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Sheet1" sheetId="1" r:id="rId1"/>
  </sheets>
  <definedNames>
    <definedName name="_xlnm.Print_Titles" localSheetId="0">'Sheet1'!$1:$5</definedName>
    <definedName name="_xlnm.Print_Area" localSheetId="0">'Sheet1'!$A$1:$O$49</definedName>
    <definedName name="_xlnm._FilterDatabase" localSheetId="0" hidden="1">'Sheet1'!$A$5:$O$51</definedName>
  </definedNames>
  <calcPr fullCalcOnLoad="1"/>
</workbook>
</file>

<file path=xl/sharedStrings.xml><?xml version="1.0" encoding="utf-8"?>
<sst xmlns="http://schemas.openxmlformats.org/spreadsheetml/2006/main" count="222" uniqueCount="49">
  <si>
    <t>附件2</t>
  </si>
  <si>
    <t>清远市新建商品住房销售价格备案表</t>
  </si>
  <si>
    <t>房地产开发企业名称或中介服务机构名称：清远保泓置业有限公司</t>
  </si>
  <si>
    <t>项目(楼盘)名称：</t>
  </si>
  <si>
    <t>清远保利奥体大都汇花园</t>
  </si>
  <si>
    <t>序号</t>
  </si>
  <si>
    <t>幢号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</si>
  <si>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</si>
  <si>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</si>
  <si>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</si>
  <si>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</si>
  <si>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</si>
  <si>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</si>
  <si>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</si>
  <si>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</si>
  <si>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</si>
  <si>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</si>
  <si>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</si>
  <si>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</si>
  <si>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</si>
  <si>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3-1栋</t>
  </si>
  <si>
    <t>3F</t>
  </si>
  <si>
    <t>3房2厅2卫</t>
  </si>
  <si>
    <t>未售</t>
  </si>
  <si>
    <t>带精装修1500元/方，以建筑面积计算</t>
  </si>
  <si>
    <t>14F</t>
  </si>
  <si>
    <t>2F</t>
  </si>
  <si>
    <t>3-2栋</t>
  </si>
  <si>
    <t>6F</t>
  </si>
  <si>
    <t>20F</t>
  </si>
  <si>
    <t>13F</t>
  </si>
  <si>
    <t>12F</t>
  </si>
  <si>
    <t>11F</t>
  </si>
  <si>
    <t>10F</t>
  </si>
  <si>
    <t>7F</t>
  </si>
  <si>
    <t>5F</t>
  </si>
  <si>
    <t>4F</t>
  </si>
  <si>
    <t>9F</t>
  </si>
  <si>
    <t>8F</t>
  </si>
  <si>
    <t>26F</t>
  </si>
  <si>
    <t>19F</t>
  </si>
  <si>
    <t>18F</t>
  </si>
  <si>
    <t>本楼栋总面积/均价</t>
  </si>
  <si>
    <t>本栋销售住宅共39套，销售住宅总建筑面积4145.38㎡，套内面积3247.83㎡，分摊面积：897.55㎡，销售均价：8505.48元/㎡（建筑面积）、10856元/㎡（套内建筑面积）。</t>
  </si>
  <si>
    <t>备案机关：</t>
  </si>
  <si>
    <t>企业物价员：</t>
  </si>
  <si>
    <t>价格举报投诉电话：12358</t>
  </si>
  <si>
    <t>企业投诉电话：</t>
  </si>
  <si>
    <t>本表一式两份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</si>
</sst>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0804]#,##0.00;\-#,##0.00"/>
    <numFmt numFmtId="177" formatCode="0.00_ "/>
    <numFmt numFmtId="178" formatCode="0.00_);[Red]\(0.00\)"/>
    <numFmt numFmtId="179" formatCode="0_);[Red]\(0\)"/>
    <numFmt numFmtId="180" formatCode="0_ "/>
  </numFmts>
  <fonts count="48">
    <font>
      <sz val="11"/>
      <color theme="1"/>
      <name val="DengXian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DengXian"/>
      <family val="0"/>
    </font>
    <font>
      <sz val="12"/>
      <name val="DengXian"/>
      <family val="0"/>
    </font>
    <font>
      <sz val="12"/>
      <color indexed="8"/>
      <name val="DengXian"/>
      <family val="0"/>
    </font>
    <font>
      <sz val="11"/>
      <color indexed="62"/>
      <name val="DengXian"/>
      <family val="0"/>
    </font>
    <font>
      <sz val="11"/>
      <color indexed="16"/>
      <name val="DengXian"/>
      <family val="0"/>
    </font>
    <font>
      <sz val="11"/>
      <color indexed="9"/>
      <name val="DengXian"/>
      <family val="0"/>
    </font>
    <font>
      <u val="single"/>
      <sz val="11"/>
      <color indexed="12"/>
      <name val="DengXian"/>
      <family val="0"/>
    </font>
    <font>
      <u val="single"/>
      <sz val="11"/>
      <color indexed="20"/>
      <name val="DengXian"/>
      <family val="0"/>
    </font>
    <font>
      <b/>
      <sz val="11"/>
      <color indexed="62"/>
      <name val="DengXian"/>
      <family val="0"/>
    </font>
    <font>
      <sz val="11"/>
      <color indexed="10"/>
      <name val="DengXian"/>
      <family val="0"/>
    </font>
    <font>
      <b/>
      <sz val="18"/>
      <color indexed="62"/>
      <name val="DengXian"/>
      <family val="0"/>
    </font>
    <font>
      <i/>
      <sz val="11"/>
      <color indexed="23"/>
      <name val="DengXian"/>
      <family val="0"/>
    </font>
    <font>
      <b/>
      <sz val="15"/>
      <color indexed="62"/>
      <name val="DengXian"/>
      <family val="0"/>
    </font>
    <font>
      <b/>
      <sz val="13"/>
      <color indexed="62"/>
      <name val="DengXian"/>
      <family val="0"/>
    </font>
    <font>
      <b/>
      <sz val="11"/>
      <color indexed="63"/>
      <name val="DengXian"/>
      <family val="0"/>
    </font>
    <font>
      <b/>
      <sz val="11"/>
      <color indexed="53"/>
      <name val="DengXian"/>
      <family val="0"/>
    </font>
    <font>
      <b/>
      <sz val="11"/>
      <color indexed="9"/>
      <name val="DengXian"/>
      <family val="0"/>
    </font>
    <font>
      <sz val="11"/>
      <color indexed="53"/>
      <name val="DengXian"/>
      <family val="0"/>
    </font>
    <font>
      <b/>
      <sz val="11"/>
      <color indexed="8"/>
      <name val="DengXian"/>
      <family val="0"/>
    </font>
    <font>
      <sz val="11"/>
      <color indexed="17"/>
      <name val="DengXian"/>
      <family val="0"/>
    </font>
    <font>
      <sz val="11"/>
      <color indexed="19"/>
      <name val="DengXian"/>
      <family val="0"/>
    </font>
    <font>
      <sz val="11"/>
      <color indexed="8"/>
      <name val="DengXian"/>
      <family val="0"/>
    </font>
    <font>
      <sz val="11"/>
      <color rgb="FF3F3F76"/>
      <name val="DengXian"/>
      <family val="0"/>
    </font>
    <font>
      <sz val="11"/>
      <color rgb="FF9C0006"/>
      <name val="DengXian"/>
      <family val="0"/>
    </font>
    <font>
      <sz val="11"/>
      <color theme="0"/>
      <name val="DengXian"/>
      <family val="0"/>
    </font>
    <font>
      <u val="single"/>
      <sz val="11"/>
      <color rgb="FF0000FF"/>
      <name val="DengXian"/>
      <family val="0"/>
    </font>
    <font>
      <u val="single"/>
      <sz val="11"/>
      <color rgb="FF800080"/>
      <name val="DengXian"/>
      <family val="0"/>
    </font>
    <font>
      <b/>
      <sz val="11"/>
      <color theme="3"/>
      <name val="DengXian"/>
      <family val="0"/>
    </font>
    <font>
      <sz val="11"/>
      <color rgb="FFFF0000"/>
      <name val="DengXian"/>
      <family val="0"/>
    </font>
    <font>
      <b/>
      <sz val="18"/>
      <color theme="3"/>
      <name val="DengXian"/>
      <family val="0"/>
    </font>
    <font>
      <i/>
      <sz val="11"/>
      <color rgb="FF7F7F7F"/>
      <name val="DengXian"/>
      <family val="0"/>
    </font>
    <font>
      <b/>
      <sz val="15"/>
      <color theme="3"/>
      <name val="DengXian"/>
      <family val="0"/>
    </font>
    <font>
      <b/>
      <sz val="13"/>
      <color theme="3"/>
      <name val="DengXian"/>
      <family val="0"/>
    </font>
    <font>
      <b/>
      <sz val="11"/>
      <color rgb="FF3F3F3F"/>
      <name val="DengXian"/>
      <family val="0"/>
    </font>
    <font>
      <b/>
      <sz val="11"/>
      <color rgb="FFFA7D00"/>
      <name val="DengXian"/>
      <family val="0"/>
    </font>
    <font>
      <b/>
      <sz val="11"/>
      <color rgb="FFFFFFFF"/>
      <name val="DengXian"/>
      <family val="0"/>
    </font>
    <font>
      <sz val="11"/>
      <color rgb="FFFA7D00"/>
      <name val="DengXian"/>
      <family val="0"/>
    </font>
    <font>
      <b/>
      <sz val="11"/>
      <color theme="1"/>
      <name val="DengXian"/>
      <family val="0"/>
    </font>
    <font>
      <sz val="11"/>
      <color rgb="FF006100"/>
      <name val="DengXian"/>
      <family val="0"/>
    </font>
    <font>
      <sz val="11"/>
      <color rgb="FF9C6500"/>
      <name val="DengXian"/>
      <family val="0"/>
    </font>
    <font>
      <sz val="11"/>
      <color rgb="FF000000"/>
      <name val="DengXian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>
      <alignment vertical="center"/>
      <protection/>
    </xf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176" fontId="46" fillId="0" borderId="0">
      <alignment/>
      <protection/>
    </xf>
  </cellStyleXfs>
  <cellXfs count="39">
    <xf numFmtId="0" fontId="0" fillId="0" borderId="0" xfId="0" applyFont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177" fontId="7" fillId="0" borderId="9" xfId="0" applyNumberFormat="1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/>
    </xf>
    <xf numFmtId="177" fontId="7" fillId="0" borderId="9" xfId="27" applyNumberFormat="1" applyFont="1" applyFill="1" applyBorder="1" applyAlignment="1">
      <alignment horizontal="center" vertical="center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178" fontId="0" fillId="0" borderId="0" xfId="0" applyNumberFormat="1" applyFill="1" applyAlignment="1">
      <alignment horizontal="center" vertical="center"/>
    </xf>
    <xf numFmtId="178" fontId="5" fillId="0" borderId="0" xfId="0" applyNumberFormat="1" applyFont="1" applyFill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178" fontId="6" fillId="0" borderId="17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78" fontId="6" fillId="0" borderId="18" xfId="0" applyNumberFormat="1" applyFont="1" applyFill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horizontal="center" vertical="center"/>
    </xf>
    <xf numFmtId="179" fontId="7" fillId="0" borderId="9" xfId="0" applyNumberFormat="1" applyFont="1" applyFill="1" applyBorder="1" applyAlignment="1">
      <alignment horizontal="center" vertical="center" wrapText="1"/>
    </xf>
    <xf numFmtId="180" fontId="7" fillId="0" borderId="9" xfId="0" applyNumberFormat="1" applyFont="1" applyFill="1" applyBorder="1" applyAlignment="1">
      <alignment horizontal="center" vertical="center"/>
    </xf>
    <xf numFmtId="0" fontId="7" fillId="0" borderId="9" xfId="27" applyFont="1" applyFill="1" applyBorder="1" applyAlignment="1">
      <alignment horizontal="center" vertical="center"/>
      <protection/>
    </xf>
    <xf numFmtId="180" fontId="7" fillId="0" borderId="9" xfId="0" applyNumberFormat="1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left" vertical="center" wrapText="1"/>
    </xf>
    <xf numFmtId="178" fontId="5" fillId="0" borderId="0" xfId="0" applyNumberFormat="1" applyFont="1" applyFill="1" applyAlignment="1">
      <alignment horizontal="left" vertical="center" wrapText="1"/>
    </xf>
    <xf numFmtId="177" fontId="5" fillId="0" borderId="0" xfId="0" applyNumberFormat="1" applyFont="1" applyFill="1" applyAlignment="1">
      <alignment horizontal="left" vertical="center" wrapText="1"/>
    </xf>
    <xf numFmtId="178" fontId="0" fillId="0" borderId="0" xfId="0" applyNumberFormat="1" applyFill="1" applyAlignment="1">
      <alignment horizontal="left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5" xfId="64"/>
    <cellStyle name="Norm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tabSelected="1" view="pageBreakPreview" zoomScaleNormal="87" zoomScaleSheetLayoutView="100" workbookViewId="0" topLeftCell="A34">
      <selection activeCell="P1" sqref="P1:T65536"/>
    </sheetView>
  </sheetViews>
  <sheetFormatPr defaultColWidth="8.875" defaultRowHeight="14.25"/>
  <cols>
    <col min="1" max="1" width="8.875" style="4" customWidth="1"/>
    <col min="2" max="2" width="8.50390625" style="4" customWidth="1"/>
    <col min="3" max="3" width="8.75390625" style="4" customWidth="1"/>
    <col min="4" max="4" width="8.875" style="4" customWidth="1"/>
    <col min="5" max="5" width="10.375" style="4" customWidth="1"/>
    <col min="6" max="6" width="8.875" style="4" customWidth="1"/>
    <col min="7" max="7" width="10.375" style="4" customWidth="1"/>
    <col min="8" max="8" width="9.375" style="4" customWidth="1"/>
    <col min="9" max="9" width="9.50390625" style="4" customWidth="1"/>
    <col min="10" max="10" width="12.50390625" style="4" customWidth="1"/>
    <col min="11" max="11" width="11.625" style="4" customWidth="1"/>
    <col min="12" max="12" width="10.875" style="4" customWidth="1"/>
    <col min="13" max="13" width="10.00390625" style="4" customWidth="1"/>
    <col min="14" max="14" width="8.50390625" style="4" customWidth="1"/>
    <col min="15" max="15" width="34.625" style="4" customWidth="1"/>
    <col min="16" max="16384" width="8.875" style="4" customWidth="1"/>
  </cols>
  <sheetData>
    <row r="1" spans="1:15" ht="18.75" customHeight="1">
      <c r="A1" s="5" t="s">
        <v>0</v>
      </c>
      <c r="B1" s="5"/>
      <c r="C1" s="6"/>
      <c r="D1" s="6"/>
      <c r="E1" s="6"/>
      <c r="F1" s="6"/>
      <c r="G1" s="6"/>
      <c r="H1" s="6"/>
      <c r="I1" s="6"/>
      <c r="J1" s="23"/>
      <c r="K1" s="6"/>
      <c r="L1" s="6"/>
      <c r="M1" s="6"/>
      <c r="N1" s="6"/>
      <c r="O1" s="6"/>
    </row>
    <row r="2" spans="1:15" ht="22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4.25">
      <c r="A3" s="8" t="s">
        <v>2</v>
      </c>
      <c r="B3" s="8"/>
      <c r="C3" s="8"/>
      <c r="D3" s="8"/>
      <c r="E3" s="8"/>
      <c r="F3" s="8"/>
      <c r="G3" s="8"/>
      <c r="H3" s="8"/>
      <c r="I3" s="8" t="s">
        <v>3</v>
      </c>
      <c r="J3" s="24" t="s">
        <v>4</v>
      </c>
      <c r="K3" s="25"/>
      <c r="L3" s="25"/>
      <c r="M3" s="25"/>
      <c r="N3" s="25"/>
      <c r="O3" s="25"/>
    </row>
    <row r="4" spans="1:15" s="1" customFormat="1" ht="14.25">
      <c r="A4" s="9" t="s">
        <v>5</v>
      </c>
      <c r="B4" s="10" t="s">
        <v>6</v>
      </c>
      <c r="C4" s="10" t="s">
        <v>7</v>
      </c>
      <c r="D4" s="10" t="s">
        <v>8</v>
      </c>
      <c r="E4" s="10" t="s">
        <v>9</v>
      </c>
      <c r="F4" s="10" t="s">
        <v>10</v>
      </c>
      <c r="G4" s="10" t="s">
        <v>11</v>
      </c>
      <c r="H4" s="10" t="s">
        <v>12</v>
      </c>
      <c r="I4" s="26" t="s">
        <v>13</v>
      </c>
      <c r="J4" s="27" t="s">
        <v>14</v>
      </c>
      <c r="K4" s="10" t="s">
        <v>15</v>
      </c>
      <c r="L4" s="26" t="s">
        <v>16</v>
      </c>
      <c r="M4" s="26" t="s">
        <v>17</v>
      </c>
      <c r="N4" s="10" t="s">
        <v>18</v>
      </c>
      <c r="O4" s="9" t="s">
        <v>19</v>
      </c>
    </row>
    <row r="5" spans="1:15" s="1" customFormat="1" ht="33" customHeight="1">
      <c r="A5" s="9"/>
      <c r="B5" s="10"/>
      <c r="C5" s="10"/>
      <c r="D5" s="10"/>
      <c r="E5" s="10"/>
      <c r="F5" s="10"/>
      <c r="G5" s="10"/>
      <c r="H5" s="10"/>
      <c r="I5" s="28"/>
      <c r="J5" s="29"/>
      <c r="K5" s="10"/>
      <c r="L5" s="28"/>
      <c r="M5" s="28"/>
      <c r="N5" s="10"/>
      <c r="O5" s="9"/>
    </row>
    <row r="6" spans="1:15" s="1" customFormat="1" ht="30.75" customHeight="1">
      <c r="A6" s="11">
        <v>1</v>
      </c>
      <c r="B6" s="11" t="s">
        <v>20</v>
      </c>
      <c r="C6" s="11">
        <v>301</v>
      </c>
      <c r="D6" s="12" t="s">
        <v>21</v>
      </c>
      <c r="E6" s="11" t="s">
        <v>22</v>
      </c>
      <c r="F6" s="13">
        <v>2.9</v>
      </c>
      <c r="G6" s="14">
        <v>97.4</v>
      </c>
      <c r="H6" s="11">
        <f>G6-I6</f>
        <v>21.090000000000003</v>
      </c>
      <c r="I6" s="30">
        <v>76.31</v>
      </c>
      <c r="J6" s="13">
        <f>ROUND(L6/G6,2)</f>
        <v>7826.58</v>
      </c>
      <c r="K6" s="13">
        <f>ROUND(L6/I6,2)</f>
        <v>9989.63</v>
      </c>
      <c r="L6" s="31">
        <v>762309</v>
      </c>
      <c r="M6" s="31"/>
      <c r="N6" s="32" t="s">
        <v>23</v>
      </c>
      <c r="O6" s="12" t="s">
        <v>24</v>
      </c>
    </row>
    <row r="7" spans="1:15" s="1" customFormat="1" ht="30.75" customHeight="1">
      <c r="A7" s="11">
        <v>2</v>
      </c>
      <c r="B7" s="11" t="s">
        <v>20</v>
      </c>
      <c r="C7" s="11">
        <v>1402</v>
      </c>
      <c r="D7" s="12" t="s">
        <v>25</v>
      </c>
      <c r="E7" s="11" t="s">
        <v>22</v>
      </c>
      <c r="F7" s="13">
        <v>2.9</v>
      </c>
      <c r="G7" s="15">
        <v>97.4</v>
      </c>
      <c r="H7" s="11">
        <f>G7-I7</f>
        <v>21.090000000000003</v>
      </c>
      <c r="I7" s="33">
        <v>76.31</v>
      </c>
      <c r="J7" s="13">
        <f aca="true" t="shared" si="0" ref="J7:J44">ROUND(L7/G7,2)</f>
        <v>9701.5</v>
      </c>
      <c r="K7" s="13">
        <f aca="true" t="shared" si="1" ref="K7:K44">ROUND(L7/I7,2)</f>
        <v>12382.73</v>
      </c>
      <c r="L7" s="31">
        <v>944926</v>
      </c>
      <c r="M7" s="31"/>
      <c r="N7" s="32" t="s">
        <v>23</v>
      </c>
      <c r="O7" s="12" t="s">
        <v>24</v>
      </c>
    </row>
    <row r="8" spans="1:15" s="1" customFormat="1" ht="30.75" customHeight="1">
      <c r="A8" s="11">
        <v>3</v>
      </c>
      <c r="B8" s="11" t="s">
        <v>20</v>
      </c>
      <c r="C8" s="11">
        <v>202</v>
      </c>
      <c r="D8" s="12" t="s">
        <v>26</v>
      </c>
      <c r="E8" s="11" t="s">
        <v>22</v>
      </c>
      <c r="F8" s="13">
        <v>2.9</v>
      </c>
      <c r="G8" s="15">
        <v>97.4</v>
      </c>
      <c r="H8" s="11">
        <f>G8-I8</f>
        <v>21.090000000000003</v>
      </c>
      <c r="I8" s="33">
        <v>76.31</v>
      </c>
      <c r="J8" s="13">
        <f t="shared" si="0"/>
        <v>7507.6</v>
      </c>
      <c r="K8" s="13">
        <f t="shared" si="1"/>
        <v>9582.49</v>
      </c>
      <c r="L8" s="31">
        <v>731240</v>
      </c>
      <c r="M8" s="31"/>
      <c r="N8" s="32" t="s">
        <v>23</v>
      </c>
      <c r="O8" s="12" t="s">
        <v>24</v>
      </c>
    </row>
    <row r="9" spans="1:15" s="1" customFormat="1" ht="30.75" customHeight="1">
      <c r="A9" s="11">
        <v>4</v>
      </c>
      <c r="B9" s="11" t="s">
        <v>20</v>
      </c>
      <c r="C9" s="11">
        <v>304</v>
      </c>
      <c r="D9" s="12" t="s">
        <v>21</v>
      </c>
      <c r="E9" s="11" t="s">
        <v>22</v>
      </c>
      <c r="F9" s="13">
        <v>2.9</v>
      </c>
      <c r="G9" s="15">
        <v>122.17</v>
      </c>
      <c r="H9" s="11">
        <f>G9-I9</f>
        <v>26.450000000000003</v>
      </c>
      <c r="I9" s="33">
        <v>95.72</v>
      </c>
      <c r="J9" s="13">
        <f t="shared" si="0"/>
        <v>7861.83</v>
      </c>
      <c r="K9" s="13">
        <f t="shared" si="1"/>
        <v>10034.27</v>
      </c>
      <c r="L9" s="31">
        <v>960480</v>
      </c>
      <c r="M9" s="31"/>
      <c r="N9" s="32" t="s">
        <v>23</v>
      </c>
      <c r="O9" s="12" t="s">
        <v>24</v>
      </c>
    </row>
    <row r="10" spans="1:15" s="1" customFormat="1" ht="30.75" customHeight="1">
      <c r="A10" s="11">
        <v>5</v>
      </c>
      <c r="B10" s="11" t="s">
        <v>27</v>
      </c>
      <c r="C10" s="11">
        <v>605</v>
      </c>
      <c r="D10" s="11" t="s">
        <v>28</v>
      </c>
      <c r="E10" s="11" t="s">
        <v>22</v>
      </c>
      <c r="F10" s="13">
        <v>2.9</v>
      </c>
      <c r="G10" s="15">
        <v>122.17</v>
      </c>
      <c r="H10" s="11">
        <f>G10-I10</f>
        <v>26.450000000000003</v>
      </c>
      <c r="I10" s="33">
        <v>95.72</v>
      </c>
      <c r="J10" s="13">
        <f t="shared" si="0"/>
        <v>8186.18</v>
      </c>
      <c r="K10" s="13">
        <f t="shared" si="1"/>
        <v>10448.23</v>
      </c>
      <c r="L10" s="31">
        <v>1000105</v>
      </c>
      <c r="M10" s="34"/>
      <c r="N10" s="32" t="s">
        <v>23</v>
      </c>
      <c r="O10" s="12" t="s">
        <v>24</v>
      </c>
    </row>
    <row r="11" spans="1:15" s="1" customFormat="1" ht="30.75" customHeight="1">
      <c r="A11" s="11">
        <v>6</v>
      </c>
      <c r="B11" s="11" t="s">
        <v>27</v>
      </c>
      <c r="C11" s="11">
        <v>305</v>
      </c>
      <c r="D11" s="11" t="s">
        <v>21</v>
      </c>
      <c r="E11" s="11" t="s">
        <v>22</v>
      </c>
      <c r="F11" s="13">
        <v>2.9</v>
      </c>
      <c r="G11" s="15">
        <v>122.17</v>
      </c>
      <c r="H11" s="11">
        <f aca="true" t="shared" si="2" ref="H11:H44">G11-I11</f>
        <v>26.450000000000003</v>
      </c>
      <c r="I11" s="33">
        <v>95.72</v>
      </c>
      <c r="J11" s="13">
        <f t="shared" si="0"/>
        <v>8024.7</v>
      </c>
      <c r="K11" s="13">
        <f t="shared" si="1"/>
        <v>10242.14</v>
      </c>
      <c r="L11" s="31">
        <v>980378</v>
      </c>
      <c r="M11" s="34"/>
      <c r="N11" s="32" t="s">
        <v>23</v>
      </c>
      <c r="O11" s="12" t="s">
        <v>24</v>
      </c>
    </row>
    <row r="12" spans="1:15" s="1" customFormat="1" ht="30.75" customHeight="1">
      <c r="A12" s="11">
        <v>7</v>
      </c>
      <c r="B12" s="11" t="s">
        <v>27</v>
      </c>
      <c r="C12" s="11">
        <v>205</v>
      </c>
      <c r="D12" s="11" t="s">
        <v>26</v>
      </c>
      <c r="E12" s="11" t="s">
        <v>22</v>
      </c>
      <c r="F12" s="13">
        <v>2.9</v>
      </c>
      <c r="G12" s="15">
        <v>122.17</v>
      </c>
      <c r="H12" s="11">
        <f t="shared" si="2"/>
        <v>26.450000000000003</v>
      </c>
      <c r="I12" s="33">
        <v>95.72</v>
      </c>
      <c r="J12" s="13">
        <f t="shared" si="0"/>
        <v>8716.42</v>
      </c>
      <c r="K12" s="13">
        <f t="shared" si="1"/>
        <v>11125</v>
      </c>
      <c r="L12" s="31">
        <v>1064885</v>
      </c>
      <c r="M12" s="34"/>
      <c r="N12" s="32" t="s">
        <v>23</v>
      </c>
      <c r="O12" s="12" t="s">
        <v>24</v>
      </c>
    </row>
    <row r="13" spans="1:15" s="1" customFormat="1" ht="30.75" customHeight="1">
      <c r="A13" s="11">
        <v>8</v>
      </c>
      <c r="B13" s="11" t="s">
        <v>27</v>
      </c>
      <c r="C13" s="11">
        <v>2006</v>
      </c>
      <c r="D13" s="11" t="s">
        <v>29</v>
      </c>
      <c r="E13" s="11" t="s">
        <v>22</v>
      </c>
      <c r="F13" s="13">
        <v>2.9</v>
      </c>
      <c r="G13" s="15">
        <v>122.17</v>
      </c>
      <c r="H13" s="11">
        <f t="shared" si="2"/>
        <v>26.450000000000003</v>
      </c>
      <c r="I13" s="33">
        <v>95.72</v>
      </c>
      <c r="J13" s="13">
        <f t="shared" si="0"/>
        <v>8691.82</v>
      </c>
      <c r="K13" s="13">
        <f t="shared" si="1"/>
        <v>11093.61</v>
      </c>
      <c r="L13" s="31">
        <v>1061880</v>
      </c>
      <c r="M13" s="34"/>
      <c r="N13" s="32" t="s">
        <v>23</v>
      </c>
      <c r="O13" s="12" t="s">
        <v>24</v>
      </c>
    </row>
    <row r="14" spans="1:15" s="1" customFormat="1" ht="30.75" customHeight="1">
      <c r="A14" s="11">
        <v>9</v>
      </c>
      <c r="B14" s="11" t="s">
        <v>27</v>
      </c>
      <c r="C14" s="11">
        <v>1306</v>
      </c>
      <c r="D14" s="11" t="s">
        <v>30</v>
      </c>
      <c r="E14" s="11" t="s">
        <v>22</v>
      </c>
      <c r="F14" s="13">
        <v>2.9</v>
      </c>
      <c r="G14" s="15">
        <v>122.17</v>
      </c>
      <c r="H14" s="11">
        <f t="shared" si="2"/>
        <v>26.450000000000003</v>
      </c>
      <c r="I14" s="33">
        <v>95.72</v>
      </c>
      <c r="J14" s="13">
        <f t="shared" si="0"/>
        <v>10440.11</v>
      </c>
      <c r="K14" s="13">
        <f t="shared" si="1"/>
        <v>13324.99</v>
      </c>
      <c r="L14" s="31">
        <v>1275468</v>
      </c>
      <c r="M14" s="31"/>
      <c r="N14" s="32" t="s">
        <v>23</v>
      </c>
      <c r="O14" s="12" t="s">
        <v>24</v>
      </c>
    </row>
    <row r="15" spans="1:15" s="1" customFormat="1" ht="30.75" customHeight="1">
      <c r="A15" s="11">
        <v>10</v>
      </c>
      <c r="B15" s="11" t="s">
        <v>27</v>
      </c>
      <c r="C15" s="11">
        <v>1206</v>
      </c>
      <c r="D15" s="11" t="s">
        <v>31</v>
      </c>
      <c r="E15" s="11" t="s">
        <v>22</v>
      </c>
      <c r="F15" s="13">
        <v>2.9</v>
      </c>
      <c r="G15" s="15">
        <v>122.17</v>
      </c>
      <c r="H15" s="11">
        <f t="shared" si="2"/>
        <v>26.450000000000003</v>
      </c>
      <c r="I15" s="33">
        <v>95.72</v>
      </c>
      <c r="J15" s="13">
        <f t="shared" si="0"/>
        <v>10407.56</v>
      </c>
      <c r="K15" s="13">
        <f t="shared" si="1"/>
        <v>13283.45</v>
      </c>
      <c r="L15" s="31">
        <v>1271492</v>
      </c>
      <c r="M15" s="31"/>
      <c r="N15" s="32" t="s">
        <v>23</v>
      </c>
      <c r="O15" s="12" t="s">
        <v>24</v>
      </c>
    </row>
    <row r="16" spans="1:15" s="1" customFormat="1" ht="30.75" customHeight="1">
      <c r="A16" s="11">
        <v>11</v>
      </c>
      <c r="B16" s="11" t="s">
        <v>27</v>
      </c>
      <c r="C16" s="11">
        <v>1106</v>
      </c>
      <c r="D16" s="11" t="s">
        <v>32</v>
      </c>
      <c r="E16" s="11" t="s">
        <v>22</v>
      </c>
      <c r="F16" s="13">
        <v>2.9</v>
      </c>
      <c r="G16" s="15">
        <v>122.17</v>
      </c>
      <c r="H16" s="11">
        <f t="shared" si="2"/>
        <v>26.450000000000003</v>
      </c>
      <c r="I16" s="33">
        <v>95.72</v>
      </c>
      <c r="J16" s="13">
        <f t="shared" si="0"/>
        <v>10375.01</v>
      </c>
      <c r="K16" s="13">
        <f t="shared" si="1"/>
        <v>13241.9</v>
      </c>
      <c r="L16" s="31">
        <v>1267515</v>
      </c>
      <c r="M16" s="31"/>
      <c r="N16" s="32" t="s">
        <v>23</v>
      </c>
      <c r="O16" s="12" t="s">
        <v>24</v>
      </c>
    </row>
    <row r="17" spans="1:15" s="1" customFormat="1" ht="30.75" customHeight="1">
      <c r="A17" s="11">
        <v>12</v>
      </c>
      <c r="B17" s="11" t="s">
        <v>27</v>
      </c>
      <c r="C17" s="11">
        <v>1006</v>
      </c>
      <c r="D17" s="11" t="s">
        <v>33</v>
      </c>
      <c r="E17" s="11" t="s">
        <v>22</v>
      </c>
      <c r="F17" s="13">
        <v>2.9</v>
      </c>
      <c r="G17" s="15">
        <v>122.17</v>
      </c>
      <c r="H17" s="11">
        <f t="shared" si="2"/>
        <v>26.450000000000003</v>
      </c>
      <c r="I17" s="33">
        <v>95.72</v>
      </c>
      <c r="J17" s="13">
        <f t="shared" si="0"/>
        <v>10342.45</v>
      </c>
      <c r="K17" s="13">
        <f t="shared" si="1"/>
        <v>13200.34</v>
      </c>
      <c r="L17" s="31">
        <v>1263537</v>
      </c>
      <c r="M17" s="31"/>
      <c r="N17" s="32" t="s">
        <v>23</v>
      </c>
      <c r="O17" s="12" t="s">
        <v>24</v>
      </c>
    </row>
    <row r="18" spans="1:15" s="1" customFormat="1" ht="30.75" customHeight="1">
      <c r="A18" s="11">
        <v>13</v>
      </c>
      <c r="B18" s="11" t="s">
        <v>27</v>
      </c>
      <c r="C18" s="11">
        <v>706</v>
      </c>
      <c r="D18" s="11" t="s">
        <v>34</v>
      </c>
      <c r="E18" s="11" t="s">
        <v>22</v>
      </c>
      <c r="F18" s="13">
        <v>2.9</v>
      </c>
      <c r="G18" s="15">
        <v>122.17</v>
      </c>
      <c r="H18" s="11">
        <f t="shared" si="2"/>
        <v>26.450000000000003</v>
      </c>
      <c r="I18" s="33">
        <v>95.72</v>
      </c>
      <c r="J18" s="13">
        <f t="shared" si="0"/>
        <v>8640.65</v>
      </c>
      <c r="K18" s="13">
        <f t="shared" si="1"/>
        <v>11028.29</v>
      </c>
      <c r="L18" s="31">
        <v>1055628</v>
      </c>
      <c r="M18" s="34"/>
      <c r="N18" s="32" t="s">
        <v>23</v>
      </c>
      <c r="O18" s="12" t="s">
        <v>24</v>
      </c>
    </row>
    <row r="19" spans="1:15" s="1" customFormat="1" ht="30.75" customHeight="1">
      <c r="A19" s="11">
        <v>14</v>
      </c>
      <c r="B19" s="11" t="s">
        <v>27</v>
      </c>
      <c r="C19" s="11">
        <v>506</v>
      </c>
      <c r="D19" s="11" t="s">
        <v>35</v>
      </c>
      <c r="E19" s="11" t="s">
        <v>22</v>
      </c>
      <c r="F19" s="13">
        <v>2.9</v>
      </c>
      <c r="G19" s="15">
        <v>122.17</v>
      </c>
      <c r="H19" s="11">
        <f t="shared" si="2"/>
        <v>26.450000000000003</v>
      </c>
      <c r="I19" s="33">
        <v>95.72</v>
      </c>
      <c r="J19" s="13">
        <f t="shared" si="0"/>
        <v>8156.5</v>
      </c>
      <c r="K19" s="13">
        <f t="shared" si="1"/>
        <v>10410.36</v>
      </c>
      <c r="L19" s="31">
        <v>996480</v>
      </c>
      <c r="M19" s="34"/>
      <c r="N19" s="32" t="s">
        <v>23</v>
      </c>
      <c r="O19" s="12" t="s">
        <v>24</v>
      </c>
    </row>
    <row r="20" spans="1:15" s="1" customFormat="1" ht="30.75" customHeight="1">
      <c r="A20" s="11">
        <v>15</v>
      </c>
      <c r="B20" s="11" t="s">
        <v>27</v>
      </c>
      <c r="C20" s="11">
        <v>406</v>
      </c>
      <c r="D20" s="11" t="s">
        <v>36</v>
      </c>
      <c r="E20" s="11" t="s">
        <v>22</v>
      </c>
      <c r="F20" s="13">
        <v>2.9</v>
      </c>
      <c r="G20" s="15">
        <v>122.17</v>
      </c>
      <c r="H20" s="11">
        <f t="shared" si="2"/>
        <v>26.450000000000003</v>
      </c>
      <c r="I20" s="33">
        <v>95.72</v>
      </c>
      <c r="J20" s="13">
        <f t="shared" si="0"/>
        <v>7959.28</v>
      </c>
      <c r="K20" s="13">
        <f t="shared" si="1"/>
        <v>10158.64</v>
      </c>
      <c r="L20" s="31">
        <v>972385</v>
      </c>
      <c r="M20" s="34"/>
      <c r="N20" s="32" t="s">
        <v>23</v>
      </c>
      <c r="O20" s="12" t="s">
        <v>24</v>
      </c>
    </row>
    <row r="21" spans="1:15" s="1" customFormat="1" ht="30.75" customHeight="1">
      <c r="A21" s="11">
        <v>16</v>
      </c>
      <c r="B21" s="11" t="s">
        <v>27</v>
      </c>
      <c r="C21" s="11">
        <v>306</v>
      </c>
      <c r="D21" s="11" t="s">
        <v>21</v>
      </c>
      <c r="E21" s="11" t="s">
        <v>22</v>
      </c>
      <c r="F21" s="13">
        <v>2.9</v>
      </c>
      <c r="G21" s="15">
        <v>122.17</v>
      </c>
      <c r="H21" s="11">
        <f t="shared" si="2"/>
        <v>26.450000000000003</v>
      </c>
      <c r="I21" s="33">
        <v>95.72</v>
      </c>
      <c r="J21" s="13">
        <f t="shared" si="0"/>
        <v>7858.8</v>
      </c>
      <c r="K21" s="13">
        <f t="shared" si="1"/>
        <v>10030.4</v>
      </c>
      <c r="L21" s="31">
        <v>960110</v>
      </c>
      <c r="M21" s="31"/>
      <c r="N21" s="32" t="s">
        <v>23</v>
      </c>
      <c r="O21" s="12" t="s">
        <v>24</v>
      </c>
    </row>
    <row r="22" spans="1:15" s="1" customFormat="1" ht="30.75" customHeight="1">
      <c r="A22" s="11">
        <v>17</v>
      </c>
      <c r="B22" s="11" t="s">
        <v>27</v>
      </c>
      <c r="C22" s="11">
        <v>206</v>
      </c>
      <c r="D22" s="11" t="s">
        <v>26</v>
      </c>
      <c r="E22" s="11" t="s">
        <v>22</v>
      </c>
      <c r="F22" s="13">
        <v>2.9</v>
      </c>
      <c r="G22" s="15">
        <v>122.17</v>
      </c>
      <c r="H22" s="11">
        <f t="shared" si="2"/>
        <v>26.450000000000003</v>
      </c>
      <c r="I22" s="33">
        <v>95.72</v>
      </c>
      <c r="J22" s="13">
        <f t="shared" si="0"/>
        <v>8173.59</v>
      </c>
      <c r="K22" s="13">
        <f t="shared" si="1"/>
        <v>10432.18</v>
      </c>
      <c r="L22" s="31">
        <v>998568</v>
      </c>
      <c r="M22" s="31"/>
      <c r="N22" s="32" t="s">
        <v>23</v>
      </c>
      <c r="O22" s="12" t="s">
        <v>24</v>
      </c>
    </row>
    <row r="23" spans="1:15" s="1" customFormat="1" ht="30.75" customHeight="1">
      <c r="A23" s="11">
        <v>18</v>
      </c>
      <c r="B23" s="11" t="s">
        <v>27</v>
      </c>
      <c r="C23" s="11">
        <v>1407</v>
      </c>
      <c r="D23" s="11" t="s">
        <v>25</v>
      </c>
      <c r="E23" s="11" t="s">
        <v>22</v>
      </c>
      <c r="F23" s="13">
        <v>2.9</v>
      </c>
      <c r="G23" s="15">
        <v>97.4</v>
      </c>
      <c r="H23" s="11">
        <f t="shared" si="2"/>
        <v>21.090000000000003</v>
      </c>
      <c r="I23" s="33">
        <v>76.31</v>
      </c>
      <c r="J23" s="13">
        <f t="shared" si="0"/>
        <v>8842.58</v>
      </c>
      <c r="K23" s="13">
        <f t="shared" si="1"/>
        <v>11286.42</v>
      </c>
      <c r="L23" s="31">
        <v>861267</v>
      </c>
      <c r="M23" s="34"/>
      <c r="N23" s="32" t="s">
        <v>23</v>
      </c>
      <c r="O23" s="12" t="s">
        <v>24</v>
      </c>
    </row>
    <row r="24" spans="1:15" s="1" customFormat="1" ht="30.75" customHeight="1">
      <c r="A24" s="11">
        <v>19</v>
      </c>
      <c r="B24" s="11" t="s">
        <v>27</v>
      </c>
      <c r="C24" s="11">
        <v>1007</v>
      </c>
      <c r="D24" s="11" t="s">
        <v>33</v>
      </c>
      <c r="E24" s="11" t="s">
        <v>22</v>
      </c>
      <c r="F24" s="13">
        <v>2.9</v>
      </c>
      <c r="G24" s="15">
        <v>97.4</v>
      </c>
      <c r="H24" s="11">
        <f t="shared" si="2"/>
        <v>21.090000000000003</v>
      </c>
      <c r="I24" s="33">
        <v>76.31</v>
      </c>
      <c r="J24" s="13">
        <f t="shared" si="0"/>
        <v>8736.16</v>
      </c>
      <c r="K24" s="13">
        <f t="shared" si="1"/>
        <v>11150.6</v>
      </c>
      <c r="L24" s="31">
        <v>850902</v>
      </c>
      <c r="M24" s="34"/>
      <c r="N24" s="32" t="s">
        <v>23</v>
      </c>
      <c r="O24" s="12" t="s">
        <v>24</v>
      </c>
    </row>
    <row r="25" spans="1:15" s="1" customFormat="1" ht="30.75" customHeight="1">
      <c r="A25" s="11">
        <v>20</v>
      </c>
      <c r="B25" s="11" t="s">
        <v>27</v>
      </c>
      <c r="C25" s="11">
        <v>907</v>
      </c>
      <c r="D25" s="11" t="s">
        <v>37</v>
      </c>
      <c r="E25" s="11" t="s">
        <v>22</v>
      </c>
      <c r="F25" s="13">
        <v>2.9</v>
      </c>
      <c r="G25" s="15">
        <v>97.4</v>
      </c>
      <c r="H25" s="11">
        <f t="shared" si="2"/>
        <v>21.090000000000003</v>
      </c>
      <c r="I25" s="33">
        <v>76.31</v>
      </c>
      <c r="J25" s="13">
        <f t="shared" si="0"/>
        <v>8358.9</v>
      </c>
      <c r="K25" s="13">
        <f t="shared" si="1"/>
        <v>10669.07</v>
      </c>
      <c r="L25" s="31">
        <v>814157</v>
      </c>
      <c r="M25" s="34"/>
      <c r="N25" s="32" t="s">
        <v>23</v>
      </c>
      <c r="O25" s="12" t="s">
        <v>24</v>
      </c>
    </row>
    <row r="26" spans="1:15" s="1" customFormat="1" ht="30.75" customHeight="1">
      <c r="A26" s="11">
        <v>21</v>
      </c>
      <c r="B26" s="11" t="s">
        <v>27</v>
      </c>
      <c r="C26" s="11">
        <v>807</v>
      </c>
      <c r="D26" s="11" t="s">
        <v>38</v>
      </c>
      <c r="E26" s="11" t="s">
        <v>22</v>
      </c>
      <c r="F26" s="13">
        <v>2.9</v>
      </c>
      <c r="G26" s="15">
        <v>97.4</v>
      </c>
      <c r="H26" s="11">
        <f t="shared" si="2"/>
        <v>21.090000000000003</v>
      </c>
      <c r="I26" s="33">
        <v>76.31</v>
      </c>
      <c r="J26" s="13">
        <f t="shared" si="0"/>
        <v>8691.82</v>
      </c>
      <c r="K26" s="13">
        <f t="shared" si="1"/>
        <v>11094</v>
      </c>
      <c r="L26" s="31">
        <v>846583</v>
      </c>
      <c r="M26" s="34"/>
      <c r="N26" s="32" t="s">
        <v>23</v>
      </c>
      <c r="O26" s="12" t="s">
        <v>24</v>
      </c>
    </row>
    <row r="27" spans="1:15" s="1" customFormat="1" ht="30.75" customHeight="1">
      <c r="A27" s="11">
        <v>22</v>
      </c>
      <c r="B27" s="11" t="s">
        <v>27</v>
      </c>
      <c r="C27" s="11">
        <v>707</v>
      </c>
      <c r="D27" s="11" t="s">
        <v>34</v>
      </c>
      <c r="E27" s="11" t="s">
        <v>22</v>
      </c>
      <c r="F27" s="13">
        <v>2.9</v>
      </c>
      <c r="G27" s="15">
        <v>97.4</v>
      </c>
      <c r="H27" s="11">
        <f t="shared" si="2"/>
        <v>21.090000000000003</v>
      </c>
      <c r="I27" s="33">
        <v>76.31</v>
      </c>
      <c r="J27" s="13">
        <f t="shared" si="0"/>
        <v>8665.22</v>
      </c>
      <c r="K27" s="13">
        <f t="shared" si="1"/>
        <v>11060.04</v>
      </c>
      <c r="L27" s="31">
        <v>843992</v>
      </c>
      <c r="M27" s="34"/>
      <c r="N27" s="32" t="s">
        <v>23</v>
      </c>
      <c r="O27" s="12" t="s">
        <v>24</v>
      </c>
    </row>
    <row r="28" spans="1:15" s="1" customFormat="1" ht="30.75" customHeight="1">
      <c r="A28" s="11">
        <v>23</v>
      </c>
      <c r="B28" s="11" t="s">
        <v>27</v>
      </c>
      <c r="C28" s="11">
        <v>607</v>
      </c>
      <c r="D28" s="11" t="s">
        <v>28</v>
      </c>
      <c r="E28" s="11" t="s">
        <v>22</v>
      </c>
      <c r="F28" s="13">
        <v>2.9</v>
      </c>
      <c r="G28" s="15">
        <v>97.4</v>
      </c>
      <c r="H28" s="11">
        <f t="shared" si="2"/>
        <v>21.090000000000003</v>
      </c>
      <c r="I28" s="33">
        <v>76.31</v>
      </c>
      <c r="J28" s="13">
        <f t="shared" si="0"/>
        <v>8638.61</v>
      </c>
      <c r="K28" s="13">
        <f t="shared" si="1"/>
        <v>11026.09</v>
      </c>
      <c r="L28" s="31">
        <v>841401</v>
      </c>
      <c r="M28" s="34"/>
      <c r="N28" s="32" t="s">
        <v>23</v>
      </c>
      <c r="O28" s="12" t="s">
        <v>24</v>
      </c>
    </row>
    <row r="29" spans="1:15" s="1" customFormat="1" ht="30.75" customHeight="1">
      <c r="A29" s="11">
        <v>24</v>
      </c>
      <c r="B29" s="11" t="s">
        <v>27</v>
      </c>
      <c r="C29" s="11">
        <v>507</v>
      </c>
      <c r="D29" s="11" t="s">
        <v>35</v>
      </c>
      <c r="E29" s="11" t="s">
        <v>22</v>
      </c>
      <c r="F29" s="13">
        <v>2.9</v>
      </c>
      <c r="G29" s="15">
        <v>97.4</v>
      </c>
      <c r="H29" s="11">
        <f t="shared" si="2"/>
        <v>21.090000000000003</v>
      </c>
      <c r="I29" s="33">
        <v>76.31</v>
      </c>
      <c r="J29" s="13">
        <f t="shared" si="0"/>
        <v>8004.11</v>
      </c>
      <c r="K29" s="13">
        <f t="shared" si="1"/>
        <v>10216.22</v>
      </c>
      <c r="L29" s="31">
        <v>779600</v>
      </c>
      <c r="M29" s="34"/>
      <c r="N29" s="32" t="s">
        <v>23</v>
      </c>
      <c r="O29" s="12" t="s">
        <v>24</v>
      </c>
    </row>
    <row r="30" spans="1:15" s="1" customFormat="1" ht="30.75" customHeight="1">
      <c r="A30" s="11">
        <v>25</v>
      </c>
      <c r="B30" s="11" t="s">
        <v>27</v>
      </c>
      <c r="C30" s="11">
        <v>407</v>
      </c>
      <c r="D30" s="11" t="s">
        <v>36</v>
      </c>
      <c r="E30" s="11" t="s">
        <v>22</v>
      </c>
      <c r="F30" s="13">
        <v>2.9</v>
      </c>
      <c r="G30" s="15">
        <v>97.4</v>
      </c>
      <c r="H30" s="11">
        <f t="shared" si="2"/>
        <v>21.090000000000003</v>
      </c>
      <c r="I30" s="33">
        <v>76.31</v>
      </c>
      <c r="J30" s="13">
        <f t="shared" si="0"/>
        <v>7979.38</v>
      </c>
      <c r="K30" s="13">
        <f t="shared" si="1"/>
        <v>10184.67</v>
      </c>
      <c r="L30" s="31">
        <v>777192</v>
      </c>
      <c r="M30" s="34"/>
      <c r="N30" s="32" t="s">
        <v>23</v>
      </c>
      <c r="O30" s="12" t="s">
        <v>24</v>
      </c>
    </row>
    <row r="31" spans="1:15" s="1" customFormat="1" ht="30.75" customHeight="1">
      <c r="A31" s="11">
        <v>26</v>
      </c>
      <c r="B31" s="11" t="s">
        <v>27</v>
      </c>
      <c r="C31" s="11">
        <v>307</v>
      </c>
      <c r="D31" s="11" t="s">
        <v>21</v>
      </c>
      <c r="E31" s="11" t="s">
        <v>22</v>
      </c>
      <c r="F31" s="13">
        <v>2.9</v>
      </c>
      <c r="G31" s="15">
        <v>97.4</v>
      </c>
      <c r="H31" s="11">
        <f t="shared" si="2"/>
        <v>21.090000000000003</v>
      </c>
      <c r="I31" s="33">
        <v>76.31</v>
      </c>
      <c r="J31" s="13">
        <f t="shared" si="0"/>
        <v>8308.22</v>
      </c>
      <c r="K31" s="13">
        <f t="shared" si="1"/>
        <v>10604.39</v>
      </c>
      <c r="L31" s="31">
        <v>809221</v>
      </c>
      <c r="M31" s="31"/>
      <c r="N31" s="32" t="s">
        <v>23</v>
      </c>
      <c r="O31" s="12" t="s">
        <v>24</v>
      </c>
    </row>
    <row r="32" spans="1:15" s="1" customFormat="1" ht="30.75" customHeight="1">
      <c r="A32" s="11">
        <v>27</v>
      </c>
      <c r="B32" s="11" t="s">
        <v>27</v>
      </c>
      <c r="C32" s="11">
        <v>207</v>
      </c>
      <c r="D32" s="11" t="s">
        <v>26</v>
      </c>
      <c r="E32" s="11" t="s">
        <v>22</v>
      </c>
      <c r="F32" s="13">
        <v>2.9</v>
      </c>
      <c r="G32" s="15">
        <v>97.4</v>
      </c>
      <c r="H32" s="11">
        <f t="shared" si="2"/>
        <v>21.090000000000003</v>
      </c>
      <c r="I32" s="33">
        <v>76.31</v>
      </c>
      <c r="J32" s="13">
        <f t="shared" si="0"/>
        <v>8091.91</v>
      </c>
      <c r="K32" s="13">
        <f t="shared" si="1"/>
        <v>10328.29</v>
      </c>
      <c r="L32" s="31">
        <v>788152</v>
      </c>
      <c r="M32" s="31"/>
      <c r="N32" s="32" t="s">
        <v>23</v>
      </c>
      <c r="O32" s="12" t="s">
        <v>24</v>
      </c>
    </row>
    <row r="33" spans="1:15" s="1" customFormat="1" ht="30.75" customHeight="1">
      <c r="A33" s="11">
        <v>28</v>
      </c>
      <c r="B33" s="11" t="s">
        <v>27</v>
      </c>
      <c r="C33" s="11">
        <v>2608</v>
      </c>
      <c r="D33" s="11" t="s">
        <v>39</v>
      </c>
      <c r="E33" s="11" t="s">
        <v>22</v>
      </c>
      <c r="F33" s="13">
        <v>2.9</v>
      </c>
      <c r="G33" s="15">
        <v>97.4</v>
      </c>
      <c r="H33" s="11">
        <f t="shared" si="2"/>
        <v>21.090000000000003</v>
      </c>
      <c r="I33" s="33">
        <v>76.31</v>
      </c>
      <c r="J33" s="13">
        <f t="shared" si="0"/>
        <v>7549.94</v>
      </c>
      <c r="K33" s="13">
        <f t="shared" si="1"/>
        <v>9636.54</v>
      </c>
      <c r="L33" s="31">
        <v>735364</v>
      </c>
      <c r="M33" s="34"/>
      <c r="N33" s="32" t="s">
        <v>23</v>
      </c>
      <c r="O33" s="12" t="s">
        <v>24</v>
      </c>
    </row>
    <row r="34" spans="1:15" s="1" customFormat="1" ht="30.75" customHeight="1">
      <c r="A34" s="11">
        <v>29</v>
      </c>
      <c r="B34" s="11" t="s">
        <v>27</v>
      </c>
      <c r="C34" s="11">
        <v>2008</v>
      </c>
      <c r="D34" s="11" t="s">
        <v>29</v>
      </c>
      <c r="E34" s="11" t="s">
        <v>22</v>
      </c>
      <c r="F34" s="13">
        <v>2.9</v>
      </c>
      <c r="G34" s="15">
        <v>97.4</v>
      </c>
      <c r="H34" s="11">
        <f t="shared" si="2"/>
        <v>21.090000000000003</v>
      </c>
      <c r="I34" s="33">
        <v>76.31</v>
      </c>
      <c r="J34" s="13">
        <f t="shared" si="0"/>
        <v>8595.99</v>
      </c>
      <c r="K34" s="13">
        <f t="shared" si="1"/>
        <v>10971.68</v>
      </c>
      <c r="L34" s="31">
        <v>837249</v>
      </c>
      <c r="M34" s="34"/>
      <c r="N34" s="32" t="s">
        <v>23</v>
      </c>
      <c r="O34" s="12" t="s">
        <v>24</v>
      </c>
    </row>
    <row r="35" spans="1:15" s="1" customFormat="1" ht="30.75" customHeight="1">
      <c r="A35" s="11">
        <v>30</v>
      </c>
      <c r="B35" s="11" t="s">
        <v>27</v>
      </c>
      <c r="C35" s="11">
        <v>1908</v>
      </c>
      <c r="D35" s="11" t="s">
        <v>40</v>
      </c>
      <c r="E35" s="11" t="s">
        <v>22</v>
      </c>
      <c r="F35" s="13">
        <v>2.9</v>
      </c>
      <c r="G35" s="15">
        <v>97.4</v>
      </c>
      <c r="H35" s="11">
        <f t="shared" si="2"/>
        <v>21.090000000000003</v>
      </c>
      <c r="I35" s="33">
        <v>76.31</v>
      </c>
      <c r="J35" s="13">
        <f t="shared" si="0"/>
        <v>8798.24</v>
      </c>
      <c r="K35" s="13">
        <f t="shared" si="1"/>
        <v>11229.84</v>
      </c>
      <c r="L35" s="31">
        <v>856949</v>
      </c>
      <c r="M35" s="34"/>
      <c r="N35" s="32" t="s">
        <v>23</v>
      </c>
      <c r="O35" s="12" t="s">
        <v>24</v>
      </c>
    </row>
    <row r="36" spans="1:15" s="1" customFormat="1" ht="30.75" customHeight="1">
      <c r="A36" s="11">
        <v>31</v>
      </c>
      <c r="B36" s="11" t="s">
        <v>27</v>
      </c>
      <c r="C36" s="11">
        <v>1808</v>
      </c>
      <c r="D36" s="11" t="s">
        <v>41</v>
      </c>
      <c r="E36" s="11" t="s">
        <v>22</v>
      </c>
      <c r="F36" s="13">
        <v>2.9</v>
      </c>
      <c r="G36" s="15">
        <v>97.4</v>
      </c>
      <c r="H36" s="11">
        <f t="shared" si="2"/>
        <v>21.090000000000003</v>
      </c>
      <c r="I36" s="33">
        <v>76.31</v>
      </c>
      <c r="J36" s="13">
        <f t="shared" si="0"/>
        <v>8670.81</v>
      </c>
      <c r="K36" s="13">
        <f t="shared" si="1"/>
        <v>11067.19</v>
      </c>
      <c r="L36" s="31">
        <v>844537</v>
      </c>
      <c r="M36" s="34"/>
      <c r="N36" s="32" t="s">
        <v>23</v>
      </c>
      <c r="O36" s="12" t="s">
        <v>24</v>
      </c>
    </row>
    <row r="37" spans="1:15" s="1" customFormat="1" ht="30.75" customHeight="1">
      <c r="A37" s="11">
        <v>32</v>
      </c>
      <c r="B37" s="11" t="s">
        <v>27</v>
      </c>
      <c r="C37" s="11">
        <v>1408</v>
      </c>
      <c r="D37" s="11" t="s">
        <v>25</v>
      </c>
      <c r="E37" s="11" t="s">
        <v>22</v>
      </c>
      <c r="F37" s="13">
        <v>2.9</v>
      </c>
      <c r="G37" s="15">
        <v>97.4</v>
      </c>
      <c r="H37" s="11">
        <f t="shared" si="2"/>
        <v>21.090000000000003</v>
      </c>
      <c r="I37" s="33">
        <v>76.31</v>
      </c>
      <c r="J37" s="13">
        <f t="shared" si="0"/>
        <v>8164.65</v>
      </c>
      <c r="K37" s="13">
        <f t="shared" si="1"/>
        <v>10421.14</v>
      </c>
      <c r="L37" s="31">
        <v>795237</v>
      </c>
      <c r="M37" s="34"/>
      <c r="N37" s="32" t="s">
        <v>23</v>
      </c>
      <c r="O37" s="12" t="s">
        <v>24</v>
      </c>
    </row>
    <row r="38" spans="1:15" s="1" customFormat="1" ht="30.75" customHeight="1">
      <c r="A38" s="11">
        <v>33</v>
      </c>
      <c r="B38" s="11" t="s">
        <v>27</v>
      </c>
      <c r="C38" s="11">
        <v>1108</v>
      </c>
      <c r="D38" s="11" t="s">
        <v>32</v>
      </c>
      <c r="E38" s="11" t="s">
        <v>22</v>
      </c>
      <c r="F38" s="13">
        <v>2.9</v>
      </c>
      <c r="G38" s="15">
        <v>97.4</v>
      </c>
      <c r="H38" s="11">
        <f t="shared" si="2"/>
        <v>21.090000000000003</v>
      </c>
      <c r="I38" s="33">
        <v>76.31</v>
      </c>
      <c r="J38" s="13">
        <f t="shared" si="0"/>
        <v>8615</v>
      </c>
      <c r="K38" s="13">
        <f t="shared" si="1"/>
        <v>10995.95</v>
      </c>
      <c r="L38" s="31">
        <v>839101</v>
      </c>
      <c r="M38" s="34"/>
      <c r="N38" s="32" t="s">
        <v>23</v>
      </c>
      <c r="O38" s="12" t="s">
        <v>24</v>
      </c>
    </row>
    <row r="39" spans="1:15" s="1" customFormat="1" ht="30.75" customHeight="1">
      <c r="A39" s="11">
        <v>34</v>
      </c>
      <c r="B39" s="11" t="s">
        <v>27</v>
      </c>
      <c r="C39" s="11">
        <v>908</v>
      </c>
      <c r="D39" s="11" t="s">
        <v>37</v>
      </c>
      <c r="E39" s="11" t="s">
        <v>22</v>
      </c>
      <c r="F39" s="13">
        <v>2.9</v>
      </c>
      <c r="G39" s="15">
        <v>97.4</v>
      </c>
      <c r="H39" s="11">
        <f t="shared" si="2"/>
        <v>21.090000000000003</v>
      </c>
      <c r="I39" s="33">
        <v>76.31</v>
      </c>
      <c r="J39" s="13">
        <f t="shared" si="0"/>
        <v>7700.81</v>
      </c>
      <c r="K39" s="13">
        <f t="shared" si="1"/>
        <v>9829.1</v>
      </c>
      <c r="L39" s="31">
        <v>750059</v>
      </c>
      <c r="M39" s="34"/>
      <c r="N39" s="32" t="s">
        <v>23</v>
      </c>
      <c r="O39" s="12" t="s">
        <v>24</v>
      </c>
    </row>
    <row r="40" spans="1:15" s="1" customFormat="1" ht="30.75" customHeight="1">
      <c r="A40" s="11">
        <v>35</v>
      </c>
      <c r="B40" s="11" t="s">
        <v>27</v>
      </c>
      <c r="C40" s="11">
        <v>608</v>
      </c>
      <c r="D40" s="11" t="s">
        <v>28</v>
      </c>
      <c r="E40" s="11" t="s">
        <v>22</v>
      </c>
      <c r="F40" s="13">
        <v>2.9</v>
      </c>
      <c r="G40" s="15">
        <v>97.4</v>
      </c>
      <c r="H40" s="11">
        <f t="shared" si="2"/>
        <v>21.090000000000003</v>
      </c>
      <c r="I40" s="33">
        <v>76.31</v>
      </c>
      <c r="J40" s="13">
        <f t="shared" si="0"/>
        <v>7782.02</v>
      </c>
      <c r="K40" s="13">
        <f t="shared" si="1"/>
        <v>9932.76</v>
      </c>
      <c r="L40" s="31">
        <v>757969</v>
      </c>
      <c r="M40" s="34"/>
      <c r="N40" s="32" t="s">
        <v>23</v>
      </c>
      <c r="O40" s="12" t="s">
        <v>24</v>
      </c>
    </row>
    <row r="41" spans="1:15" s="1" customFormat="1" ht="30.75" customHeight="1">
      <c r="A41" s="11">
        <v>36</v>
      </c>
      <c r="B41" s="11" t="s">
        <v>27</v>
      </c>
      <c r="C41" s="11">
        <v>508</v>
      </c>
      <c r="D41" s="11" t="s">
        <v>35</v>
      </c>
      <c r="E41" s="11" t="s">
        <v>22</v>
      </c>
      <c r="F41" s="13">
        <v>2.9</v>
      </c>
      <c r="G41" s="15">
        <v>97.4</v>
      </c>
      <c r="H41" s="11">
        <f t="shared" si="2"/>
        <v>21.090000000000003</v>
      </c>
      <c r="I41" s="33">
        <v>76.31</v>
      </c>
      <c r="J41" s="13">
        <f t="shared" si="0"/>
        <v>7921.03</v>
      </c>
      <c r="K41" s="13">
        <f t="shared" si="1"/>
        <v>10110.18</v>
      </c>
      <c r="L41" s="31">
        <v>771508</v>
      </c>
      <c r="M41" s="34"/>
      <c r="N41" s="32" t="s">
        <v>23</v>
      </c>
      <c r="O41" s="12" t="s">
        <v>24</v>
      </c>
    </row>
    <row r="42" spans="1:15" s="1" customFormat="1" ht="30.75" customHeight="1">
      <c r="A42" s="11">
        <v>37</v>
      </c>
      <c r="B42" s="11" t="s">
        <v>27</v>
      </c>
      <c r="C42" s="11">
        <v>408</v>
      </c>
      <c r="D42" s="11" t="s">
        <v>36</v>
      </c>
      <c r="E42" s="11" t="s">
        <v>22</v>
      </c>
      <c r="F42" s="13">
        <v>2.9</v>
      </c>
      <c r="G42" s="15">
        <v>97.4</v>
      </c>
      <c r="H42" s="11">
        <f t="shared" si="2"/>
        <v>21.090000000000003</v>
      </c>
      <c r="I42" s="33">
        <v>76.31</v>
      </c>
      <c r="J42" s="13">
        <f t="shared" si="0"/>
        <v>7716.56</v>
      </c>
      <c r="K42" s="13">
        <f t="shared" si="1"/>
        <v>9849.21</v>
      </c>
      <c r="L42" s="31">
        <v>751593</v>
      </c>
      <c r="M42" s="34"/>
      <c r="N42" s="32" t="s">
        <v>23</v>
      </c>
      <c r="O42" s="12" t="s">
        <v>24</v>
      </c>
    </row>
    <row r="43" spans="1:15" s="1" customFormat="1" ht="30.75" customHeight="1">
      <c r="A43" s="11">
        <v>38</v>
      </c>
      <c r="B43" s="11" t="s">
        <v>27</v>
      </c>
      <c r="C43" s="11">
        <v>308</v>
      </c>
      <c r="D43" s="11" t="s">
        <v>21</v>
      </c>
      <c r="E43" s="11" t="s">
        <v>22</v>
      </c>
      <c r="F43" s="13">
        <v>2.9</v>
      </c>
      <c r="G43" s="15">
        <v>97.4</v>
      </c>
      <c r="H43" s="11">
        <f t="shared" si="2"/>
        <v>21.090000000000003</v>
      </c>
      <c r="I43" s="33">
        <v>76.31</v>
      </c>
      <c r="J43" s="13">
        <f t="shared" si="0"/>
        <v>8196.74</v>
      </c>
      <c r="K43" s="13">
        <f t="shared" si="1"/>
        <v>10462.09</v>
      </c>
      <c r="L43" s="31">
        <v>798362</v>
      </c>
      <c r="M43" s="34"/>
      <c r="N43" s="32" t="s">
        <v>23</v>
      </c>
      <c r="O43" s="12" t="s">
        <v>24</v>
      </c>
    </row>
    <row r="44" spans="1:15" s="1" customFormat="1" ht="30.75" customHeight="1">
      <c r="A44" s="11">
        <v>39</v>
      </c>
      <c r="B44" s="11" t="s">
        <v>27</v>
      </c>
      <c r="C44" s="11">
        <v>208</v>
      </c>
      <c r="D44" s="11" t="s">
        <v>26</v>
      </c>
      <c r="E44" s="11" t="s">
        <v>22</v>
      </c>
      <c r="F44" s="13">
        <v>2.9</v>
      </c>
      <c r="G44" s="15">
        <v>97.4</v>
      </c>
      <c r="H44" s="11">
        <f t="shared" si="2"/>
        <v>21.090000000000003</v>
      </c>
      <c r="I44" s="33">
        <v>76.31</v>
      </c>
      <c r="J44" s="13">
        <f t="shared" si="0"/>
        <v>7604.41</v>
      </c>
      <c r="K44" s="13">
        <f t="shared" si="1"/>
        <v>9706.07</v>
      </c>
      <c r="L44" s="31">
        <v>740670</v>
      </c>
      <c r="M44" s="34"/>
      <c r="N44" s="32" t="s">
        <v>23</v>
      </c>
      <c r="O44" s="12" t="s">
        <v>24</v>
      </c>
    </row>
    <row r="45" spans="1:15" s="2" customFormat="1" ht="34.5" customHeight="1">
      <c r="A45" s="16" t="s">
        <v>42</v>
      </c>
      <c r="B45" s="17"/>
      <c r="C45" s="17"/>
      <c r="D45" s="17"/>
      <c r="E45" s="17"/>
      <c r="F45" s="18"/>
      <c r="G45" s="13">
        <f>SUM(G6:G44)</f>
        <v>4145.380000000002</v>
      </c>
      <c r="H45" s="13">
        <f>SUM(H6:H44)</f>
        <v>897.5500000000005</v>
      </c>
      <c r="I45" s="13">
        <f>SUM(I6:I44)</f>
        <v>3247.829999999999</v>
      </c>
      <c r="J45" s="13">
        <f>L45/G45</f>
        <v>8505.481041545041</v>
      </c>
      <c r="K45" s="13">
        <f>L45/I45</f>
        <v>10856.002623290015</v>
      </c>
      <c r="L45" s="31">
        <f>SUM(L6:L44)</f>
        <v>35258451</v>
      </c>
      <c r="M45" s="34"/>
      <c r="N45" s="12"/>
      <c r="O45" s="12"/>
    </row>
    <row r="46" spans="1:15" s="2" customFormat="1" ht="28.5" customHeight="1">
      <c r="A46" s="19" t="s">
        <v>43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35"/>
    </row>
    <row r="47" spans="1:15" s="3" customFormat="1" ht="14.25">
      <c r="A47" s="21" t="s">
        <v>44</v>
      </c>
      <c r="B47" s="21"/>
      <c r="C47" s="21"/>
      <c r="D47" s="21"/>
      <c r="E47" s="21"/>
      <c r="F47" s="21"/>
      <c r="G47" s="21"/>
      <c r="H47" s="21"/>
      <c r="I47" s="21"/>
      <c r="J47" s="36"/>
      <c r="K47" s="21" t="s">
        <v>45</v>
      </c>
      <c r="L47" s="21"/>
      <c r="M47" s="21"/>
      <c r="N47" s="21"/>
      <c r="O47" s="21"/>
    </row>
    <row r="48" spans="1:15" s="3" customFormat="1" ht="14.25">
      <c r="A48" s="21" t="s">
        <v>46</v>
      </c>
      <c r="B48" s="21"/>
      <c r="C48" s="21"/>
      <c r="D48" s="21"/>
      <c r="E48" s="21"/>
      <c r="F48" s="21"/>
      <c r="G48" s="21"/>
      <c r="H48" s="21"/>
      <c r="I48" s="37"/>
      <c r="J48" s="22"/>
      <c r="K48" s="21" t="s">
        <v>47</v>
      </c>
      <c r="L48" s="21"/>
      <c r="M48" s="21"/>
      <c r="N48" s="21"/>
      <c r="O48" s="21"/>
    </row>
    <row r="49" spans="1:15" s="3" customFormat="1" ht="14.25">
      <c r="A49" s="21" t="s">
        <v>48</v>
      </c>
      <c r="B49" s="21"/>
      <c r="C49" s="21"/>
      <c r="D49" s="21"/>
      <c r="E49" s="21"/>
      <c r="F49" s="22"/>
      <c r="G49" s="22"/>
      <c r="H49" s="22"/>
      <c r="I49" s="22"/>
      <c r="J49" s="38"/>
      <c r="K49" s="22"/>
      <c r="L49" s="22"/>
      <c r="M49" s="22"/>
      <c r="N49" s="22"/>
      <c r="O49" s="22"/>
    </row>
    <row r="50" ht="14.25">
      <c r="N50" s="21">
        <v>8904.44</v>
      </c>
    </row>
    <row r="51" ht="14.25">
      <c r="N51" s="22">
        <f>N50*0.95</f>
        <v>8459.218</v>
      </c>
    </row>
  </sheetData>
  <sheetProtection/>
  <protectedRanges>
    <protectedRange sqref="I6 J6:J11" name="区域1_6_1_1"/>
    <protectedRange sqref="I7:I11" name="区域1_6_1_1_1"/>
  </protectedRanges>
  <autoFilter ref="A5:O51"/>
  <mergeCells count="25">
    <mergeCell ref="A1:B1"/>
    <mergeCell ref="A2:O2"/>
    <mergeCell ref="A3:F3"/>
    <mergeCell ref="A45:F45"/>
    <mergeCell ref="A46:O46"/>
    <mergeCell ref="A47:B47"/>
    <mergeCell ref="K47:L47"/>
    <mergeCell ref="A48:B48"/>
    <mergeCell ref="K48:L48"/>
    <mergeCell ref="A49:B49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2222222222222" right="0.39305555555555555" top="0.15694444444444444" bottom="0.11805555555555555" header="0.3145833333333333" footer="0.3145833333333333"/>
  <pageSetup fitToHeight="0" fitToWidth="1" horizontalDpi="600" verticalDpi="600" orientation="landscape" paperSize="9" scale="78"/>
  <rowBreaks count="2" manualBreakCount="2">
    <brk id="25" max="14" man="1"/>
    <brk id="51" max="255" man="1"/>
  </rowBreaks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Poly</cp:lastModifiedBy>
  <cp:lastPrinted>2019-03-04T18:02:00Z</cp:lastPrinted>
  <dcterms:created xsi:type="dcterms:W3CDTF">2006-09-13T11:21:00Z</dcterms:created>
  <dcterms:modified xsi:type="dcterms:W3CDTF">2023-01-11T06:55:04Z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542C1807E3074364B6A40EECED6AA86F</vt:lpwstr>
  </property>
</Properties>
</file>