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887" activeTab="0"/>
  </bookViews>
  <sheets>
    <sheet name="汇总表" sheetId="1" r:id="rId1"/>
    <sheet name="若干措施" sheetId="2" r:id="rId2"/>
    <sheet name="知识产权" sheetId="3" r:id="rId3"/>
    <sheet name="专利授权通知书登记表（2019年）" sheetId="4" state="hidden" r:id="rId4"/>
    <sheet name="知识产权-银行名称+账号" sheetId="5" state="hidden" r:id="rId5"/>
    <sheet name="创新16条-银行名称+账号" sheetId="6" state="hidden" r:id="rId6"/>
    <sheet name="创新16条 (2)" sheetId="7" state="hidden" r:id="rId7"/>
    <sheet name="一区多园" sheetId="8" r:id="rId8"/>
  </sheets>
  <definedNames>
    <definedName name="_xlnm.Print_Area" localSheetId="1">'若干措施'!$A$1:$H$332</definedName>
    <definedName name="_xlnm.Print_Area" localSheetId="2">'知识产权'!$A$1:$G$26</definedName>
    <definedName name="_xlnm.Print_Titles" localSheetId="1">'若干措施'!$2:$4</definedName>
    <definedName name="_xlnm.Print_Titles" localSheetId="7">'一区多园'!$1:$4</definedName>
    <definedName name="_xlnm.Print_Titles" localSheetId="2">'知识产权'!$2:$4</definedName>
  </definedNames>
  <calcPr fullCalcOnLoad="1"/>
</workbook>
</file>

<file path=xl/sharedStrings.xml><?xml version="1.0" encoding="utf-8"?>
<sst xmlns="http://schemas.openxmlformats.org/spreadsheetml/2006/main" count="2530" uniqueCount="978">
  <si>
    <t>附件：</t>
  </si>
  <si>
    <t>2022年度清远高新区科技创新资金拟补助项目汇总表</t>
  </si>
  <si>
    <t>单位：人民币 万元</t>
  </si>
  <si>
    <t>序号</t>
  </si>
  <si>
    <t>政策名称</t>
  </si>
  <si>
    <t>申请企业数量</t>
  </si>
  <si>
    <t>通过审核企业数量</t>
  </si>
  <si>
    <t>企业申请金额</t>
  </si>
  <si>
    <t>通过审核资金金额</t>
  </si>
  <si>
    <t xml:space="preserve">  《清远高新区加快科技创新促进高质量发展若干措施》</t>
  </si>
  <si>
    <t xml:space="preserve">  《清远高新区推动知识产权高质量发展实施办法》</t>
  </si>
  <si>
    <t xml:space="preserve">  “一区多园”分园区企业申报清远高新区科技创新政策</t>
  </si>
  <si>
    <t>合计</t>
  </si>
  <si>
    <t>2022年度清远高新区科技创新资金拟补助项目明细表（若干措施）</t>
  </si>
  <si>
    <t>企业名称</t>
  </si>
  <si>
    <t>奖补项目类别</t>
  </si>
  <si>
    <t>奖补项目明细</t>
  </si>
  <si>
    <t>审核资金金额</t>
  </si>
  <si>
    <t>备注1</t>
  </si>
  <si>
    <t>备注2</t>
  </si>
  <si>
    <t>清远市富邦彩印实业有限公司</t>
  </si>
  <si>
    <t>（一）给予高企培育补助</t>
  </si>
  <si>
    <t>初次申报并获得认定高企</t>
  </si>
  <si>
    <t>广东卡丹丽泳池水疗设备有限公司</t>
  </si>
  <si>
    <t>重新认定国家高新技术企业</t>
  </si>
  <si>
    <t>（二）给予高企提质奖励</t>
  </si>
  <si>
    <t>“四下”企业转为“四上”企业</t>
  </si>
  <si>
    <t>小计</t>
  </si>
  <si>
    <t>清远市庆鸿塑料有限公司</t>
  </si>
  <si>
    <t>（十八）给予贷款贴息补助</t>
  </si>
  <si>
    <t>采取信用融资方式获得银行贷款</t>
  </si>
  <si>
    <t>①1000000*3.85%/360*38*50%=0.2②500000*3.85%/360*70*50%=0.19③1500000*3.85%/360*76*50%=0.61④1500000*3.85%/360*178*50%=1.43⑤1500000*3.85%/360*184*50%=1.48⑥1500000*3.85%/360*125*50%=1⑦1500000*3.85%/360*110*50%=0.88，合计5.79万元</t>
  </si>
  <si>
    <t>清远千宏信息科技有限公司</t>
  </si>
  <si>
    <t>辅导清远高新区内的企业通过高新技术企业认定</t>
  </si>
  <si>
    <t>清远科定机电设备有限公司</t>
  </si>
  <si>
    <t>非纯信用贷，不符合政策要求，不予资助</t>
  </si>
  <si>
    <t>广东荣思达新材料有限公司</t>
  </si>
  <si>
    <t>（二十）给予企业参加创新创业大赛奖励</t>
  </si>
  <si>
    <t>参加省级（含外省市）政府部门组织的创新创业大赛晋级复赛</t>
  </si>
  <si>
    <t>参加省级（含外省市）政府部门组织的创新创业大赛优胜奖</t>
  </si>
  <si>
    <t>参加省级（含外省市）政府部门组织的创新创业大赛一等奖</t>
  </si>
  <si>
    <t>清远雅克化工有限公司</t>
  </si>
  <si>
    <t>广东恩讯光电科技有限公司</t>
  </si>
  <si>
    <t>（十）给予企业研发平台认定奖励</t>
  </si>
  <si>
    <t>新认定的市级工程技术研究（开发）中心</t>
  </si>
  <si>
    <t>广东豪美新材股份有限公司</t>
  </si>
  <si>
    <t>（十三）给予科技成果奖励</t>
  </si>
  <si>
    <t>省科技进步奖二等奖</t>
  </si>
  <si>
    <t>（十四）给予标准制定奖励</t>
  </si>
  <si>
    <t>参与制定国家标准并发布实施</t>
  </si>
  <si>
    <t>参与制定行业标准并发布实施</t>
  </si>
  <si>
    <t>广东特信超导技术有限公司</t>
  </si>
  <si>
    <t>清远泰盛生物科技有限公司</t>
  </si>
  <si>
    <t>清远市名业油漆工具制品有限公司</t>
  </si>
  <si>
    <t>清远市中宇环保实业有限公司</t>
  </si>
  <si>
    <t>清远市弘迪家具有限公司</t>
  </si>
  <si>
    <t>新安天玉有机硅有限公司</t>
  </si>
  <si>
    <t>（十五）给予企业品牌奖励</t>
  </si>
  <si>
    <t>新获得广东省名优高新技术产品认定证书</t>
  </si>
  <si>
    <t>广东精美特种型材有限公司</t>
  </si>
  <si>
    <t>本年度发生安全事故，不符合政策基本要求，，不予资助</t>
  </si>
  <si>
    <t>广东统塑管业有限公司</t>
  </si>
  <si>
    <t>清远市百悦企业服务有限公司</t>
  </si>
  <si>
    <t>清远市合意氟塑电线有限公司</t>
  </si>
  <si>
    <t>广东泰强化工实业有限公司</t>
  </si>
  <si>
    <t>富诚汽车零部件清远有限公司</t>
  </si>
  <si>
    <t>清远市天之衡传感科技有限公司</t>
  </si>
  <si>
    <t>新认定为省级博士工作站</t>
  </si>
  <si>
    <t>新认定为省级科技专家工作站</t>
  </si>
  <si>
    <t>清远市天之衡量子科技有限公司</t>
  </si>
  <si>
    <t>参加国家级创新创业大赛（含行业总决赛）入围奖</t>
  </si>
  <si>
    <t>参加国家级创新创业大赛（含行业总决赛）三等奖</t>
  </si>
  <si>
    <t>清远市浩宇化工科技有限公司</t>
  </si>
  <si>
    <t>清远创鑫塑胶科技有限公司</t>
  </si>
  <si>
    <r>
      <t>该公司2</t>
    </r>
    <r>
      <rPr>
        <sz val="12"/>
        <rFont val="宋体"/>
        <family val="0"/>
      </rPr>
      <t>021年度未上规</t>
    </r>
  </si>
  <si>
    <t>清远阁莱尼克陈列道具有限公司</t>
  </si>
  <si>
    <t>清远市东江环保技术有限公司</t>
  </si>
  <si>
    <t>借款用途用于借新还旧，不是用于正常生产经营，不予补助</t>
  </si>
  <si>
    <t>采取股权质押融资方式获得银行贷款</t>
  </si>
  <si>
    <t>清远市图微安创科技开发有限公司</t>
  </si>
  <si>
    <t>参加省级（含外省市）政府部门组织的创新创业大赛并晋级复赛</t>
  </si>
  <si>
    <t xml:space="preserve">参加省级（含外省市）政府部门组织的创新创业大赛优胜奖 </t>
  </si>
  <si>
    <t>清远市电创电力工程安装有限公司</t>
  </si>
  <si>
    <t>广东铠鑫科技有限公司</t>
  </si>
  <si>
    <t>清远市美佳乐环保新材股份有限公司</t>
  </si>
  <si>
    <t>新认定为省级工业设计中心</t>
  </si>
  <si>
    <t>国家标准（GB/T9286-2021）色漆和清漆划格试验，实施时间不符合本次资助的时间范围，不予资助</t>
  </si>
  <si>
    <t>广东贝克洛幕墙门窗系统有限公司</t>
  </si>
  <si>
    <t>10000000*3.85%*300/360*50%=160416.67元，四舍五不入</t>
  </si>
  <si>
    <t>清远市科云信息科技服务有限公司</t>
  </si>
  <si>
    <t>清远惠晶科技有限公司</t>
  </si>
  <si>
    <t>清远市绚淳环保新材料有限公司</t>
  </si>
  <si>
    <t>清远金沣生物药品有限公司</t>
  </si>
  <si>
    <t>清远市德晟嘉恒能源环保工程有限责任公司</t>
  </si>
  <si>
    <t>清远市易天文化科技有限公司</t>
  </si>
  <si>
    <t>清远八蚨生物有限公司</t>
  </si>
  <si>
    <t>清远戈兰迪高分子材料有限公司</t>
  </si>
  <si>
    <t>清远市创为科技服务有限公司</t>
  </si>
  <si>
    <t>清远市粤博科技有限公司</t>
  </si>
  <si>
    <t>欧美同学会（中国留学人员联谊会）第二届“双创”大赛智能制造产业赛区决赛创意组不属于国家级创新创业大赛与省级政府部门组织的创新创业大赛并晋级复赛，获奖时间不符合补助时间范围 ，不予资助</t>
  </si>
  <si>
    <t>参加国家级创新创业大赛（含行业总决赛）二等奖</t>
  </si>
  <si>
    <t>中天科技（清远)有限公司</t>
  </si>
  <si>
    <t>广东名业通信设备实业有限公司</t>
  </si>
  <si>
    <t>清远佳致新材料研究院有限公司</t>
  </si>
  <si>
    <t>行业标准（HG/T5963-2021）废电池冷却液处理处置技术规范 、行业标准（HG/T5918-2021）电池用硫酸钴 、行业标准（HG/T5919-2021）电池用硫酸镍、行业标准（YS/T1460-2021）粗氢氧化镍钴、行业标准（YS/T1445.2-2021）镍钴铝三元素复合氢氧化物化学分析方法第2部分：钴量的测定 电位滴定法、行业标准（YS/T1445.1-2021）镍钴铝三元素复合氢氧化物化学分析方法第1部分：镍含量的测定丁二酮肟重量法、行业标准（YS/T1445.4-2021）镍钴铝三元素复合氢氧化物化学分析方法第4部分：氯离子含量的测定氯化银比浊法、行业标准（YS/T1445.5-2021）镍钴铝三元素复合氢氧化物化学分析方法第5部分：硫酸根离子含量的测定硫酸钡比浊法、行业标准（YS/T1448-2021）包覆型镍钴锰酸锂、行业标准（YS/T1449-2021）镍钴锰锆复核氢氧化物、行业标准（YS/T1489.1-2021）钴铬钨系合金粉末化学分析方法第1部分：钴含量的测定电位滴定法、行业标准（YS/T1489.2-2021）钴铬钨系合金粉末化学分析方法第2部分：铬含量的测定硫酸亚铁铵滴定法、行业标准（YS/T1489.4-2021）钴铬钨系合金粉末化学分析方法第4部分：镍含量的测定丁二酮肟分光光度法、行业标准（YS/T1489.5-2021）钴铬钨系合金粉末化学分析方法第5部分：硅含量的测定钼蓝分光光度法、行业标准（YS/T1481-2021）镍锰二元素氢氧化物。以上15项行业标准实施时间不符合本次资助的时间范围，不予资助</t>
  </si>
  <si>
    <t>莱檬（清远市）生物科技有限公司</t>
  </si>
  <si>
    <t>清远邦太新材料有限公司</t>
  </si>
  <si>
    <t>清远市佳和磁材有限公司</t>
  </si>
  <si>
    <t>广东益友箱包科技有限公司</t>
  </si>
  <si>
    <t>清远市星徽精密制造有限公司</t>
  </si>
  <si>
    <t>名优产品发证时间为2022年3月，不在补助审核期间2021年内</t>
  </si>
  <si>
    <t>清远恒成智道信息科技有限公司</t>
  </si>
  <si>
    <t>广东互动电子有限公司</t>
  </si>
  <si>
    <t>清远市普塞呋磷化学有限公司</t>
  </si>
  <si>
    <t>广东聚石化学股份有限公司</t>
  </si>
  <si>
    <t>名优产品发证时间为2022.3不在补助审核期间2021年内//非纯信用贷，不符合政策要求，不予资助</t>
  </si>
  <si>
    <t>清远市广盛民防工程有限公司</t>
  </si>
  <si>
    <t>清远市嘉禾稀有金属有限公司</t>
  </si>
  <si>
    <t>清远市金属行业商会</t>
  </si>
  <si>
    <t>清远市科技创新服务中心</t>
  </si>
  <si>
    <t>广东赛肯户外运动器械有限公司</t>
  </si>
  <si>
    <t>清远鸿燊汽车配件有限公司</t>
  </si>
  <si>
    <t>广东嘉博制药有限公司</t>
  </si>
  <si>
    <t>清远市麦氏罐业有限公司</t>
  </si>
  <si>
    <t>清远市信和实业有限公司</t>
  </si>
  <si>
    <t>清远市邦丽特金属制品有限公司</t>
  </si>
  <si>
    <t>清远睿航知识产权服务有限公司</t>
  </si>
  <si>
    <t>广东信浓信息技术有限公司</t>
  </si>
  <si>
    <t>清远精科信塑料制品有限公司</t>
  </si>
  <si>
    <t>清远市齐力合成革有限公司</t>
  </si>
  <si>
    <t>参加国家级创新创业大赛（含行业总决赛）一等奖</t>
  </si>
  <si>
    <t>清远市连高云智能科技有限公司</t>
  </si>
  <si>
    <t>广东世腾智慧科技有限公司</t>
  </si>
  <si>
    <t>引进落地在清远高新区内的工业类规模以上高新技术企业</t>
  </si>
  <si>
    <t>清远华湾材料研究院有限公司</t>
  </si>
  <si>
    <t>市级产业技术创新平台</t>
  </si>
  <si>
    <t>（二十三）给予高校人才创新创业平台资金扶持</t>
  </si>
  <si>
    <t>高校人才团队引育公共服务平台</t>
  </si>
  <si>
    <t>清远市金运再生资源有限公司</t>
  </si>
  <si>
    <t>新认定为省级工程技术研究（开发）中心</t>
  </si>
  <si>
    <t>清远先导材料有限公司</t>
  </si>
  <si>
    <t>广东先导先进材料股份有限公司</t>
  </si>
  <si>
    <t>广东稳峰电力科技有限公司</t>
  </si>
  <si>
    <t>新认定为市级工程技术研究（开发）中心</t>
  </si>
  <si>
    <t>清远市精旺环保设备有限公司</t>
  </si>
  <si>
    <t>广东亿源通科技股份有限公司</t>
  </si>
  <si>
    <t>广东诺巴特智能设备有限公司</t>
  </si>
  <si>
    <t>认定通过时间2020年，不符合政策要求的时间范围内，不予资助</t>
  </si>
  <si>
    <t>广东容大生物股份有限公司</t>
  </si>
  <si>
    <t>广东省名牌产品（限工业类）</t>
  </si>
  <si>
    <t>农业厅“粤字号”农业品牌 不符合工业类名牌产品</t>
  </si>
  <si>
    <t>广东华饮食品供应链管理有限公司</t>
  </si>
  <si>
    <t>新认定的市级工程技术研究开发中心</t>
  </si>
  <si>
    <t>贝乐（清远）非织布有限公司</t>
  </si>
  <si>
    <t>广东香脉生物科技有限公司</t>
  </si>
  <si>
    <t>广东兆龙新材料有限公司</t>
  </si>
  <si>
    <t>1520000*3.85%/360*298*50%=242207.77元，四舍五入</t>
  </si>
  <si>
    <t>清远市科建门窗幕墙装饰有限公司</t>
  </si>
  <si>
    <t>先导薄膜材料（广东）有限公司</t>
  </si>
  <si>
    <t>（十二）给予科技计划项目配套资金补助</t>
  </si>
  <si>
    <t>承担（或参与）省科技计划项目</t>
  </si>
  <si>
    <t>2020年已补助100000元，每个省级科技计划项目配套资金总额不超过50万元，不予超过金额限制资助</t>
  </si>
  <si>
    <t>清远市荣政信息科技有限公司</t>
  </si>
  <si>
    <t>清远高新华园科技协同创新研究院有限公司</t>
  </si>
  <si>
    <t>清远市粤万通智能设备科技有限公司</t>
  </si>
  <si>
    <t>补充申报单位不能提供参赛图片、视频、项目简章情况等资料说明</t>
  </si>
  <si>
    <t>广东盈辉建设工程有限公司</t>
  </si>
  <si>
    <t>清远市蓝林新材料有限公司</t>
  </si>
  <si>
    <t>清远市兴渔水产科技有限公司</t>
  </si>
  <si>
    <t>参加省级（含外省市）政府部门组织的创新创业大赛二等奖</t>
  </si>
  <si>
    <t>清远钰晨环保新材料有限公司</t>
  </si>
  <si>
    <t>广东创瑜机电工程有限公司</t>
  </si>
  <si>
    <t>新认定为市级工程技术研究开发中心</t>
  </si>
  <si>
    <t>广东聚航新材料研究院有限公司</t>
  </si>
  <si>
    <t>（十一）给予产业技术创新平台运行补助</t>
  </si>
  <si>
    <t>在清远高新区内注册成立并按章程开展活动的产业技术创新平台</t>
  </si>
  <si>
    <t>清远聚航技术转移有限公司</t>
  </si>
  <si>
    <t>广东航科新材料有限公司</t>
  </si>
  <si>
    <t>圣力（清远）钢制品有限公司</t>
  </si>
  <si>
    <t>师大瑞利光电科技（清远）有限公司</t>
  </si>
  <si>
    <t>（十六）给予技术成果转化运用资助</t>
  </si>
  <si>
    <t>通过引进、购买、转让等方式获得技术成果并在区内实现转换运用</t>
  </si>
  <si>
    <t>有效期 2020.9.14-2023.9.14 ，不符合获得技术成果并在我区实现转化运用的企业，不予补助</t>
  </si>
  <si>
    <t>清远市天安智谷科技企业孵化器有限公司</t>
  </si>
  <si>
    <t>清远天安智谷有限公司</t>
  </si>
  <si>
    <t>（八）给予孵化器培育毕业企业奖励</t>
  </si>
  <si>
    <t>培育毕业企业</t>
  </si>
  <si>
    <t>广东灵捷制造化工有限公司</t>
  </si>
  <si>
    <t>广东新海马电力设计有限公司</t>
  </si>
  <si>
    <t>师大（清远）环境修复科技有限公司</t>
  </si>
  <si>
    <t>参加省级（含外省市）政府部门组织的创新创业大赛三等奖</t>
  </si>
  <si>
    <t>迪优未来科技（清远）有限公司</t>
  </si>
  <si>
    <t>广东师大维智信息科技有限公司</t>
  </si>
  <si>
    <t>广东一诚环保科技有限公司</t>
  </si>
  <si>
    <t>（三）给予在孵企业场租补助</t>
  </si>
  <si>
    <t>经过认定的在孵企业</t>
  </si>
  <si>
    <t>2020.10.25-2024.10.24/165.59*20*11</t>
  </si>
  <si>
    <t>资助月份应为11个月；四舍五不入，尾数差异款不予资助</t>
  </si>
  <si>
    <t>百粤优鲜（清远）农业科技有限公司</t>
  </si>
  <si>
    <t>2020.03.16-2022.03.15/199.1*20*12</t>
  </si>
  <si>
    <t>资助月份应为12个月；四舍五不入，尾数差异款不予资助</t>
  </si>
  <si>
    <t>清远楼先生新材料科技有限公司</t>
  </si>
  <si>
    <t>2020.05.01-2022.04.30/196*20*12</t>
  </si>
  <si>
    <t>广东瑞恒健康科技有限公司</t>
  </si>
  <si>
    <t>2020.07.15-2022.07.14/196*20*12</t>
  </si>
  <si>
    <t>广东展德医疗科技有限公司</t>
  </si>
  <si>
    <t>2021.01.10-2023.01.09/173.55*20*9（免租期2021.01.10-2021.3.9）</t>
  </si>
  <si>
    <t>银行回单累计9个月，资助月份应为9个月；四舍五不入，尾数差异款不予资助</t>
  </si>
  <si>
    <t>清远润琪生物科技有限公司</t>
  </si>
  <si>
    <t>2021.05.01-2023.04.30/173.47*20*6（免租期2021.05.01-2021.06.30）</t>
  </si>
  <si>
    <t>广东骏达医疗科技有限公司</t>
  </si>
  <si>
    <t>2020.02.08-2022.02.07/158.48*20*12</t>
  </si>
  <si>
    <t>清远市粤和能源科技有限公司</t>
  </si>
  <si>
    <t>2020.05.20-2022.05.19/158.42*20*12</t>
  </si>
  <si>
    <t>清远市米格科技有限公司</t>
  </si>
  <si>
    <t>2020.09.01-2022.08.31/158.48*20*12</t>
  </si>
  <si>
    <t>清远市南乔电子商务科技有限公司</t>
  </si>
  <si>
    <t>2021.02.20-2022.02.28/173.47*20*8（免租期2021.02.20-2021.04.19）</t>
  </si>
  <si>
    <t>广东波洛斯机电科技有限公司</t>
  </si>
  <si>
    <t>2021.03.01-2023.02.28/125.96*20*8（免租期2021.03.01-2021.05.01）</t>
  </si>
  <si>
    <t>清远致合新材料科技有限公司</t>
  </si>
  <si>
    <t>2021.08.25-2024.08.24/125.96*20*3（免租期2021.08.25-2021.09.24）</t>
  </si>
  <si>
    <t>2017年已资助4个月，2018年已资助10个月，2019年已资助8个月，2020年已资助2个月，已资助满24个月，不予资助</t>
  </si>
  <si>
    <t>广东淮文科技工程有限公司</t>
  </si>
  <si>
    <t>2020.11.05-2022.11.04/165.59*20*11（免租期2020.11.05-2021.01.04）</t>
  </si>
  <si>
    <t>家乐智造（清远）空间设计有限公司</t>
  </si>
  <si>
    <t>2020.09.01-2022.08.31/186.03*20*12</t>
  </si>
  <si>
    <t>广东省卓肽医药有限公司</t>
  </si>
  <si>
    <t>2021.06.10-2023.06.09/185.97*20*5（免租期2021.06.10-2021.07.09）</t>
  </si>
  <si>
    <t>资助月份应为5个月；四舍五不入，尾数差异款不予资助</t>
  </si>
  <si>
    <t>广东珍宝档案技术服务有限公司</t>
  </si>
  <si>
    <t>2021.03.01-2023.02.28/185.97*20*6（免租期2021.03.01-2021.04.30）</t>
  </si>
  <si>
    <t>资助月份应为6个月；四舍五不入，尾数差异款不予资助</t>
  </si>
  <si>
    <t>清远汇莱涂料有限公司</t>
  </si>
  <si>
    <t>2020.09.01-2022.08.31/185.97*20*8</t>
  </si>
  <si>
    <t>资助月份应为8个月；四舍五不入，尾数差异款不予资助</t>
  </si>
  <si>
    <t>清远市诺曼缔克智能家居科技有限公司</t>
  </si>
  <si>
    <t>2020.12.02-2022.12.01/173.47*20*10（免租期2020.12.02-2021.02.01）</t>
  </si>
  <si>
    <t>四舍五不入，尾数差异款不予资助</t>
  </si>
  <si>
    <t>清远市泛珠智能家居科技有限公司</t>
  </si>
  <si>
    <t>2020.12.02-2022.12.01/165.59*20*10（免租期2020.12.02-2021.02.01）</t>
  </si>
  <si>
    <t>清远深研智技术有限公司</t>
  </si>
  <si>
    <t>2020.07.01-2022.06.30/165.59*20*12</t>
  </si>
  <si>
    <t>清远市天跃互联网科技有限公司</t>
  </si>
  <si>
    <t>2020.09.28-2022.09.27/165.59*20*8</t>
  </si>
  <si>
    <t>广东法麦资电子商务有限公司</t>
  </si>
  <si>
    <t>2021.02.20-2023.02.19/199.1*20*8</t>
  </si>
  <si>
    <t>清远博安安防科技有限公司</t>
  </si>
  <si>
    <t>2020.11.01-2022.10.31/199.1*20*10（免租期2020.11.01-2021.01.15）</t>
  </si>
  <si>
    <t>资助月份应为10个月（1月为免租期）；四舍五不入，尾数差异款不予资助</t>
  </si>
  <si>
    <t>清远市富力华生物科技有限公司</t>
  </si>
  <si>
    <t>2021.02.16-2023.02.15/126.13*20*6</t>
  </si>
  <si>
    <t>广东捌玖壹自动化工程有限公司</t>
  </si>
  <si>
    <t>2021.12.11-2024.12.10/100*20*0.63</t>
  </si>
  <si>
    <t>资助月份应为0.63个月；四舍五不入，尾数差异款不予资助</t>
  </si>
  <si>
    <t>清远市德晟新能源环保科技有限公司</t>
  </si>
  <si>
    <t>2020.11.23-2022.11.22/135*20*12</t>
  </si>
  <si>
    <t>清远粤宇农业科技有限公司</t>
  </si>
  <si>
    <t>2020.04.16-2022.04.15/100*20*9</t>
  </si>
  <si>
    <t>发票累计9个月，资助月份应为9个月</t>
  </si>
  <si>
    <t>广东广龙科技有限公司</t>
  </si>
  <si>
    <t>2020.09.01-2022.08.31/194.2*20*12</t>
  </si>
  <si>
    <t>广东振邦新材料科技有限公司</t>
  </si>
  <si>
    <t>2021.01.01-2022.12.31/200*20*9</t>
  </si>
  <si>
    <t>付款银行回单、发票累计9个月，资助月份应为9个月</t>
  </si>
  <si>
    <t>清远市信宏电力科技有限公司</t>
  </si>
  <si>
    <t>2021.01.01-2022.12.31/195.78*20*12</t>
  </si>
  <si>
    <t>付款银行回单累计9个月、发票累计12个月，资助月份应为9个月</t>
  </si>
  <si>
    <t>广东长升家居科技有限公司</t>
  </si>
  <si>
    <t>2019.03.16-2021.03.15/200*20*3</t>
  </si>
  <si>
    <t>2021年参加广东“众创杯”创新创业大赛进入复赛奖励</t>
  </si>
  <si>
    <t>清远市卓越农业科技有限公司</t>
  </si>
  <si>
    <t>2021.01.01-2022.12.31/200*20*12</t>
  </si>
  <si>
    <t>无付款银行回单，不予资助</t>
  </si>
  <si>
    <t>广东宏润星农业科技有限公司</t>
  </si>
  <si>
    <t>2020.07.01-2022.06.30/200*20*12</t>
  </si>
  <si>
    <t>乡声农音文化传媒（广东）有限公司</t>
  </si>
  <si>
    <t>清远市七彩网络科技有限公司</t>
  </si>
  <si>
    <t>富华文化传媒（清远）有限公司</t>
  </si>
  <si>
    <t>清远市华振新材料科技有限公司</t>
  </si>
  <si>
    <t>2021.09.16-2023.09.15/200*20*3</t>
  </si>
  <si>
    <t>资助月份应为3个月</t>
  </si>
  <si>
    <t>广东绚缤材料科技有限公司</t>
  </si>
  <si>
    <t>2020.06.25-2022.06.24/200*20*12</t>
  </si>
  <si>
    <t>清远市鸿业智能家居科技有限公司</t>
  </si>
  <si>
    <t>2020.07.01-2022.06.30/195.78*20*12</t>
  </si>
  <si>
    <t>清远德成洁净工程技术有限公司</t>
  </si>
  <si>
    <t>2021.04.01-2023.03.31/200*20*9</t>
  </si>
  <si>
    <t>清远市三匠健康产业科技有限公司</t>
  </si>
  <si>
    <t>东枫融企信息科技（清远)有限公司</t>
  </si>
  <si>
    <t>2021.08.15-2023.08.14/195.78*20*4</t>
  </si>
  <si>
    <t>资助月份应为4个月；四舍五不入，尾数差异款不予资助</t>
  </si>
  <si>
    <t>广东志序智能科技有限公司</t>
  </si>
  <si>
    <t>2020.07.16-2022.07.15/135*20*12</t>
  </si>
  <si>
    <t>合美（清远）生态农业科技有限公司</t>
  </si>
  <si>
    <t>2020.04.01-2022.03.31/200*20*2</t>
  </si>
  <si>
    <t>清远高斯特数据科技有限公司</t>
  </si>
  <si>
    <t>2020.04.01-2022.03.31/200*20*12</t>
  </si>
  <si>
    <t>清远市腾兴新材料科技有限公司</t>
  </si>
  <si>
    <t>清远市粤航威智能科技有限公司</t>
  </si>
  <si>
    <t>2020.07.01-2022.06.30/200*20*6</t>
  </si>
  <si>
    <t>广东智德隆农业研究院有限公司</t>
  </si>
  <si>
    <t>2020.09.01-2021.08.31/2021.09.01-2022.08.01/200*20*10</t>
  </si>
  <si>
    <t>发票10个月，资助月份应为10个月</t>
  </si>
  <si>
    <t>清远市泓枥教育科技有限公司</t>
  </si>
  <si>
    <t>2021.07.01-2022.06.30/100*20*6</t>
  </si>
  <si>
    <t>清远金燕智能家居科技有限公司</t>
  </si>
  <si>
    <t>2020.10.01-2022.09.30/200*20*9</t>
  </si>
  <si>
    <t>清远鼎固材料科技有限公司</t>
  </si>
  <si>
    <t>2019.03.01-2022.08.31/200*20*3</t>
  </si>
  <si>
    <t>广东皇艺新材料有限公司</t>
  </si>
  <si>
    <t>2021.04.16-2023.04.15/135*20*8</t>
  </si>
  <si>
    <t>资助月份应为8个月</t>
  </si>
  <si>
    <t>清远夏鼎新材料有限公司</t>
  </si>
  <si>
    <t>2020.08.16-2021.08.15/200*20*7</t>
  </si>
  <si>
    <t>资助月份应为7个月</t>
  </si>
  <si>
    <t>广东靓砂建材科技有限公司</t>
  </si>
  <si>
    <t>2021.06.16-2023.06.15/143.71*20*6</t>
  </si>
  <si>
    <t>清远市启程自动化设备有限公司</t>
  </si>
  <si>
    <t>2020.11.01-2021.10.31/135*20*12</t>
  </si>
  <si>
    <t>清远汉耐斯特科技有限公司</t>
  </si>
  <si>
    <t>清远汇安环健科技有限公司</t>
  </si>
  <si>
    <t>2021.09.01-2023.08.31/196*20*3</t>
  </si>
  <si>
    <t>穗通新材料（清远）有限公司</t>
  </si>
  <si>
    <t>2021.06.01-2023.05.31/135*20*7</t>
  </si>
  <si>
    <t>清远爱信网络技术有限公司</t>
  </si>
  <si>
    <t>2020.04.01-2022.03.31/200*20*10</t>
  </si>
  <si>
    <t>资助月份应为10个月</t>
  </si>
  <si>
    <t>磁谷科学技术（清远）有限公司</t>
  </si>
  <si>
    <t>2019.12.25-2022.12.31/200*20*12</t>
  </si>
  <si>
    <t>麦克斯韦磁谷科学技术（清远）有限公司</t>
  </si>
  <si>
    <t>2020.01.01-2022.12.31/200*20*12</t>
  </si>
  <si>
    <t>清远优润新材料科技有限公司</t>
  </si>
  <si>
    <t>2020.01.01-2021.12.31/100*20*12</t>
  </si>
  <si>
    <t>清远普吉新能源科技有限公司</t>
  </si>
  <si>
    <t>2019.08.15-2021.07.04/194.45*20*6</t>
  </si>
  <si>
    <t>清远市携康智能科技有限公司</t>
  </si>
  <si>
    <t>2020.08.01-2022.07-31/200*20*12</t>
  </si>
  <si>
    <t>广东丽豪生物农业有限公司</t>
  </si>
  <si>
    <t>2019.11.01-2021.10.30/2021.04.01-2023.03.31/200*20*1</t>
  </si>
  <si>
    <t>资助月份应为1个月</t>
  </si>
  <si>
    <t>奇科（清远）科技开发有限公司</t>
  </si>
  <si>
    <t>2021.01.01-2021.05.15/200*20*5</t>
  </si>
  <si>
    <t>奇科（清远）新材料有限公司</t>
  </si>
  <si>
    <t>2021.05.16-2023.05.15/200*20*6</t>
  </si>
  <si>
    <t>清远玖嘉霖新材料有限公司</t>
  </si>
  <si>
    <t>2021.10.01-2023.09.30/200*20*3</t>
  </si>
  <si>
    <t>清远盛普新材料有限公司</t>
  </si>
  <si>
    <t>2020.03.01-2021.05.16/200*20*4</t>
  </si>
  <si>
    <t>资助月份应为4个月</t>
  </si>
  <si>
    <t>2021.05.17-2023.05.16/116.9*20*7</t>
  </si>
  <si>
    <t>清远市四十五度新材料有限公司</t>
  </si>
  <si>
    <t>2021.09.16-2023.09.15/102.69*20*3</t>
  </si>
  <si>
    <t>资助月份应为3个月；四舍五不入，尾数差异款不予资助</t>
  </si>
  <si>
    <t>清远市聚佳新材料科技有限公司</t>
  </si>
  <si>
    <t>2021.01.10-2023.01-09/200*20*12</t>
  </si>
  <si>
    <t>清远市善源农业科技有限公司</t>
  </si>
  <si>
    <t>2021.01.01-2023.12.30/117.34*20*12</t>
  </si>
  <si>
    <t>清远原森态新材料科技有限公司</t>
  </si>
  <si>
    <t>2020.09.12-2022.09.11/200*20*12</t>
  </si>
  <si>
    <t>清远市东澳节能环保科技有限公司</t>
  </si>
  <si>
    <t>2020.06.20-2022.06.19/200*20*12</t>
  </si>
  <si>
    <t>广东盐之湖新材料有限公司</t>
  </si>
  <si>
    <t>2020.03.01-2021.05.16/2021.05.17-2022.05.30/200*20*12</t>
  </si>
  <si>
    <t>鑫合德（清远）智能科技发展有限公司</t>
  </si>
  <si>
    <t>2019.07.15-2021.07.14/190*20*6</t>
  </si>
  <si>
    <t>清远市易洁优创科技有限公司</t>
  </si>
  <si>
    <t>2020.07.01-2023.06.31/123.85*20*12</t>
  </si>
  <si>
    <t>清远市政欣新材料有限公司</t>
  </si>
  <si>
    <t>2020.09.01-2022.08.30/54*20*12</t>
  </si>
  <si>
    <t>清远市创硕网络服务有限公司</t>
  </si>
  <si>
    <t>2021.04.01-2023.03.31/194.45*20*9</t>
  </si>
  <si>
    <t>清远铭睿新材料科技有限公司</t>
  </si>
  <si>
    <t>2019.08.01-2021.07.30/80*20*7</t>
  </si>
  <si>
    <t>广东智钛智能科技有限公司</t>
  </si>
  <si>
    <t>2021.08.01-2023.07.31/200*20*5</t>
  </si>
  <si>
    <t>广东理想生物科学研究有限公司</t>
  </si>
  <si>
    <t>2020.09.16-2021.09.15/2021.09.16-2022.03.31/54*20*12</t>
  </si>
  <si>
    <t>广东省清远市诚顺通物流有限公司</t>
  </si>
  <si>
    <t>2020.10.16-2022.10.15/181.10*20*12</t>
  </si>
  <si>
    <t>康健仿生（清远）科技有限公司</t>
  </si>
  <si>
    <t>2021.07.15-2023.07.14/190*20*5</t>
  </si>
  <si>
    <t>清远市瑞和生物科技有限公司</t>
  </si>
  <si>
    <t>2021.06.25-2022.12.24/200*20*6</t>
  </si>
  <si>
    <t>广东丽豪环保科技有限公司</t>
  </si>
  <si>
    <t>2020.01.01-2021.12.31/161.95*20*12</t>
  </si>
  <si>
    <t>广东力安测控科技有限公司</t>
  </si>
  <si>
    <t>2019.03.01-2021.02.28/200*20*2</t>
  </si>
  <si>
    <t>广东进安智能科技有限公司</t>
  </si>
  <si>
    <t>2019.03.01-2021.02.28/173.61*20*2</t>
  </si>
  <si>
    <t>清远顺为智能科技有限公司</t>
  </si>
  <si>
    <t>2021.03.01-2023.02.28/200*20*10</t>
  </si>
  <si>
    <t>清远顺为创展科技有限公司</t>
  </si>
  <si>
    <t>清远市鸿达网络科技有限公司</t>
  </si>
  <si>
    <t>2020.07.25-2022.07.24/199.17*20*12</t>
  </si>
  <si>
    <t>广东轻林生物科技有限公司</t>
  </si>
  <si>
    <t>2021.02.01-2023.01.31/126*20*9</t>
  </si>
  <si>
    <t>资助月份应为9个月；四舍五不入，尾数差异款不予资助</t>
  </si>
  <si>
    <t>广东广悦新能源汽车科技有限公司</t>
  </si>
  <si>
    <t>2020.08.15-2022.08.14/165.64*20*9</t>
  </si>
  <si>
    <t>广东东来环保工程发展有限公司</t>
  </si>
  <si>
    <t>2020.07.01-2023.04.30/199.17*20*12</t>
  </si>
  <si>
    <t>清远市忠晟应急管理科技有限公司</t>
  </si>
  <si>
    <t>2019.8.16-2024.5.15/200*20*7</t>
  </si>
  <si>
    <t>清远国晟应急管理科技有限公司</t>
  </si>
  <si>
    <t>2022年度清远高新区科技创新资金拟补助项目明细表（知识产权）</t>
  </si>
  <si>
    <t>企业名称/知识产权师</t>
  </si>
  <si>
    <t>备注</t>
  </si>
  <si>
    <t>清远市清城区诺誉知识产权代理事务所（普通合伙）</t>
  </si>
  <si>
    <t>（九）给予引进专利代理机构资助</t>
  </si>
  <si>
    <t>在高新区新登记注册的专利代理机构</t>
  </si>
  <si>
    <t>黄迅</t>
  </si>
  <si>
    <t>（十）给予国家专利代理师资格证奖励</t>
  </si>
  <si>
    <t>高新区内企业或代理机构员工新获得国家专利代理师资格证书</t>
  </si>
  <si>
    <t>（四）给予获得优秀项目奖励</t>
  </si>
  <si>
    <t>获得市级优秀专利技术实施项目立项</t>
  </si>
  <si>
    <t>（三）给予知识产权优势示范企业奖励</t>
  </si>
  <si>
    <t>新认定为省级知识产权示范优势企业</t>
  </si>
  <si>
    <t>新认定为清远市知识产权优势企业</t>
  </si>
  <si>
    <t>（六）给予知识产权质押融资贴息补助</t>
  </si>
  <si>
    <t>采取知识产权质押融资贷款方式获得银行贷款</t>
  </si>
  <si>
    <t>受理通知书中知识产权质押融资金额为2625000元；2625000*3.85%/360*340*0.5=47723.96元</t>
  </si>
  <si>
    <t>（一）给予专利奖奖励</t>
  </si>
  <si>
    <t>获得中国专利奖优秀奖</t>
  </si>
  <si>
    <t>证明文件中，知识产权质押融资金额为8000000元，8000000*3.85%*50%=154000元</t>
  </si>
  <si>
    <t>广东天高科技有限公司</t>
  </si>
  <si>
    <t>清远市蓝海慧谷智能科技有限公司</t>
  </si>
  <si>
    <t>（七）给予专利维权资助</t>
  </si>
  <si>
    <t>主动开展专利维权，维权案件终审胜诉</t>
  </si>
  <si>
    <t>广东顺博铝合金有限公司</t>
  </si>
  <si>
    <t>清远铧研新材料科技有限公司</t>
  </si>
  <si>
    <t>（五）给予技术成果转化资助</t>
  </si>
  <si>
    <t>购买专利技术，并在高新区实现转化应用</t>
  </si>
  <si>
    <t>专利授权通知书登记表（2019年）</t>
  </si>
  <si>
    <t>专利名称</t>
  </si>
  <si>
    <t>专利号</t>
  </si>
  <si>
    <t>授权发文日</t>
  </si>
  <si>
    <t>清远初曲智能科技有限公司</t>
  </si>
  <si>
    <t>一种基于气电混合动力系统的随行自控助力机械骨骼</t>
  </si>
  <si>
    <t>201810103671.9</t>
  </si>
  <si>
    <t>2018.11.1</t>
  </si>
  <si>
    <t>一种组合式全自动磁吸超声波清洁智能牙刷</t>
  </si>
  <si>
    <t>201711372872.0</t>
  </si>
  <si>
    <t>2018.12.5</t>
  </si>
  <si>
    <t>一种智能助力复位式红酒艺术开瓶装置</t>
  </si>
  <si>
    <t>201810214575.1</t>
  </si>
  <si>
    <t>2018.12.7</t>
  </si>
  <si>
    <t>一种用于清除小型碎块的混凝土废料破碎环保分离机</t>
  </si>
  <si>
    <t>201810157314.0</t>
  </si>
  <si>
    <t>2018.12.11</t>
  </si>
  <si>
    <t>一种具有气动人工肌肉的平衡增强之鞥呢防护腰带</t>
  </si>
  <si>
    <t>201810103669.1</t>
  </si>
  <si>
    <t>2018.12.15</t>
  </si>
  <si>
    <t>清远市创意说网络科技有限公司</t>
  </si>
  <si>
    <t>一种智能回收纸皮的装置</t>
  </si>
  <si>
    <t>201820641555.8</t>
  </si>
  <si>
    <t>2018.12.6</t>
  </si>
  <si>
    <t>一种方便投影的多功能风扇</t>
  </si>
  <si>
    <t>201820809082.8</t>
  </si>
  <si>
    <t>2018.11.27</t>
  </si>
  <si>
    <t>一种保温杯自动抛光机的装夹装置</t>
  </si>
  <si>
    <t>201820571059.X</t>
  </si>
  <si>
    <t>一种保温杯吸气剂的自动输送装置</t>
  </si>
  <si>
    <t>201820670480.6</t>
  </si>
  <si>
    <t>2018.11.13</t>
  </si>
  <si>
    <t>波纹管剪切装置</t>
  </si>
  <si>
    <t>201830414875.5</t>
  </si>
  <si>
    <t>2018.11.2</t>
  </si>
  <si>
    <t>波纹管剪切刀具</t>
  </si>
  <si>
    <t>201830414896.7</t>
  </si>
  <si>
    <t>2018.11.5</t>
  </si>
  <si>
    <t>一种固相合成法合成三聚氰胺氰尿酸盐阻燃剂的方法</t>
  </si>
  <si>
    <t>201611036353.2</t>
  </si>
  <si>
    <t>2018.11.14</t>
  </si>
  <si>
    <t>一种侧链型疏水疏油含氟聚氨酯的制备方法</t>
  </si>
  <si>
    <t>201611003725.1</t>
  </si>
  <si>
    <t>一种门窗的包塑滑轮结构</t>
  </si>
  <si>
    <t>201820735753.0</t>
  </si>
  <si>
    <t>2018.11.6</t>
  </si>
  <si>
    <t>一种门窗滑轮结构</t>
  </si>
  <si>
    <t>201820735732.9</t>
  </si>
  <si>
    <t>2018.11.21</t>
  </si>
  <si>
    <t>一种铝合金防火窗</t>
  </si>
  <si>
    <t>201820842085.1</t>
  </si>
  <si>
    <t>2018.11.22</t>
  </si>
  <si>
    <t>门窗滑轮组件</t>
  </si>
  <si>
    <t>201830228228.5</t>
  </si>
  <si>
    <t>型材固定片（A）</t>
  </si>
  <si>
    <t>201830486015.2</t>
  </si>
  <si>
    <t>2018.12.3</t>
  </si>
  <si>
    <t>型材固定片（B）</t>
  </si>
  <si>
    <t>201830486310.8</t>
  </si>
  <si>
    <t>型材固定片（C）</t>
  </si>
  <si>
    <t>201830485999.2</t>
  </si>
  <si>
    <t>2018.13.10</t>
  </si>
  <si>
    <t>玻璃铲</t>
  </si>
  <si>
    <t>201830502639.9</t>
  </si>
  <si>
    <t>胶条压轮</t>
  </si>
  <si>
    <t>201830559800.6</t>
  </si>
  <si>
    <t>2018.12.20</t>
  </si>
  <si>
    <t>清远网博信息技术有限公司</t>
  </si>
  <si>
    <t>基于微软ASP.NET平台旅游平台景点团购管理系统</t>
  </si>
  <si>
    <t>201820554565.8</t>
  </si>
  <si>
    <t>2018.12.03</t>
  </si>
  <si>
    <t>一种旅游平台用显示器</t>
  </si>
  <si>
    <t>201820614883.9</t>
  </si>
  <si>
    <t>2018.12.27</t>
  </si>
  <si>
    <t>清远市易通科技有限公司</t>
  </si>
  <si>
    <t>一种电子产品加工用材料剪切装置</t>
  </si>
  <si>
    <t>201820894239.1</t>
  </si>
  <si>
    <t>2018.11.23</t>
  </si>
  <si>
    <t>一种电子产品家供应防辐射隔离装置</t>
  </si>
  <si>
    <t>201820901609.X</t>
  </si>
  <si>
    <t>清远市云商科技有限公司</t>
  </si>
  <si>
    <t>一种新型计算机显示屏</t>
  </si>
  <si>
    <t>201820623564.4</t>
  </si>
  <si>
    <t>2018.11.7</t>
  </si>
  <si>
    <t>一种电子产品组装流水线用物料盒</t>
  </si>
  <si>
    <t>201820702105.5</t>
  </si>
  <si>
    <t>2018.11.19</t>
  </si>
  <si>
    <t>一种计算机支撑装置</t>
  </si>
  <si>
    <t>201820623526.9</t>
  </si>
  <si>
    <t>2018.11.30</t>
  </si>
  <si>
    <t>清远市佳易新材料科有限公司</t>
  </si>
  <si>
    <t>一种低VOC绿色环保聚丙烯改性高分子材料检测取样装置</t>
  </si>
  <si>
    <t>201820769906.3</t>
  </si>
  <si>
    <t>2018.12.25</t>
  </si>
  <si>
    <t>一种低VOC绿色环保改性高分子材料生产传送装置</t>
  </si>
  <si>
    <t>201820769894.4</t>
  </si>
  <si>
    <t>一种再生塑料共混改性材料生产用预混合装置</t>
  </si>
  <si>
    <t>201820761600.3</t>
  </si>
  <si>
    <t>清远市承明新材料科技有限公司</t>
  </si>
  <si>
    <t>一种带水性涂料用移动过滤罐</t>
  </si>
  <si>
    <t>201820674561.3</t>
  </si>
  <si>
    <t>一种用于水性涂料生产的卧式砂磨机</t>
  </si>
  <si>
    <t>201820674571.7</t>
  </si>
  <si>
    <t>一种内墙干粉乳胶漆搅拌设备</t>
  </si>
  <si>
    <t>201820666533.7</t>
  </si>
  <si>
    <t>一种生产水性油墨的反应釜</t>
  </si>
  <si>
    <t>201820666427.9</t>
  </si>
  <si>
    <t>一种环保水性油墨的调温装置</t>
  </si>
  <si>
    <t>201820655083.1</t>
  </si>
  <si>
    <t>2018.11.28</t>
  </si>
  <si>
    <t>一种生产水性油墨的搅拌装置</t>
  </si>
  <si>
    <t>201820655081.2</t>
  </si>
  <si>
    <t>一种用于水性涂料的板式过滤机</t>
  </si>
  <si>
    <t>201820655105.4</t>
  </si>
  <si>
    <t>清远市首一建筑新材料有限公司</t>
  </si>
  <si>
    <t>一种全密封式百叶窗</t>
  </si>
  <si>
    <t>201820887837.6</t>
  </si>
  <si>
    <t>清远博云软件有限公司</t>
  </si>
  <si>
    <t>一种旅游信息展示装置</t>
  </si>
  <si>
    <t>201820681707.7</t>
  </si>
  <si>
    <t>一种旅游平台订单处理设备</t>
  </si>
  <si>
    <t>201820682849.5</t>
  </si>
  <si>
    <t>一种旅游观光用观景设备</t>
  </si>
  <si>
    <t>201820666534.1</t>
  </si>
  <si>
    <t>2018.11.26</t>
  </si>
  <si>
    <t>一种旅游电商平台用广告推广装置</t>
  </si>
  <si>
    <t>201820655084.6</t>
  </si>
  <si>
    <t>一种旅游平台信息共享系统</t>
  </si>
  <si>
    <t>201820681703.9</t>
  </si>
  <si>
    <t>一种旅游景点用零钱兑换装置</t>
  </si>
  <si>
    <t>201820666444.2</t>
  </si>
  <si>
    <t>2018.12.12</t>
  </si>
  <si>
    <t>一种方便取票的旅游景点用售票机</t>
  </si>
  <si>
    <t>201820643784.3</t>
  </si>
  <si>
    <t>2018.12.10</t>
  </si>
  <si>
    <t>清远网软网络科技有限公司</t>
  </si>
  <si>
    <t>一种财务管理控制装置</t>
  </si>
  <si>
    <t>201820605529.X</t>
  </si>
  <si>
    <t>2018.11.16</t>
  </si>
  <si>
    <t>一种智能数据电子化系统</t>
  </si>
  <si>
    <t>201820614833.0</t>
  </si>
  <si>
    <t>2018.11.20</t>
  </si>
  <si>
    <t>一种实现团队共享存储的系统</t>
  </si>
  <si>
    <t>201820614831.1</t>
  </si>
  <si>
    <t>2018.12.4</t>
  </si>
  <si>
    <t>一种新型考勤装置</t>
  </si>
  <si>
    <t>201820577229.5</t>
  </si>
  <si>
    <t>清远市三竖教育科技有限公司</t>
  </si>
  <si>
    <t>一种美术辅导用画纸固定架</t>
  </si>
  <si>
    <t>201820802081.0</t>
  </si>
  <si>
    <t>一种互联网人像绘制设备</t>
  </si>
  <si>
    <t>201820813254.9</t>
  </si>
  <si>
    <t>2018.11.9</t>
  </si>
  <si>
    <t>广东信浓信息科技有限公司</t>
  </si>
  <si>
    <t>一种车辆检测装置</t>
  </si>
  <si>
    <t>201820598035.3</t>
  </si>
  <si>
    <t>一种车载主控一体机</t>
  </si>
  <si>
    <t>201820599137.7</t>
  </si>
  <si>
    <t>2018.11.15</t>
  </si>
  <si>
    <t>一种驾驶员培训学时记录仪</t>
  </si>
  <si>
    <t>201820625554.4</t>
  </si>
  <si>
    <t>一种离线打卡装置</t>
  </si>
  <si>
    <t>201820625299.3</t>
  </si>
  <si>
    <t>一种新型驾考、驾培的控制装置</t>
  </si>
  <si>
    <t>201820647569.0</t>
  </si>
  <si>
    <t>2018.11.29</t>
  </si>
  <si>
    <t xml:space="preserve">一种新型考勤智能统计装置  </t>
  </si>
  <si>
    <t>201820647636.9</t>
  </si>
  <si>
    <t>广东炬鼎节能设备有限公司</t>
  </si>
  <si>
    <t>一种具有供氧装置的节能灶</t>
  </si>
  <si>
    <t>201820951015.X</t>
  </si>
  <si>
    <t>一种具有余热利用功能的节能灶</t>
  </si>
  <si>
    <t>201820951022.X</t>
  </si>
  <si>
    <t>一种可移动式多功能节能灶</t>
  </si>
  <si>
    <t>201820951025.3</t>
  </si>
  <si>
    <t>一种具有排灰系统的柴火节能灶</t>
  </si>
  <si>
    <t>201820951032.3</t>
  </si>
  <si>
    <t>一种多功能节能灶</t>
  </si>
  <si>
    <t>201820949674.X</t>
  </si>
  <si>
    <t>一种带恒压旋转的多用途商用燃气节能灶</t>
  </si>
  <si>
    <t>201820950328.3</t>
  </si>
  <si>
    <t>一种多功能组合式节能灶</t>
  </si>
  <si>
    <t>201820949675.4</t>
  </si>
  <si>
    <t>高新区知识产权专项资金--知识产权</t>
  </si>
  <si>
    <t>开户银行</t>
  </si>
  <si>
    <t>银行账号</t>
  </si>
  <si>
    <t>中国农业银行清远龙塘支行</t>
  </si>
  <si>
    <t>44685301040002804</t>
  </si>
  <si>
    <t>中国银行股份有限公司清远人民二路支行</t>
  </si>
  <si>
    <t>728967513184</t>
  </si>
  <si>
    <t>广东佳的美智能科技有限公司</t>
  </si>
  <si>
    <t>中国建设银行股份有限公司清远高新区科技支行</t>
  </si>
  <si>
    <t>44050176020900000104</t>
  </si>
  <si>
    <t>清远清农电商有限公司</t>
  </si>
  <si>
    <t>中国建设银行股份有限公司清远市分行</t>
  </si>
  <si>
    <t>44001760301053010900</t>
  </si>
  <si>
    <t>清远市伊元素墙体材料有限公司</t>
  </si>
  <si>
    <t>中国农业银行股份有限公司清远下廓街支行</t>
  </si>
  <si>
    <t>44684101040001108</t>
  </si>
  <si>
    <t>中国工商银行股份有限公司清远新城支行</t>
  </si>
  <si>
    <t>2018020609200265659</t>
  </si>
  <si>
    <t>中国银行股份有限公司清远经济开发区支行</t>
  </si>
  <si>
    <t>712057747488</t>
  </si>
  <si>
    <t>清远电力规划设计院有限公司</t>
  </si>
  <si>
    <t>中国建设银行股份有限公司清远开发区支行</t>
  </si>
  <si>
    <t>44001760209053000887</t>
  </si>
  <si>
    <t>清远市通用皮具配件有限公司</t>
  </si>
  <si>
    <t>清远市清城区农村信用合作联社银盏分社</t>
  </si>
  <si>
    <t>80020000002744777</t>
  </si>
  <si>
    <t>三度文化科技（清远）有限公司</t>
  </si>
  <si>
    <t>广东清远农村商业银行股份有限公司横荷支行</t>
  </si>
  <si>
    <t>80020000012824277</t>
  </si>
  <si>
    <t>清远市巨劲科技有限公司</t>
  </si>
  <si>
    <t>2018020609200244395</t>
  </si>
  <si>
    <t>80020000011676953</t>
  </si>
  <si>
    <t>广东清远农村商业银行股份有限公司银盏支行</t>
  </si>
  <si>
    <t>80020000004843787</t>
  </si>
  <si>
    <t>2018023819200132635</t>
  </si>
  <si>
    <t>44050176020909888888</t>
  </si>
  <si>
    <t>交通银行股份有限公司清远清新支行</t>
  </si>
  <si>
    <t>493493149018810014585</t>
  </si>
  <si>
    <t>清远市校维绘动漫科技有限公司</t>
  </si>
  <si>
    <t>44050176020900000206</t>
  </si>
  <si>
    <t>清远益启机器人技术有限公司</t>
  </si>
  <si>
    <t>44050176020900000240</t>
  </si>
  <si>
    <t>清远凤亿宝电子商务有限公司</t>
  </si>
  <si>
    <t>44050176020900000239</t>
  </si>
  <si>
    <t>清远湘昌新材料有限公司</t>
  </si>
  <si>
    <t>44050176020900000238</t>
  </si>
  <si>
    <t>交通银行股份有限公司清远清分行</t>
  </si>
  <si>
    <t>493493181018010033528</t>
  </si>
  <si>
    <t>清远德硕智能科技有限公司</t>
  </si>
  <si>
    <t>中国银行股份有限公司清远高新区科技支行</t>
  </si>
  <si>
    <t>658766890611</t>
  </si>
  <si>
    <t>44050176020900000092</t>
  </si>
  <si>
    <t>中国工商银行清远市分行北江分理处</t>
  </si>
  <si>
    <t>2018020909200007639</t>
  </si>
  <si>
    <t>中国建设银行股份有限公司清远广清大道支行</t>
  </si>
  <si>
    <t>44050110147500000102</t>
  </si>
  <si>
    <t>清远市巴富网络科技有限公司</t>
  </si>
  <si>
    <t>广东清远农村商业银行股份有限公司</t>
  </si>
  <si>
    <t>80020000009998781</t>
  </si>
  <si>
    <t>广东筑宾健康产业有限公司</t>
  </si>
  <si>
    <t>广发银行股份有限公司清远小市支行</t>
  </si>
  <si>
    <t>116004512010000698</t>
  </si>
  <si>
    <t>清远市佳易新材料科技有限公司</t>
  </si>
  <si>
    <t>广发银行股份有限公司清远新城支行</t>
  </si>
  <si>
    <t>9550880210424700189</t>
  </si>
  <si>
    <t>9550880210410200122</t>
  </si>
  <si>
    <t>2018020609200126901</t>
  </si>
  <si>
    <t>中国农业银行清远分行第二支行</t>
  </si>
  <si>
    <t>44684901040024640</t>
  </si>
  <si>
    <t>44684901040024632</t>
  </si>
  <si>
    <t>674368627520</t>
  </si>
  <si>
    <t>清远市顺博铝合金有限公司</t>
  </si>
  <si>
    <t>广东清远农村商业银行股份有限公司泰基分理处</t>
  </si>
  <si>
    <t>80020000004591318</t>
  </si>
  <si>
    <t>鸿泰（清远）铝业有限公司</t>
  </si>
  <si>
    <t>44685301040002812</t>
  </si>
  <si>
    <t>清远市乐友家居用品有限公司</t>
  </si>
  <si>
    <t>中国工商银行股份有限公司清远玄真支行</t>
  </si>
  <si>
    <t>2018026409200018694</t>
  </si>
  <si>
    <t>中国建设银行股份有限公司清远署前支行</t>
  </si>
  <si>
    <t>44050176030700000190</t>
  </si>
  <si>
    <t>80020000000673715</t>
  </si>
  <si>
    <t>广东恒南科技集团有限公司</t>
  </si>
  <si>
    <t>80020000008135566</t>
  </si>
  <si>
    <t>中国建设银行清远市分行开发区办事处</t>
  </si>
  <si>
    <t>44001760209050833290</t>
  </si>
  <si>
    <t>80020000008858280</t>
  </si>
  <si>
    <t>清远市正通金属制品有限公司</t>
  </si>
  <si>
    <t>80020000001991965</t>
  </si>
  <si>
    <t>清远市快地新型建材有限公司</t>
  </si>
  <si>
    <t>721165981508</t>
  </si>
  <si>
    <t>2018020609200144758</t>
  </si>
  <si>
    <t>广发银行股份有限公司清远分行</t>
  </si>
  <si>
    <t>116001511010000432</t>
  </si>
  <si>
    <t>广州高炬知识产权代理有限公司清远分公司</t>
  </si>
  <si>
    <t>44050176020900000304</t>
  </si>
  <si>
    <t>中国工商银行股份有限公司清新支行</t>
  </si>
  <si>
    <t>2018021509200057863</t>
  </si>
  <si>
    <t>广东清远农村商业银行股份有限公司龙塘支行</t>
  </si>
  <si>
    <t>80020000005644588</t>
  </si>
  <si>
    <t>中国银行股份有限公司清远分行</t>
  </si>
  <si>
    <t>654857736063</t>
  </si>
  <si>
    <t>清远市宇舵智能科技有限公司</t>
  </si>
  <si>
    <t>2018020609200275689</t>
  </si>
  <si>
    <t>高新区知识产权专项资金--创新十六条</t>
  </si>
  <si>
    <t>清远市富盈电子有限公司</t>
  </si>
  <si>
    <t>广东清远农村商业银行股份有限公司嘉福分理处</t>
  </si>
  <si>
    <t>80020000006183715</t>
  </si>
  <si>
    <t>清远永昌涂料有限公司</t>
  </si>
  <si>
    <t>中国工商银行股份有限公司清远银盏支行</t>
  </si>
  <si>
    <t>2018023719200002093</t>
  </si>
  <si>
    <t>2018023719200007552</t>
  </si>
  <si>
    <t>广东龙腾建材科技有限公司</t>
  </si>
  <si>
    <t>80020000004728174</t>
  </si>
  <si>
    <t>692561522974</t>
  </si>
  <si>
    <t>金禄（清远）精密科研投资有限公司</t>
  </si>
  <si>
    <t>中国农业银行清远分行第一支行</t>
  </si>
  <si>
    <t>44683701040019637</t>
  </si>
  <si>
    <t>广东在田药业股份有限公司</t>
  </si>
  <si>
    <t>44001760209050833753</t>
  </si>
  <si>
    <t>扬泰氟（清远）电线电缆有限公司</t>
  </si>
  <si>
    <t>44001760209053000274</t>
  </si>
  <si>
    <t>广东互动电子网络媒体有限公司</t>
  </si>
  <si>
    <t>中国农业银行股份有限公司清远清城支行</t>
  </si>
  <si>
    <t>44683701040012848</t>
  </si>
  <si>
    <t>清远市联升空气液化有限公司</t>
  </si>
  <si>
    <t>广东清远农村商业银行股份有限公司佛祖分理处</t>
  </si>
  <si>
    <t>80020000000747270</t>
  </si>
  <si>
    <t>欣强电子（清远）有限公司</t>
  </si>
  <si>
    <t>中国工商银行清远市分行</t>
  </si>
  <si>
    <t>2018020119200004994</t>
  </si>
  <si>
    <t>中国工商银行股份有限公司清远东江支行</t>
  </si>
  <si>
    <t>2018027209200012678</t>
  </si>
  <si>
    <t>44050176020900000035</t>
  </si>
  <si>
    <t>116002516010002999</t>
  </si>
  <si>
    <t>清远市鑫辉化工有限公司</t>
  </si>
  <si>
    <t>中国农业银行清远高新开发区支行</t>
  </si>
  <si>
    <t>685501040022633</t>
  </si>
  <si>
    <t>广东佰昌电力设备有限公司</t>
  </si>
  <si>
    <t>80020000006284442</t>
  </si>
  <si>
    <t>中国工商银行股份有限公司清远清城支行</t>
  </si>
  <si>
    <t>中国建设银行股份有限公司清远第二支行</t>
  </si>
  <si>
    <t>44001760311050860335</t>
  </si>
  <si>
    <t>交通银行股份有限公司清远分行</t>
  </si>
  <si>
    <t>493493181018010015460</t>
  </si>
  <si>
    <t>705557747482</t>
  </si>
  <si>
    <t>广东北江开关厂有限公司</t>
  </si>
  <si>
    <t>80020000010630838</t>
  </si>
  <si>
    <t>686057760326</t>
  </si>
  <si>
    <t>2018023709200006319</t>
  </si>
  <si>
    <t>80020000006275936</t>
  </si>
  <si>
    <t>730269978307</t>
  </si>
  <si>
    <t>中国工商银行股份有限公司清远分行</t>
  </si>
  <si>
    <t>2018020109200140192</t>
  </si>
  <si>
    <t>清远千百丽纺织印染有限公司</t>
  </si>
  <si>
    <t>80020000003613357</t>
  </si>
  <si>
    <t>广东清远市宾德聚合材料有限公司</t>
  </si>
  <si>
    <t>80020000007299901</t>
  </si>
  <si>
    <t>广东联晟通信科技有限公司</t>
  </si>
  <si>
    <t>中国建设银行股份有限公司清远金海湾支行</t>
  </si>
  <si>
    <t>44050176004200000007</t>
  </si>
  <si>
    <t>交通银行股份有限公司清远支行</t>
  </si>
  <si>
    <t>中国建设银行清远小市支行</t>
  </si>
  <si>
    <t>44001760303053000853</t>
  </si>
  <si>
    <t>清远市进田企业有限公司</t>
  </si>
  <si>
    <t>44684901040017438</t>
  </si>
  <si>
    <t>广东新时空科技股份有限公司</t>
  </si>
  <si>
    <t>44001760311053003491</t>
  </si>
  <si>
    <t>80020000003420682</t>
  </si>
  <si>
    <t>清远高新区华科创投基金（有限公司）</t>
  </si>
  <si>
    <t>493493181018800029607</t>
  </si>
  <si>
    <t>广州农村商业银行股份有限公司清远分行</t>
  </si>
  <si>
    <t>20031963000000192</t>
  </si>
  <si>
    <t>清远明宇材料科技有限公司</t>
  </si>
  <si>
    <t>东莞银行股份有限公司清远分公司</t>
  </si>
  <si>
    <t>570009201001077</t>
  </si>
  <si>
    <t>688668137993</t>
  </si>
  <si>
    <t>清远华炬科技企业孵化器有限公司</t>
  </si>
  <si>
    <t>560009201222277</t>
  </si>
  <si>
    <t>清远华大健康电商孵化园有限公司</t>
  </si>
  <si>
    <t>570009201000775</t>
  </si>
  <si>
    <t>644466459123</t>
  </si>
  <si>
    <t>44001760307053010285</t>
  </si>
  <si>
    <t>清远市兆成环保包装纸制品有限公司</t>
  </si>
  <si>
    <t>44001760209053000205</t>
  </si>
  <si>
    <t>2018020609200106140</t>
  </si>
  <si>
    <t>2018020109200089893</t>
  </si>
  <si>
    <t>9550880200509200134</t>
  </si>
  <si>
    <t>清远楚江铜业有限公司</t>
  </si>
  <si>
    <t>中国农业银行股份有限公司清远高新开发区支行</t>
  </si>
  <si>
    <t>685501040002080</t>
  </si>
  <si>
    <t>广东华斓汽车材料研究院</t>
  </si>
  <si>
    <t>44001760209059222863</t>
  </si>
  <si>
    <t>80020000003605120</t>
  </si>
  <si>
    <t>639270372239</t>
  </si>
  <si>
    <t>清远市中宇环保实业股份有限公司</t>
  </si>
  <si>
    <t>2018027209200014757</t>
  </si>
  <si>
    <t>44001760209059168999</t>
  </si>
  <si>
    <t>广东名将旅行用品有限公司</t>
  </si>
  <si>
    <t>80020000004729235</t>
  </si>
  <si>
    <t>广东普洛宇飞生物科技有限公司</t>
  </si>
  <si>
    <t>80020000011915008</t>
  </si>
  <si>
    <t>广东博众建材科技发展有限公司</t>
  </si>
  <si>
    <t>2018023719200008055</t>
  </si>
  <si>
    <t>44001760209053003505</t>
  </si>
  <si>
    <t>广东奥瑞特新能源设备科技有限公司</t>
  </si>
  <si>
    <t>44685501040006404</t>
  </si>
  <si>
    <t>高新区科技创新十六条专项资金明细表</t>
  </si>
  <si>
    <t>万元</t>
  </si>
  <si>
    <t>数量</t>
  </si>
  <si>
    <t>（六）企业科技成果奖励</t>
  </si>
  <si>
    <t>广东省高新技术产品认定</t>
  </si>
  <si>
    <t>（三）鼓励建设高水平企业研发机构</t>
  </si>
  <si>
    <t>新认定的省级工程技术研究（开发）中心</t>
  </si>
  <si>
    <t>（六）企业科技成果奖励--5.品牌建设资助</t>
  </si>
  <si>
    <t>（一）加强高企培育资助</t>
  </si>
  <si>
    <t>重新认定为国家高新技术企业</t>
  </si>
  <si>
    <t>清远市东江环保科技有限公司</t>
  </si>
  <si>
    <t>广东省工程技术研究（开发）中心</t>
  </si>
  <si>
    <t>获得广东省博士工作站认定</t>
  </si>
  <si>
    <r>
      <rPr>
        <sz val="12"/>
        <rFont val="宋体"/>
        <family val="0"/>
      </rPr>
      <t>4</t>
    </r>
    <r>
      <rPr>
        <sz val="12"/>
        <rFont val="宋体"/>
        <family val="0"/>
      </rPr>
      <t>4685301040002804</t>
    </r>
  </si>
  <si>
    <t>获得6种产品的广东省高新技术产品认定证书</t>
  </si>
  <si>
    <t>初次申报并获认定高企</t>
  </si>
  <si>
    <t>初次申报并获认定高企，申报资助3万元的申请资料已于2018年提交</t>
  </si>
  <si>
    <r>
      <rPr>
        <sz val="12"/>
        <rFont val="宋体"/>
        <family val="0"/>
      </rPr>
      <t>6</t>
    </r>
    <r>
      <rPr>
        <sz val="12"/>
        <rFont val="宋体"/>
        <family val="0"/>
      </rPr>
      <t>92561522974</t>
    </r>
  </si>
  <si>
    <r>
      <rPr>
        <sz val="12"/>
        <rFont val="宋体"/>
        <family val="0"/>
      </rPr>
      <t>4</t>
    </r>
    <r>
      <rPr>
        <sz val="12"/>
        <rFont val="宋体"/>
        <family val="0"/>
      </rPr>
      <t>4683701040019637</t>
    </r>
  </si>
  <si>
    <t>（六）企业科技成果奖励--2.省级科技计划项目申报资助</t>
  </si>
  <si>
    <t>通过2018年广东省大专项科技型中小企业专项资金项目立项</t>
  </si>
  <si>
    <t>新认定的工程技术研究（开发）中心省级</t>
  </si>
  <si>
    <r>
      <rPr>
        <sz val="12"/>
        <rFont val="宋体"/>
        <family val="0"/>
      </rPr>
      <t>4</t>
    </r>
    <r>
      <rPr>
        <sz val="12"/>
        <rFont val="宋体"/>
        <family val="0"/>
      </rPr>
      <t>4001760209050833753</t>
    </r>
  </si>
  <si>
    <t>新获得广东省高新技术产品认定证书2项，分别为：坤复康片、抗菌消炎胶囊</t>
  </si>
  <si>
    <r>
      <rPr>
        <sz val="12"/>
        <rFont val="宋体"/>
        <family val="0"/>
      </rPr>
      <t>4</t>
    </r>
    <r>
      <rPr>
        <sz val="12"/>
        <rFont val="宋体"/>
        <family val="0"/>
      </rPr>
      <t>4050176020900000104</t>
    </r>
  </si>
  <si>
    <t>新认定的工程技术研究（开发）中心、市级</t>
  </si>
  <si>
    <r>
      <rPr>
        <sz val="12"/>
        <rFont val="宋体"/>
        <family val="0"/>
      </rPr>
      <t>4</t>
    </r>
    <r>
      <rPr>
        <sz val="12"/>
        <rFont val="宋体"/>
        <family val="0"/>
      </rPr>
      <t>4001760209053000274</t>
    </r>
  </si>
  <si>
    <t>6个新获得广东省高新技术产品认定</t>
  </si>
  <si>
    <r>
      <rPr>
        <sz val="12"/>
        <rFont val="宋体"/>
        <family val="0"/>
      </rPr>
      <t>4</t>
    </r>
    <r>
      <rPr>
        <sz val="12"/>
        <rFont val="宋体"/>
        <family val="0"/>
      </rPr>
      <t>4684101040001108</t>
    </r>
  </si>
  <si>
    <t>初次通过国家高新技术企业认定</t>
  </si>
  <si>
    <t>填写错误，已重新提交</t>
  </si>
  <si>
    <t>新认定的工程技术研究（开发）中心（省级）</t>
  </si>
  <si>
    <r>
      <rPr>
        <sz val="12"/>
        <rFont val="宋体"/>
        <family val="0"/>
      </rPr>
      <t>7</t>
    </r>
    <r>
      <rPr>
        <sz val="12"/>
        <rFont val="宋体"/>
        <family val="0"/>
      </rPr>
      <t>12057747488</t>
    </r>
  </si>
  <si>
    <t>4.标准制定资助</t>
  </si>
  <si>
    <t>参与制定2项行业标准并发布</t>
  </si>
  <si>
    <r>
      <rPr>
        <sz val="12"/>
        <rFont val="宋体"/>
        <family val="0"/>
      </rPr>
      <t>2</t>
    </r>
    <r>
      <rPr>
        <sz val="12"/>
        <rFont val="宋体"/>
        <family val="0"/>
      </rPr>
      <t>018020119200004994</t>
    </r>
  </si>
  <si>
    <t>团体标准不属于政策补助范围，不予补助</t>
  </si>
  <si>
    <t>获得3张广东省高新技术产品认定证书</t>
  </si>
  <si>
    <t>清远市2018年度省科技创新战略专项资金</t>
  </si>
  <si>
    <t>新认定的省级工程技术研究中心</t>
  </si>
  <si>
    <r>
      <rPr>
        <sz val="12"/>
        <rFont val="宋体"/>
        <family val="0"/>
      </rPr>
      <t>4</t>
    </r>
    <r>
      <rPr>
        <sz val="12"/>
        <rFont val="宋体"/>
        <family val="0"/>
      </rPr>
      <t>4001760209053000887</t>
    </r>
  </si>
  <si>
    <r>
      <rPr>
        <sz val="12"/>
        <rFont val="宋体"/>
        <family val="0"/>
      </rPr>
      <t>5</t>
    </r>
    <r>
      <rPr>
        <sz val="12"/>
        <rFont val="宋体"/>
        <family val="0"/>
      </rPr>
      <t xml:space="preserve">.品牌建设资助高新技术产品认定：1项 </t>
    </r>
  </si>
  <si>
    <r>
      <rPr>
        <sz val="12"/>
        <rFont val="宋体"/>
        <family val="0"/>
      </rPr>
      <t>2</t>
    </r>
    <r>
      <rPr>
        <sz val="12"/>
        <rFont val="宋体"/>
        <family val="0"/>
      </rPr>
      <t>018年重新认定为国家高新技术企业</t>
    </r>
  </si>
  <si>
    <r>
      <rPr>
        <sz val="12"/>
        <rFont val="宋体"/>
        <family val="0"/>
      </rPr>
      <t>2</t>
    </r>
    <r>
      <rPr>
        <sz val="12"/>
        <rFont val="宋体"/>
        <family val="0"/>
      </rPr>
      <t>018年新获得广东省高新技术产品认定</t>
    </r>
  </si>
  <si>
    <t>新认定为国家高新技术企业</t>
  </si>
  <si>
    <t>5.品牌建设资助</t>
  </si>
  <si>
    <t>申报广东省高新技术产品，通过5个产品</t>
  </si>
  <si>
    <t>（二）扶持服务高企认定的中介机构</t>
  </si>
  <si>
    <t>服务高新区广东容大、嘉博制药等9家企业申报高新技术企业认定成功</t>
  </si>
  <si>
    <t>新认定工程技术研究（开发）中心市级</t>
  </si>
  <si>
    <t>申报国家高新技术企业并获得认定</t>
  </si>
  <si>
    <t>获得广东省高新技术产品证书</t>
  </si>
  <si>
    <t>新认定的广东省博士工作站</t>
  </si>
  <si>
    <t>新认定的国家博士后科研工作站（分站）</t>
  </si>
  <si>
    <t>不属于政策补助范围内，不予补助</t>
  </si>
  <si>
    <t>格隆溴铵注射要代动力学以及实验性临床研究</t>
  </si>
  <si>
    <t>（六）企业科技成果奖励（5.品牌建设资助）</t>
  </si>
  <si>
    <t>新获得广东省高新技术产品认定证书</t>
  </si>
  <si>
    <t>新认定的工程技术研究（开发）中心（市级）</t>
  </si>
  <si>
    <t>品牌建设资助</t>
  </si>
  <si>
    <t>广东省设立博士工作站</t>
  </si>
  <si>
    <t>新认定的广东省工程技术研究（开发）中心</t>
  </si>
  <si>
    <t>新认定的清远市省工程技术研究（开发）中心</t>
  </si>
  <si>
    <t>省级科技计划项目申报资助（收到上级下达资金文件）</t>
  </si>
  <si>
    <t>电力工程测量和勘察设计技术高品</t>
  </si>
  <si>
    <t>（九）贷款贴息补助</t>
  </si>
  <si>
    <t>信用融资贷款利息</t>
  </si>
  <si>
    <t>不符合本次政策申报范围，不予补助</t>
  </si>
  <si>
    <t>品牌建设资助：新获得广东省高新技术产品认定证书（3个）</t>
  </si>
  <si>
    <t>省级科技计划项目：清远市2018年度省科技创新战略专项资金（“大专项+任务清单”管理模式）项目新型水性聚氨酯多功能光学涂料的研发</t>
  </si>
  <si>
    <t>广东省高新技术产品认定3个</t>
  </si>
  <si>
    <t>贷款贴息</t>
  </si>
  <si>
    <t>不符合本次申报政策范围，不予补助</t>
  </si>
  <si>
    <r>
      <rPr>
        <sz val="12"/>
        <rFont val="宋体"/>
        <family val="0"/>
      </rPr>
      <t>4</t>
    </r>
    <r>
      <rPr>
        <sz val="12"/>
        <rFont val="宋体"/>
        <family val="0"/>
      </rPr>
      <t>93493149018810014585</t>
    </r>
  </si>
  <si>
    <r>
      <rPr>
        <sz val="12"/>
        <rFont val="宋体"/>
        <family val="0"/>
      </rPr>
      <t>省级科技计划项目-</t>
    </r>
    <r>
      <rPr>
        <sz val="12"/>
        <rFont val="宋体"/>
        <family val="0"/>
      </rPr>
      <t>-2018年度省科技创新战略资金（“大专项”+任务清单）项目；专项资金50万，50万*60%*20%=6万</t>
    </r>
  </si>
  <si>
    <t>通过广东省高新技术产品认定</t>
  </si>
  <si>
    <t>新认定工程技术研究（开发）中心</t>
  </si>
  <si>
    <t>参与制定一项行业标准并发布实施</t>
  </si>
  <si>
    <r>
      <rPr>
        <sz val="11"/>
        <color indexed="8"/>
        <rFont val="宋体"/>
        <family val="0"/>
      </rPr>
      <t>4</t>
    </r>
    <r>
      <rPr>
        <sz val="11"/>
        <color indexed="8"/>
        <rFont val="宋体"/>
        <family val="0"/>
      </rPr>
      <t>93493181018010033528</t>
    </r>
  </si>
  <si>
    <t>新获得广东省高新技术产品认定证书5项</t>
  </si>
  <si>
    <r>
      <rPr>
        <sz val="11"/>
        <color indexed="8"/>
        <rFont val="宋体"/>
        <family val="0"/>
      </rPr>
      <t>4</t>
    </r>
    <r>
      <rPr>
        <sz val="11"/>
        <color indexed="8"/>
        <rFont val="宋体"/>
        <family val="0"/>
      </rPr>
      <t>4001760303053000853</t>
    </r>
  </si>
  <si>
    <t>获得广东省高新技术产品认定4个</t>
  </si>
  <si>
    <r>
      <rPr>
        <sz val="11"/>
        <color indexed="8"/>
        <rFont val="宋体"/>
        <family val="0"/>
      </rPr>
      <t>股权质押+抵押</t>
    </r>
    <r>
      <rPr>
        <sz val="11"/>
        <color indexed="8"/>
        <rFont val="宋体"/>
        <family val="0"/>
      </rPr>
      <t>+保证</t>
    </r>
  </si>
  <si>
    <r>
      <rPr>
        <sz val="11"/>
        <color indexed="8"/>
        <rFont val="宋体"/>
        <family val="0"/>
      </rPr>
      <t>4</t>
    </r>
    <r>
      <rPr>
        <sz val="11"/>
        <color indexed="8"/>
        <rFont val="宋体"/>
        <family val="0"/>
      </rPr>
      <t>4684901040017438</t>
    </r>
  </si>
  <si>
    <t>新认定的广东省院士专家（企业）工作站</t>
  </si>
  <si>
    <t>（十一）创新创业大赛奖励</t>
  </si>
  <si>
    <t>（八）创业投资奖励</t>
  </si>
  <si>
    <t>投资区内企业清远威凛材料科技有限公司100万</t>
  </si>
  <si>
    <t>（六）企业科技成果奖励-5.品牌建设资助</t>
  </si>
  <si>
    <t>高新技术产品认定</t>
  </si>
  <si>
    <t>（七）企业技术成果转移转化资助</t>
  </si>
  <si>
    <t>购买专利技术</t>
  </si>
  <si>
    <t>未有成果转化，不符合本次申报政策范围，不予补助</t>
  </si>
  <si>
    <t>（四）孵化器（众创空间）扶持</t>
  </si>
  <si>
    <t>2017年度省科技企业孵化器运营评价结果为B等级</t>
  </si>
  <si>
    <t>2018年已进行补助，不予重复（编号115</t>
  </si>
  <si>
    <t>2017年度省科技企业孵化器运营评级结果为B等级</t>
  </si>
  <si>
    <t>2018年已进行补助，不予重复（编号114</t>
  </si>
  <si>
    <t>建行信用贷款5000万，利息支出82.77万元</t>
  </si>
  <si>
    <t>建行信用贷款100万，利息支出70498.99元</t>
  </si>
  <si>
    <t>100*4.35%*50%*6/12=1.09（2018.11.21-2019.4.22）</t>
  </si>
  <si>
    <t>工行信用贷款200万，利息支出48381.65</t>
  </si>
  <si>
    <t>辅导企业通过高新技术企业认定</t>
  </si>
  <si>
    <t>广东省博士工作站</t>
  </si>
  <si>
    <t>新认定的市级工程技术研究中心</t>
  </si>
  <si>
    <t>省级科技计划项目申报资助（收到资金下达文件）</t>
  </si>
  <si>
    <t>贷款贴息补助</t>
  </si>
  <si>
    <t>新认定的企业重点实验室（省级)</t>
  </si>
  <si>
    <t>承担省级科技计划项目1个，获省财政扶持资金50万元</t>
  </si>
  <si>
    <t>新增，待张师复核</t>
  </si>
  <si>
    <t>初次申报并获市科技局推荐</t>
  </si>
  <si>
    <t>2018年已进行补助，不予重复</t>
  </si>
  <si>
    <t>（六）企业科技成果奖励--4.标准制定资助</t>
  </si>
  <si>
    <t>主导制定行业标准并发布实施</t>
  </si>
  <si>
    <t>新获得广东省名牌产品</t>
  </si>
  <si>
    <t>股权质押融资</t>
  </si>
  <si>
    <t>信用贷款</t>
  </si>
  <si>
    <t>未见 未录入资料</t>
  </si>
  <si>
    <t>待张师复核</t>
  </si>
  <si>
    <t>2022年度清远高新区科技创新资金拟补助项目明细表（“一区多园”）</t>
  </si>
  <si>
    <t>广东酸动力生物科技有限公司</t>
  </si>
  <si>
    <t>初次认定的国家高新技术企业</t>
  </si>
  <si>
    <t>（二）给予企业研发平台认定奖励</t>
  </si>
  <si>
    <t>广东雅迪机车有限公司</t>
  </si>
  <si>
    <t>（十一）给予知识产权优势示范企业奖励</t>
  </si>
  <si>
    <t>广东长实通信科技有限公司</t>
  </si>
  <si>
    <t>重新认定的国家高新技术企业</t>
  </si>
  <si>
    <t>银行出具的贷款方式证明，不符合本次申报范围，不予资助</t>
  </si>
  <si>
    <t>（七）给予贷款贴息补助</t>
  </si>
  <si>
    <t>广东家美陶瓷有限公司</t>
  </si>
  <si>
    <t>（六）给予企业品牌奖励</t>
  </si>
  <si>
    <t>清远忠信世纪电子材料有限公司</t>
  </si>
  <si>
    <t>新认定的省级企业技术中心</t>
  </si>
  <si>
    <t>清远纳福娜陶瓷有限公司</t>
  </si>
  <si>
    <t>本次申报范围为2020年广东省名优高新技术产品，不符合本次申报范围，不予资助；</t>
  </si>
  <si>
    <t>广东福瑞杰新材料有限公司</t>
  </si>
  <si>
    <t>清远敏实汽车零部件有限公司</t>
  </si>
  <si>
    <t>清远敏惠汽车零部件有限公司</t>
  </si>
  <si>
    <t>佛冈建滔实业有限公司</t>
  </si>
  <si>
    <t>银行贷款合同与提供的利息清算以及银行贷款证明文件不一致、本次申报范围为2020年广东省名优高新技术产品，不符合本次申报范围，不予资助</t>
  </si>
  <si>
    <t>（五)给予标准制定奖励</t>
  </si>
  <si>
    <t>参与制定一项国家标准并发布实施</t>
  </si>
  <si>
    <t>广东宏威陶瓷实业有限公司</t>
  </si>
  <si>
    <t>本次申报范围为2020年广东省名优高新技术产品，不符合本次申报范围，不予资助</t>
  </si>
  <si>
    <t>建滔（佛冈）特种树脂有限公司</t>
  </si>
  <si>
    <t>建滔（佛冈）绝缘材料有限公司</t>
  </si>
  <si>
    <t>清远欧派集成家居有限公司</t>
  </si>
  <si>
    <t>广东康美风通风设备有限公司</t>
  </si>
  <si>
    <t>非纯信用贷款，非纯股权质押贷款，不符合政策要求，不予资助</t>
  </si>
  <si>
    <t>广东天诺通讯科技有限公司</t>
  </si>
  <si>
    <t>广东富强科技股份有限公司</t>
  </si>
  <si>
    <t>清远凯荣德电子专用材料有限公司</t>
  </si>
  <si>
    <t>广东科润生物制药有限公司</t>
  </si>
  <si>
    <t>（三）科技计划项目配套资金补助</t>
  </si>
  <si>
    <t>承担省科技计划项目，给予配套补助</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</si>
</sst>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_ * #,##0.0000_ ;_ * \-#,##0.0000_ ;_ * &quot;-&quot;????_ ;_ @_ "/>
  </numFmts>
  <fonts count="27">
    <font>
      <sz val="11"/>
      <color indexed="8"/>
      <name val="宋体"/>
      <family val="0"/>
    </font>
    <font>
      <sz val="11"/>
      <name val="宋体"/>
      <family val="0"/>
    </font>
    <font>
      <sz val="12"/>
      <color indexed="10"/>
      <name val="宋体"/>
      <family val="0"/>
    </font>
    <font>
      <sz val="12"/>
      <name val="宋体"/>
      <family val="0"/>
    </font>
    <font>
      <b/>
      <sz val="18"/>
      <name val="宋体"/>
      <family val="0"/>
    </font>
    <font>
      <b/>
      <sz val="12"/>
      <name val="宋体"/>
      <family val="0"/>
    </font>
    <font>
      <sz val="12"/>
      <color indexed="8"/>
      <name val="宋体"/>
      <family val="0"/>
    </font>
    <font>
      <b/>
      <sz val="11"/>
      <color indexed="8"/>
      <name val="宋体"/>
      <family val="0"/>
    </font>
    <font>
      <b/>
      <sz val="16"/>
      <color indexed="8"/>
      <name val="宋体"/>
      <family val="0"/>
    </font>
    <font>
      <b/>
      <sz val="12"/>
      <color indexed="8"/>
      <name val="宋体"/>
      <family val="0"/>
    </font>
    <font>
      <b/>
      <sz val="22"/>
      <name val="宋体"/>
      <family val="0"/>
    </font>
    <font>
      <b/>
      <sz val="13"/>
      <color indexed="62"/>
      <name val="宋体"/>
      <family val="0"/>
    </font>
    <font>
      <i/>
      <sz val="11"/>
      <color indexed="23"/>
      <name val="宋体"/>
      <family val="0"/>
    </font>
    <font>
      <b/>
      <sz val="18"/>
      <color indexed="62"/>
      <name val="宋体"/>
      <family val="0"/>
    </font>
    <font>
      <u val="single"/>
      <sz val="11"/>
      <color indexed="12"/>
      <name val="宋体"/>
      <family val="0"/>
    </font>
    <font>
      <sz val="11"/>
      <color indexed="9"/>
      <name val="宋体"/>
      <family val="0"/>
    </font>
    <font>
      <sz val="11"/>
      <color indexed="60"/>
      <name val="宋体"/>
      <family val="0"/>
    </font>
    <font>
      <b/>
      <sz val="11"/>
      <color indexed="63"/>
      <name val="宋体"/>
      <family val="0"/>
    </font>
    <font>
      <sz val="11"/>
      <color indexed="62"/>
      <name val="宋体"/>
      <family val="0"/>
    </font>
    <font>
      <b/>
      <sz val="11"/>
      <color indexed="9"/>
      <name val="宋体"/>
      <family val="0"/>
    </font>
    <font>
      <b/>
      <sz val="11"/>
      <color indexed="52"/>
      <name val="宋体"/>
      <family val="0"/>
    </font>
    <font>
      <sz val="11"/>
      <color indexed="52"/>
      <name val="宋体"/>
      <family val="0"/>
    </font>
    <font>
      <sz val="11"/>
      <color indexed="10"/>
      <name val="宋体"/>
      <family val="0"/>
    </font>
    <font>
      <u val="single"/>
      <sz val="11"/>
      <color indexed="20"/>
      <name val="宋体"/>
      <family val="0"/>
    </font>
    <font>
      <sz val="11"/>
      <color indexed="17"/>
      <name val="宋体"/>
      <family val="0"/>
    </font>
    <font>
      <b/>
      <sz val="11"/>
      <color indexed="62"/>
      <name val="宋体"/>
      <family val="0"/>
    </font>
    <font>
      <b/>
      <sz val="15"/>
      <color indexed="62"/>
      <name val="宋体"/>
      <family val="0"/>
    </font>
  </fonts>
  <fills count="20">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
      <patternFill patternType="solid">
        <fgColor indexed="51"/>
        <bgColor indexed="64"/>
      </patternFill>
    </fill>
    <fill>
      <patternFill patternType="solid">
        <fgColor indexed="4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style="thin">
        <color indexed="8"/>
      </top>
      <bottom style="thin">
        <color indexed="8"/>
      </bottom>
    </border>
    <border>
      <left>
        <color indexed="63"/>
      </left>
      <right style="thin"/>
      <top>
        <color indexed="63"/>
      </top>
      <bottom style="thin">
        <color indexed="8"/>
      </bottom>
    </border>
    <border>
      <left style="thin"/>
      <right style="thin"/>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vertical="center"/>
    </xf>
    <xf numFmtId="0" fontId="0" fillId="2" borderId="0" applyProtection="0">
      <alignment vertical="center"/>
    </xf>
    <xf numFmtId="0" fontId="18" fillId="3" borderId="1" applyProtection="0">
      <alignment vertical="center"/>
    </xf>
    <xf numFmtId="44" fontId="0" fillId="0" borderId="0" applyProtection="0">
      <alignment vertical="center"/>
    </xf>
    <xf numFmtId="41" fontId="0" fillId="0" borderId="0" applyProtection="0">
      <alignment vertical="center"/>
    </xf>
    <xf numFmtId="0" fontId="0" fillId="2" borderId="0" applyProtection="0">
      <alignment vertical="center"/>
    </xf>
    <xf numFmtId="0" fontId="16" fillId="4" borderId="0" applyProtection="0">
      <alignment vertical="center"/>
    </xf>
    <xf numFmtId="43" fontId="0" fillId="0" borderId="0" applyProtection="0">
      <alignment vertical="center"/>
    </xf>
    <xf numFmtId="0" fontId="15" fillId="2" borderId="0" applyProtection="0">
      <alignment vertical="center"/>
    </xf>
    <xf numFmtId="0" fontId="14" fillId="0" borderId="0" applyProtection="0">
      <alignment vertical="center"/>
    </xf>
    <xf numFmtId="9" fontId="0" fillId="0" borderId="0" applyProtection="0">
      <alignment vertical="center"/>
    </xf>
    <xf numFmtId="0" fontId="23" fillId="0" borderId="0" applyProtection="0">
      <alignment vertical="center"/>
    </xf>
    <xf numFmtId="0" fontId="0" fillId="5" borderId="2" applyProtection="0">
      <alignment vertical="center"/>
    </xf>
    <xf numFmtId="0" fontId="15" fillId="4" borderId="0" applyProtection="0">
      <alignment vertical="center"/>
    </xf>
    <xf numFmtId="0" fontId="25" fillId="0" borderId="0" applyProtection="0">
      <alignment vertical="center"/>
    </xf>
    <xf numFmtId="0" fontId="22" fillId="0" borderId="0" applyProtection="0">
      <alignment vertical="center"/>
    </xf>
    <xf numFmtId="0" fontId="13" fillId="0" borderId="0" applyProtection="0">
      <alignment vertical="center"/>
    </xf>
    <xf numFmtId="0" fontId="12" fillId="0" borderId="0" applyProtection="0">
      <alignment vertical="center"/>
    </xf>
    <xf numFmtId="0" fontId="26" fillId="0" borderId="3" applyProtection="0">
      <alignment vertical="center"/>
    </xf>
    <xf numFmtId="0" fontId="11" fillId="0" borderId="3" applyProtection="0">
      <alignment vertical="center"/>
    </xf>
    <xf numFmtId="0" fontId="15" fillId="6" borderId="0" applyProtection="0">
      <alignment vertical="center"/>
    </xf>
    <xf numFmtId="0" fontId="25" fillId="0" borderId="4" applyProtection="0">
      <alignment vertical="center"/>
    </xf>
    <xf numFmtId="0" fontId="15" fillId="7" borderId="0" applyProtection="0">
      <alignment vertical="center"/>
    </xf>
    <xf numFmtId="0" fontId="17" fillId="8" borderId="5" applyProtection="0">
      <alignment vertical="center"/>
    </xf>
    <xf numFmtId="0" fontId="20" fillId="8" borderId="1" applyProtection="0">
      <alignment vertical="center"/>
    </xf>
    <xf numFmtId="0" fontId="19" fillId="9" borderId="6" applyProtection="0">
      <alignment vertical="center"/>
    </xf>
    <xf numFmtId="0" fontId="0" fillId="3" borderId="0" applyProtection="0">
      <alignment vertical="center"/>
    </xf>
    <xf numFmtId="0" fontId="15" fillId="10" borderId="0" applyProtection="0">
      <alignment vertical="center"/>
    </xf>
    <xf numFmtId="0" fontId="21" fillId="0" borderId="7" applyProtection="0">
      <alignment vertical="center"/>
    </xf>
    <xf numFmtId="0" fontId="7" fillId="0" borderId="8" applyProtection="0">
      <alignment vertical="center"/>
    </xf>
    <xf numFmtId="0" fontId="24" fillId="2" borderId="0" applyProtection="0">
      <alignment vertical="center"/>
    </xf>
    <xf numFmtId="0" fontId="16" fillId="11" borderId="0" applyProtection="0">
      <alignment vertical="center"/>
    </xf>
    <xf numFmtId="0" fontId="0" fillId="12" borderId="0" applyProtection="0">
      <alignment vertical="center"/>
    </xf>
    <xf numFmtId="0" fontId="15" fillId="13" borderId="0" applyProtection="0">
      <alignment vertical="center"/>
    </xf>
    <xf numFmtId="0" fontId="0" fillId="14" borderId="0" applyProtection="0">
      <alignment vertical="center"/>
    </xf>
    <xf numFmtId="0" fontId="0" fillId="6" borderId="0" applyProtection="0">
      <alignment vertical="center"/>
    </xf>
    <xf numFmtId="0" fontId="0" fillId="4" borderId="0" applyProtection="0">
      <alignment vertical="center"/>
    </xf>
    <xf numFmtId="0" fontId="0" fillId="4" borderId="0" applyProtection="0">
      <alignment vertical="center"/>
    </xf>
    <xf numFmtId="0" fontId="15" fillId="15" borderId="0" applyProtection="0">
      <alignment vertical="center"/>
    </xf>
    <xf numFmtId="0" fontId="15" fillId="16" borderId="0" applyProtection="0">
      <alignment vertical="center"/>
    </xf>
    <xf numFmtId="0" fontId="0" fillId="7" borderId="0" applyProtection="0">
      <alignment vertical="center"/>
    </xf>
    <xf numFmtId="0" fontId="0" fillId="7" borderId="0" applyProtection="0">
      <alignment vertical="center"/>
    </xf>
    <xf numFmtId="0" fontId="15" fillId="13" borderId="0" applyProtection="0">
      <alignment vertical="center"/>
    </xf>
    <xf numFmtId="0" fontId="0" fillId="6" borderId="0" applyProtection="0">
      <alignment vertical="center"/>
    </xf>
    <xf numFmtId="0" fontId="15" fillId="6" borderId="0" applyProtection="0">
      <alignment vertical="center"/>
    </xf>
    <xf numFmtId="0" fontId="15" fillId="17" borderId="0" applyProtection="0">
      <alignment vertical="center"/>
    </xf>
    <xf numFmtId="0" fontId="0" fillId="3" borderId="0" applyProtection="0">
      <alignment vertical="center"/>
    </xf>
    <xf numFmtId="0" fontId="15" fillId="3" borderId="0" applyProtection="0">
      <alignment vertical="center"/>
    </xf>
    <xf numFmtId="0" fontId="3" fillId="0" borderId="0" applyProtection="0">
      <alignment/>
    </xf>
  </cellStyleXfs>
  <cellXfs count="214">
    <xf numFmtId="0" fontId="0" fillId="0" borderId="0" xfId="0" applyAlignment="1">
      <alignment vertical="center"/>
    </xf>
    <xf numFmtId="0" fontId="2" fillId="0" borderId="0" xfId="0" applyNumberFormat="1" applyFont="1" applyFill="1" applyBorder="1" applyAlignment="1">
      <alignment vertical="center"/>
    </xf>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left" vertical="center" wrapText="1"/>
    </xf>
    <xf numFmtId="176" fontId="3" fillId="0" borderId="0" xfId="0" applyNumberFormat="1" applyFont="1" applyFill="1" applyBorder="1" applyAlignment="1">
      <alignment horizontal="center" vertical="center"/>
    </xf>
    <xf numFmtId="176" fontId="3" fillId="0" borderId="0" xfId="22" applyNumberFormat="1" applyFont="1" applyFill="1" applyBorder="1" applyAlignment="1">
      <alignment horizontal="center" vertical="center"/>
    </xf>
    <xf numFmtId="49" fontId="3" fillId="0" borderId="0" xfId="0" applyNumberFormat="1" applyFont="1" applyFill="1" applyBorder="1" applyAlignment="1">
      <alignment horizontal="lef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4" fillId="0" borderId="0" xfId="63" applyNumberFormat="1" applyFont="1" applyFill="1" applyBorder="1" applyAlignment="1">
      <alignment horizontal="center" vertical="center"/>
    </xf>
    <xf numFmtId="0" fontId="4" fillId="0" borderId="0" xfId="63" applyNumberFormat="1" applyFont="1" applyFill="1" applyBorder="1" applyAlignment="1">
      <alignment horizontal="left" vertical="center"/>
    </xf>
    <xf numFmtId="0" fontId="5" fillId="0" borderId="0" xfId="63" applyNumberFormat="1" applyFont="1" applyFill="1" applyBorder="1" applyAlignment="1">
      <alignment horizontal="center" vertical="center"/>
    </xf>
    <xf numFmtId="176" fontId="4" fillId="0" borderId="0" xfId="63" applyNumberFormat="1" applyFont="1" applyFill="1" applyBorder="1" applyAlignment="1">
      <alignment horizontal="center" vertical="center"/>
    </xf>
    <xf numFmtId="0" fontId="4" fillId="0" borderId="0" xfId="63" applyNumberFormat="1" applyFont="1" applyFill="1" applyBorder="1" applyAlignment="1">
      <alignment horizontal="left" vertical="center" wrapText="1"/>
    </xf>
    <xf numFmtId="43" fontId="4" fillId="0" borderId="0" xfId="63" applyNumberFormat="1" applyFont="1" applyFill="1" applyBorder="1" applyAlignment="1">
      <alignment horizontal="left" vertical="center" wrapText="1"/>
    </xf>
    <xf numFmtId="0" fontId="5" fillId="0" borderId="0" xfId="63" applyNumberFormat="1" applyFont="1" applyFill="1" applyBorder="1" applyAlignment="1">
      <alignment horizontal="left" vertical="center" wrapText="1"/>
    </xf>
    <xf numFmtId="176" fontId="4" fillId="0" borderId="0" xfId="22" applyNumberFormat="1" applyFont="1" applyFill="1" applyBorder="1" applyAlignment="1">
      <alignment horizontal="center" vertical="center"/>
    </xf>
    <xf numFmtId="49" fontId="3" fillId="0" borderId="0" xfId="0" applyNumberFormat="1" applyFont="1" applyFill="1" applyBorder="1" applyAlignment="1">
      <alignment horizontal="right" vertical="center" wrapText="1"/>
    </xf>
    <xf numFmtId="0" fontId="3" fillId="0" borderId="0" xfId="0" applyNumberFormat="1" applyFont="1" applyFill="1" applyBorder="1" applyAlignment="1">
      <alignment horizontal="right" vertical="center" wrapText="1"/>
    </xf>
    <xf numFmtId="0" fontId="5" fillId="0" borderId="9" xfId="63" applyNumberFormat="1" applyFont="1" applyFill="1" applyBorder="1" applyAlignment="1">
      <alignment horizontal="center" vertical="center"/>
    </xf>
    <xf numFmtId="0" fontId="5" fillId="0" borderId="9" xfId="0" applyNumberFormat="1"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xf>
    <xf numFmtId="176" fontId="5" fillId="0" borderId="9" xfId="22" applyNumberFormat="1" applyFont="1" applyFill="1" applyBorder="1" applyAlignment="1">
      <alignment horizontal="center" vertical="center"/>
    </xf>
    <xf numFmtId="43" fontId="5" fillId="0" borderId="9" xfId="22" applyNumberFormat="1" applyFont="1" applyFill="1" applyBorder="1" applyAlignment="1">
      <alignment horizontal="center" vertical="center"/>
    </xf>
    <xf numFmtId="0" fontId="6" fillId="0" borderId="9" xfId="0" applyNumberFormat="1" applyFont="1" applyFill="1" applyBorder="1" applyAlignment="1">
      <alignment horizontal="center" vertical="center"/>
    </xf>
    <xf numFmtId="0" fontId="6" fillId="0" borderId="9" xfId="0" applyNumberFormat="1" applyFont="1" applyFill="1" applyBorder="1" applyAlignment="1">
      <alignment horizontal="left" vertical="center"/>
    </xf>
    <xf numFmtId="0" fontId="6" fillId="0" borderId="9" xfId="0" applyNumberFormat="1" applyFont="1" applyFill="1" applyBorder="1" applyAlignment="1">
      <alignment vertical="center"/>
    </xf>
    <xf numFmtId="0" fontId="6" fillId="0" borderId="9" xfId="0" applyNumberFormat="1" applyFont="1" applyFill="1" applyBorder="1" applyAlignment="1">
      <alignment vertical="center" wrapText="1"/>
    </xf>
    <xf numFmtId="176" fontId="6" fillId="0" borderId="9" xfId="22" applyNumberFormat="1" applyFont="1" applyFill="1" applyBorder="1" applyAlignment="1">
      <alignment horizontal="right" vertical="center"/>
    </xf>
    <xf numFmtId="0" fontId="6" fillId="0" borderId="9" xfId="0" applyNumberFormat="1" applyFont="1" applyFill="1" applyBorder="1" applyAlignment="1">
      <alignment horizontal="left" vertical="center" wrapText="1"/>
    </xf>
    <xf numFmtId="0" fontId="2"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xf>
    <xf numFmtId="0" fontId="3" fillId="0" borderId="9" xfId="0" applyNumberFormat="1" applyFont="1" applyFill="1" applyBorder="1" applyAlignment="1">
      <alignment horizontal="left" vertical="center"/>
    </xf>
    <xf numFmtId="176" fontId="6" fillId="0" borderId="9" xfId="0" applyNumberFormat="1" applyFont="1" applyFill="1" applyBorder="1" applyAlignment="1">
      <alignment horizontal="right" vertical="center"/>
    </xf>
    <xf numFmtId="0" fontId="3" fillId="0" borderId="9" xfId="0" applyNumberFormat="1"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176" fontId="3" fillId="0" borderId="9" xfId="22" applyNumberFormat="1" applyFont="1" applyFill="1" applyBorder="1" applyAlignment="1">
      <alignment horizontal="right" vertical="center"/>
    </xf>
    <xf numFmtId="0" fontId="3" fillId="0" borderId="9" xfId="0" applyNumberFormat="1" applyFont="1" applyFill="1" applyBorder="1" applyAlignment="1">
      <alignment vertical="center" wrapText="1"/>
    </xf>
    <xf numFmtId="0" fontId="3" fillId="0" borderId="9" xfId="0" applyNumberFormat="1" applyFont="1" applyFill="1" applyBorder="1" applyAlignment="1">
      <alignment vertical="center"/>
    </xf>
    <xf numFmtId="0" fontId="5" fillId="0" borderId="9" xfId="0" applyNumberFormat="1" applyFont="1" applyFill="1" applyBorder="1" applyAlignment="1">
      <alignment horizontal="center" vertical="center"/>
    </xf>
    <xf numFmtId="0" fontId="5" fillId="0" borderId="9" xfId="0" applyNumberFormat="1" applyFont="1" applyFill="1" applyBorder="1" applyAlignment="1">
      <alignment horizontal="left" vertical="center"/>
    </xf>
    <xf numFmtId="43" fontId="3" fillId="0" borderId="9" xfId="22" applyNumberFormat="1" applyFont="1" applyFill="1" applyBorder="1" applyAlignment="1">
      <alignment horizontal="right" vertical="center"/>
    </xf>
    <xf numFmtId="49" fontId="3" fillId="0" borderId="9" xfId="0" applyNumberFormat="1" applyFont="1" applyFill="1" applyBorder="1" applyAlignment="1">
      <alignment horizontal="left" vertical="center"/>
    </xf>
    <xf numFmtId="0" fontId="3" fillId="18" borderId="0" xfId="0" applyNumberFormat="1" applyFont="1" applyFill="1" applyBorder="1" applyAlignment="1">
      <alignment horizontal="left" vertical="center"/>
    </xf>
    <xf numFmtId="0" fontId="3" fillId="18" borderId="0" xfId="0" applyNumberFormat="1" applyFont="1" applyFill="1" applyBorder="1" applyAlignment="1">
      <alignment vertical="center"/>
    </xf>
    <xf numFmtId="0" fontId="3" fillId="19" borderId="0" xfId="0" applyNumberFormat="1" applyFont="1" applyFill="1" applyBorder="1" applyAlignment="1">
      <alignment horizontal="left" vertical="center"/>
    </xf>
    <xf numFmtId="0" fontId="3" fillId="19" borderId="0" xfId="0" applyNumberFormat="1" applyFont="1" applyFill="1" applyBorder="1" applyAlignment="1">
      <alignment vertical="center"/>
    </xf>
    <xf numFmtId="43" fontId="3" fillId="0" borderId="0" xfId="22" applyNumberFormat="1" applyFont="1" applyFill="1" applyBorder="1" applyAlignment="1">
      <alignment vertical="center"/>
    </xf>
    <xf numFmtId="0" fontId="4" fillId="0" borderId="0" xfId="63" applyNumberFormat="1" applyFont="1" applyFill="1" applyBorder="1" applyAlignment="1">
      <alignment horizontal="right" vertical="center" wrapText="1"/>
    </xf>
    <xf numFmtId="43" fontId="4" fillId="0" borderId="0" xfId="22" applyNumberFormat="1" applyFont="1" applyFill="1" applyBorder="1" applyAlignment="1">
      <alignment horizontal="center" vertical="center"/>
    </xf>
    <xf numFmtId="49" fontId="4" fillId="0" borderId="0" xfId="63" applyNumberFormat="1" applyFont="1" applyFill="1" applyBorder="1" applyAlignment="1">
      <alignment horizontal="left" vertical="center"/>
    </xf>
    <xf numFmtId="0" fontId="5" fillId="0" borderId="9" xfId="0" applyNumberFormat="1" applyFont="1" applyFill="1" applyBorder="1" applyAlignment="1">
      <alignment horizontal="right" vertical="center" wrapText="1"/>
    </xf>
    <xf numFmtId="0" fontId="3" fillId="0" borderId="10" xfId="0" applyNumberFormat="1" applyFont="1" applyFill="1" applyBorder="1" applyAlignment="1">
      <alignment horizontal="center" vertical="center"/>
    </xf>
    <xf numFmtId="0" fontId="3" fillId="0" borderId="9" xfId="0" applyNumberFormat="1" applyFont="1" applyFill="1" applyBorder="1" applyAlignment="1">
      <alignment horizontal="right" vertical="center" wrapText="1"/>
    </xf>
    <xf numFmtId="43" fontId="3" fillId="0" borderId="9" xfId="22" applyNumberFormat="1" applyFont="1" applyFill="1" applyBorder="1" applyAlignment="1">
      <alignment vertical="center"/>
    </xf>
    <xf numFmtId="0" fontId="3" fillId="0" borderId="11" xfId="0" applyNumberFormat="1" applyFont="1" applyFill="1" applyBorder="1" applyAlignment="1">
      <alignment horizontal="center" vertical="center"/>
    </xf>
    <xf numFmtId="0" fontId="3" fillId="18" borderId="9" xfId="0" applyNumberFormat="1" applyFont="1" applyFill="1" applyBorder="1" applyAlignment="1">
      <alignment vertical="center" wrapText="1"/>
    </xf>
    <xf numFmtId="0" fontId="3" fillId="18" borderId="9" xfId="0" applyNumberFormat="1" applyFont="1" applyFill="1" applyBorder="1" applyAlignment="1">
      <alignment horizontal="right" vertical="center" wrapText="1"/>
    </xf>
    <xf numFmtId="43" fontId="3" fillId="18" borderId="9" xfId="22" applyNumberFormat="1" applyFont="1" applyFill="1" applyBorder="1" applyAlignment="1">
      <alignment vertical="center"/>
    </xf>
    <xf numFmtId="0" fontId="3" fillId="18" borderId="9" xfId="0" applyNumberFormat="1" applyFont="1" applyFill="1" applyBorder="1" applyAlignment="1">
      <alignment horizontal="left" vertical="center" wrapText="1"/>
    </xf>
    <xf numFmtId="0" fontId="3" fillId="0" borderId="12" xfId="0" applyNumberFormat="1" applyFont="1" applyFill="1" applyBorder="1" applyAlignment="1">
      <alignment horizontal="center" vertical="center"/>
    </xf>
    <xf numFmtId="0" fontId="1" fillId="18" borderId="9" xfId="0" applyNumberFormat="1" applyFont="1" applyFill="1" applyBorder="1" applyAlignment="1">
      <alignment vertical="center" wrapText="1"/>
    </xf>
    <xf numFmtId="43" fontId="3" fillId="0" borderId="9" xfId="22" applyNumberFormat="1" applyFont="1" applyFill="1" applyBorder="1" applyAlignment="1">
      <alignment vertical="center"/>
    </xf>
    <xf numFmtId="43" fontId="3" fillId="0" borderId="9" xfId="22" applyNumberFormat="1" applyFont="1" applyFill="1" applyBorder="1" applyAlignment="1">
      <alignment vertical="center" wrapText="1"/>
    </xf>
    <xf numFmtId="0" fontId="3" fillId="8" borderId="9" xfId="0" applyNumberFormat="1" applyFont="1" applyFill="1" applyBorder="1" applyAlignment="1">
      <alignment vertical="center" wrapText="1"/>
    </xf>
    <xf numFmtId="0" fontId="3" fillId="0" borderId="0" xfId="0" applyNumberFormat="1" applyFont="1" applyFill="1" applyBorder="1" applyAlignment="1">
      <alignment vertical="center" wrapText="1"/>
    </xf>
    <xf numFmtId="49" fontId="3" fillId="0" borderId="9" xfId="0" applyNumberFormat="1" applyFont="1" applyFill="1" applyBorder="1" applyAlignment="1">
      <alignment vertical="center"/>
    </xf>
    <xf numFmtId="49" fontId="3" fillId="18" borderId="9" xfId="0" applyNumberFormat="1" applyFont="1" applyFill="1" applyBorder="1" applyAlignment="1">
      <alignment vertical="center"/>
    </xf>
    <xf numFmtId="0" fontId="3" fillId="18" borderId="9" xfId="0" applyNumberFormat="1" applyFont="1" applyFill="1" applyBorder="1" applyAlignment="1">
      <alignment horizontal="left" vertical="center"/>
    </xf>
    <xf numFmtId="0" fontId="3" fillId="18" borderId="9" xfId="0" applyNumberFormat="1" applyFont="1" applyFill="1" applyBorder="1" applyAlignment="1">
      <alignment vertical="center"/>
    </xf>
    <xf numFmtId="43" fontId="3" fillId="0" borderId="9" xfId="0" applyNumberFormat="1" applyFont="1" applyFill="1" applyBorder="1" applyAlignment="1">
      <alignment vertical="center"/>
    </xf>
    <xf numFmtId="177" fontId="3" fillId="0" borderId="9" xfId="22" applyNumberFormat="1" applyFont="1" applyFill="1" applyBorder="1" applyAlignment="1">
      <alignment vertical="center"/>
    </xf>
    <xf numFmtId="0" fontId="3" fillId="18" borderId="9" xfId="22" applyNumberFormat="1" applyFont="1" applyFill="1" applyBorder="1" applyAlignment="1">
      <alignment vertical="center"/>
    </xf>
    <xf numFmtId="0" fontId="0" fillId="18" borderId="9" xfId="0" applyNumberFormat="1" applyFont="1" applyFill="1" applyBorder="1" applyAlignment="1">
      <alignment vertical="center" wrapText="1"/>
    </xf>
    <xf numFmtId="0" fontId="0" fillId="18" borderId="9" xfId="0" applyNumberFormat="1" applyFont="1" applyFill="1" applyBorder="1" applyAlignment="1">
      <alignment horizontal="right" vertical="center" wrapText="1"/>
    </xf>
    <xf numFmtId="0" fontId="0" fillId="0" borderId="10" xfId="0" applyNumberFormat="1" applyFont="1" applyFill="1" applyBorder="1" applyAlignment="1">
      <alignment horizontal="center" vertical="center"/>
    </xf>
    <xf numFmtId="0" fontId="0" fillId="0" borderId="9" xfId="0" applyNumberFormat="1" applyFont="1" applyFill="1" applyBorder="1" applyAlignment="1">
      <alignment vertical="center" wrapText="1"/>
    </xf>
    <xf numFmtId="0" fontId="0" fillId="0" borderId="9" xfId="0" applyNumberFormat="1" applyFont="1" applyFill="1" applyBorder="1" applyAlignment="1">
      <alignment horizontal="right" vertical="center" wrapText="1"/>
    </xf>
    <xf numFmtId="43" fontId="0" fillId="0" borderId="9" xfId="22" applyNumberFormat="1" applyFont="1" applyFill="1" applyBorder="1" applyAlignment="1">
      <alignment vertical="center"/>
    </xf>
    <xf numFmtId="0" fontId="0" fillId="0" borderId="12"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43" fontId="0" fillId="18" borderId="9" xfId="22" applyNumberFormat="1" applyFont="1" applyFill="1" applyBorder="1" applyAlignment="1">
      <alignment vertical="center"/>
    </xf>
    <xf numFmtId="43" fontId="0" fillId="0" borderId="9" xfId="22" applyNumberFormat="1" applyFont="1" applyFill="1" applyBorder="1" applyAlignment="1">
      <alignment vertical="center" wrapText="1"/>
    </xf>
    <xf numFmtId="43" fontId="3" fillId="18" borderId="9" xfId="22" applyNumberFormat="1" applyFont="1" applyFill="1" applyBorder="1" applyAlignment="1">
      <alignment horizontal="right" vertical="center"/>
    </xf>
    <xf numFmtId="49" fontId="0" fillId="18" borderId="9" xfId="0" applyNumberFormat="1" applyFont="1" applyFill="1" applyBorder="1" applyAlignment="1">
      <alignment vertical="center"/>
    </xf>
    <xf numFmtId="49" fontId="0" fillId="0" borderId="9" xfId="0" applyNumberFormat="1" applyFont="1" applyFill="1" applyBorder="1" applyAlignment="1">
      <alignment vertical="center"/>
    </xf>
    <xf numFmtId="0" fontId="3" fillId="0" borderId="9" xfId="22" applyNumberFormat="1" applyFont="1" applyFill="1" applyBorder="1" applyAlignment="1">
      <alignment horizontal="right" vertical="center"/>
    </xf>
    <xf numFmtId="0" fontId="3" fillId="18" borderId="9" xfId="22" applyNumberFormat="1" applyFont="1" applyFill="1" applyBorder="1" applyAlignment="1">
      <alignment horizontal="right" vertical="center"/>
    </xf>
    <xf numFmtId="0" fontId="3" fillId="19" borderId="9" xfId="0" applyNumberFormat="1" applyFont="1" applyFill="1" applyBorder="1" applyAlignment="1">
      <alignment vertical="center"/>
    </xf>
    <xf numFmtId="0" fontId="3" fillId="19" borderId="9" xfId="0" applyNumberFormat="1" applyFont="1" applyFill="1" applyBorder="1" applyAlignment="1">
      <alignment vertical="center" wrapText="1"/>
    </xf>
    <xf numFmtId="43" fontId="3" fillId="19" borderId="9" xfId="22" applyNumberFormat="1" applyFont="1" applyFill="1" applyBorder="1" applyAlignment="1">
      <alignment horizontal="right" vertical="center"/>
    </xf>
    <xf numFmtId="43" fontId="3" fillId="19" borderId="9" xfId="22" applyNumberFormat="1" applyFont="1" applyFill="1" applyBorder="1" applyAlignment="1">
      <alignment vertical="center"/>
    </xf>
    <xf numFmtId="0" fontId="3" fillId="19" borderId="9" xfId="0" applyNumberFormat="1" applyFont="1" applyFill="1" applyBorder="1" applyAlignment="1">
      <alignment horizontal="left" vertical="center"/>
    </xf>
    <xf numFmtId="0" fontId="3" fillId="18" borderId="9" xfId="0" applyNumberFormat="1" applyFont="1" applyFill="1" applyBorder="1" applyAlignment="1">
      <alignment horizontal="center" vertical="center"/>
    </xf>
    <xf numFmtId="0" fontId="3" fillId="18" borderId="9" xfId="0" applyNumberFormat="1" applyFont="1" applyFill="1" applyBorder="1" applyAlignment="1">
      <alignment horizontal="center" vertical="center" wrapText="1"/>
    </xf>
    <xf numFmtId="49" fontId="3" fillId="18" borderId="9" xfId="0" applyNumberFormat="1" applyFont="1" applyFill="1" applyBorder="1" applyAlignment="1">
      <alignment horizontal="left" vertical="center"/>
    </xf>
    <xf numFmtId="49" fontId="3" fillId="19" borderId="9" xfId="0" applyNumberFormat="1" applyFont="1" applyFill="1" applyBorder="1" applyAlignment="1">
      <alignment vertical="center"/>
    </xf>
    <xf numFmtId="49" fontId="3" fillId="19" borderId="9" xfId="0" applyNumberFormat="1" applyFont="1" applyFill="1" applyBorder="1" applyAlignment="1">
      <alignment horizontal="left" vertical="center"/>
    </xf>
    <xf numFmtId="0" fontId="7"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7" fillId="0" borderId="9" xfId="0" applyNumberFormat="1" applyFont="1" applyFill="1" applyBorder="1" applyAlignment="1">
      <alignment horizontal="center" vertical="center"/>
    </xf>
    <xf numFmtId="0" fontId="0" fillId="0" borderId="9" xfId="0" applyNumberFormat="1" applyFont="1" applyFill="1" applyBorder="1" applyAlignment="1">
      <alignment vertical="center"/>
    </xf>
    <xf numFmtId="0" fontId="0" fillId="6" borderId="9" xfId="0" applyNumberFormat="1" applyFont="1" applyFill="1" applyBorder="1" applyAlignment="1">
      <alignment vertical="center"/>
    </xf>
    <xf numFmtId="0" fontId="4" fillId="0" borderId="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176" fontId="3" fillId="0" borderId="0" xfId="22" applyNumberFormat="1" applyFont="1" applyFill="1" applyBorder="1" applyAlignment="1">
      <alignment horizontal="left" vertical="center"/>
    </xf>
    <xf numFmtId="0" fontId="0" fillId="0" borderId="0" xfId="0" applyNumberFormat="1" applyFont="1" applyFill="1" applyBorder="1" applyAlignment="1">
      <alignment vertical="center"/>
    </xf>
    <xf numFmtId="0" fontId="4" fillId="0" borderId="9" xfId="63" applyNumberFormat="1" applyFont="1" applyFill="1" applyBorder="1" applyAlignment="1">
      <alignment horizontal="center" vertical="center"/>
    </xf>
    <xf numFmtId="0" fontId="4" fillId="0" borderId="9" xfId="63" applyNumberFormat="1" applyFont="1" applyFill="1" applyBorder="1" applyAlignment="1">
      <alignment horizontal="left" vertical="center"/>
    </xf>
    <xf numFmtId="176" fontId="4" fillId="0" borderId="9" xfId="63" applyNumberFormat="1" applyFont="1" applyFill="1" applyBorder="1" applyAlignment="1">
      <alignment horizontal="center" vertical="center"/>
    </xf>
    <xf numFmtId="0" fontId="4" fillId="0" borderId="9" xfId="63" applyNumberFormat="1" applyFont="1" applyFill="1" applyBorder="1" applyAlignment="1">
      <alignment horizontal="left" vertical="center" wrapText="1"/>
    </xf>
    <xf numFmtId="0" fontId="3" fillId="0" borderId="13" xfId="0" applyNumberFormat="1" applyFont="1" applyFill="1" applyBorder="1" applyAlignment="1">
      <alignment horizontal="right" vertical="center" wrapText="1"/>
    </xf>
    <xf numFmtId="0" fontId="3" fillId="0" borderId="14" xfId="0" applyNumberFormat="1" applyFont="1" applyFill="1" applyBorder="1" applyAlignment="1">
      <alignment horizontal="right" vertical="center" wrapText="1"/>
    </xf>
    <xf numFmtId="0" fontId="3" fillId="0" borderId="15" xfId="0" applyNumberFormat="1" applyFont="1" applyFill="1" applyBorder="1" applyAlignment="1">
      <alignment horizontal="right" vertical="center" wrapText="1"/>
    </xf>
    <xf numFmtId="0" fontId="5" fillId="0" borderId="11" xfId="63" applyNumberFormat="1" applyFont="1" applyFill="1" applyBorder="1" applyAlignment="1">
      <alignment horizontal="center" vertical="center"/>
    </xf>
    <xf numFmtId="0" fontId="9" fillId="0" borderId="16" xfId="0" applyNumberFormat="1" applyFont="1" applyFill="1" applyBorder="1" applyAlignment="1">
      <alignment horizontal="left" vertical="center"/>
    </xf>
    <xf numFmtId="0" fontId="9" fillId="0" borderId="16" xfId="0" applyNumberFormat="1" applyFont="1" applyFill="1" applyBorder="1" applyAlignment="1">
      <alignment horizontal="center" vertical="center" wrapText="1"/>
    </xf>
    <xf numFmtId="176" fontId="9" fillId="0" borderId="16" xfId="0" applyNumberFormat="1" applyFont="1" applyFill="1" applyBorder="1" applyAlignment="1">
      <alignment horizontal="center" vertical="center" wrapText="1"/>
    </xf>
    <xf numFmtId="0" fontId="5" fillId="0" borderId="11" xfId="63" applyNumberFormat="1" applyFont="1" applyFill="1" applyBorder="1" applyAlignment="1">
      <alignment horizontal="center" vertical="center" wrapText="1"/>
    </xf>
    <xf numFmtId="176" fontId="3" fillId="0" borderId="9" xfId="22" applyNumberFormat="1" applyFont="1" applyFill="1" applyBorder="1" applyAlignment="1">
      <alignment vertical="center"/>
    </xf>
    <xf numFmtId="0" fontId="6" fillId="0" borderId="17" xfId="0" applyNumberFormat="1" applyFont="1" applyFill="1" applyBorder="1" applyAlignment="1">
      <alignment horizontal="left" vertical="center"/>
    </xf>
    <xf numFmtId="0" fontId="6" fillId="0" borderId="17" xfId="0" applyNumberFormat="1" applyFont="1" applyFill="1" applyBorder="1" applyAlignment="1">
      <alignment vertical="center"/>
    </xf>
    <xf numFmtId="0" fontId="6" fillId="0" borderId="17" xfId="0" applyNumberFormat="1" applyFont="1" applyFill="1" applyBorder="1" applyAlignment="1">
      <alignment vertical="center" wrapText="1"/>
    </xf>
    <xf numFmtId="176" fontId="6" fillId="0" borderId="17" xfId="0" applyNumberFormat="1" applyFont="1" applyFill="1" applyBorder="1" applyAlignment="1">
      <alignment vertical="center"/>
    </xf>
    <xf numFmtId="0" fontId="3" fillId="0" borderId="10" xfId="0" applyNumberFormat="1" applyFont="1" applyFill="1" applyBorder="1" applyAlignment="1">
      <alignment horizontal="left" vertical="center"/>
    </xf>
    <xf numFmtId="0" fontId="3" fillId="0" borderId="10" xfId="0" applyNumberFormat="1" applyFont="1" applyFill="1" applyBorder="1" applyAlignment="1">
      <alignment horizontal="center" vertical="center" wrapText="1"/>
    </xf>
    <xf numFmtId="0" fontId="3" fillId="0" borderId="12" xfId="0" applyNumberFormat="1" applyFont="1" applyFill="1" applyBorder="1" applyAlignment="1">
      <alignment horizontal="left" vertical="center"/>
    </xf>
    <xf numFmtId="0" fontId="3" fillId="0" borderId="12" xfId="0" applyNumberFormat="1" applyFont="1" applyFill="1" applyBorder="1" applyAlignment="1">
      <alignment horizontal="center" vertical="center" wrapText="1"/>
    </xf>
    <xf numFmtId="0" fontId="3" fillId="0" borderId="11" xfId="0" applyNumberFormat="1" applyFont="1" applyFill="1" applyBorder="1" applyAlignment="1">
      <alignment horizontal="left" vertical="center"/>
    </xf>
    <xf numFmtId="0" fontId="3" fillId="0" borderId="11"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0" fontId="3" fillId="0" borderId="17" xfId="0" applyNumberFormat="1"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0" fontId="3" fillId="0" borderId="10" xfId="0" applyNumberFormat="1" applyFont="1" applyFill="1" applyBorder="1" applyAlignment="1">
      <alignment vertical="center"/>
    </xf>
    <xf numFmtId="0" fontId="3" fillId="0" borderId="10" xfId="0" applyNumberFormat="1" applyFont="1" applyFill="1" applyBorder="1" applyAlignment="1">
      <alignment vertical="center" wrapText="1"/>
    </xf>
    <xf numFmtId="176" fontId="3" fillId="0" borderId="10" xfId="22" applyNumberFormat="1" applyFont="1" applyFill="1" applyBorder="1" applyAlignment="1">
      <alignment vertical="center"/>
    </xf>
    <xf numFmtId="176" fontId="6" fillId="0" borderId="10" xfId="22" applyNumberFormat="1" applyFont="1" applyFill="1" applyBorder="1" applyAlignment="1">
      <alignment horizontal="right" vertical="center"/>
    </xf>
    <xf numFmtId="0" fontId="5" fillId="0" borderId="9" xfId="22" applyNumberFormat="1" applyFont="1" applyFill="1" applyBorder="1" applyAlignment="1">
      <alignment vertical="center"/>
    </xf>
    <xf numFmtId="0" fontId="6" fillId="0" borderId="0" xfId="0" applyNumberFormat="1" applyFont="1" applyFill="1" applyBorder="1" applyAlignment="1">
      <alignment vertical="center"/>
    </xf>
    <xf numFmtId="49" fontId="3" fillId="0" borderId="0" xfId="0" applyNumberFormat="1" applyFont="1" applyFill="1" applyBorder="1" applyAlignment="1">
      <alignment horizontal="left" vertical="center" wrapText="1"/>
    </xf>
    <xf numFmtId="0" fontId="3" fillId="0" borderId="12"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xf>
    <xf numFmtId="0" fontId="6" fillId="0" borderId="10" xfId="0" applyNumberFormat="1"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0" fontId="6" fillId="0" borderId="12" xfId="0" applyNumberFormat="1" applyFont="1" applyFill="1" applyBorder="1" applyAlignment="1">
      <alignment horizontal="left" vertical="center"/>
    </xf>
    <xf numFmtId="0" fontId="6" fillId="0" borderId="12" xfId="0" applyNumberFormat="1" applyFont="1" applyFill="1" applyBorder="1" applyAlignment="1">
      <alignment horizontal="left" vertical="center" wrapText="1"/>
    </xf>
    <xf numFmtId="0" fontId="6" fillId="0" borderId="12" xfId="0" applyNumberFormat="1" applyFont="1" applyFill="1" applyBorder="1" applyAlignment="1">
      <alignment horizontal="center" vertical="center" wrapText="1"/>
    </xf>
    <xf numFmtId="0" fontId="6" fillId="0" borderId="11" xfId="0" applyNumberFormat="1" applyFont="1" applyFill="1" applyBorder="1" applyAlignment="1">
      <alignment horizontal="left" vertical="center"/>
    </xf>
    <xf numFmtId="0" fontId="6" fillId="0" borderId="11" xfId="0" applyNumberFormat="1" applyFont="1" applyFill="1" applyBorder="1" applyAlignment="1">
      <alignment horizontal="left" vertical="center" wrapText="1"/>
    </xf>
    <xf numFmtId="0" fontId="6" fillId="0" borderId="11" xfId="0" applyNumberFormat="1" applyFont="1" applyFill="1" applyBorder="1" applyAlignment="1">
      <alignment horizontal="center" vertical="center" wrapText="1"/>
    </xf>
    <xf numFmtId="176" fontId="3" fillId="0" borderId="9" xfId="0" applyNumberFormat="1" applyFont="1" applyFill="1" applyBorder="1" applyAlignment="1">
      <alignment horizontal="right" vertical="center"/>
    </xf>
    <xf numFmtId="0" fontId="3" fillId="0" borderId="18" xfId="0" applyNumberFormat="1" applyFont="1" applyFill="1" applyBorder="1" applyAlignment="1">
      <alignment vertical="center" wrapText="1"/>
    </xf>
    <xf numFmtId="176" fontId="3" fillId="0" borderId="19" xfId="22" applyNumberFormat="1" applyFont="1" applyFill="1" applyBorder="1" applyAlignment="1">
      <alignment horizontal="right" vertical="center"/>
    </xf>
    <xf numFmtId="0" fontId="1" fillId="0" borderId="9" xfId="0" applyNumberFormat="1" applyFont="1" applyFill="1" applyBorder="1" applyAlignment="1">
      <alignment horizontal="left" vertical="center"/>
    </xf>
    <xf numFmtId="0" fontId="1" fillId="0" borderId="9" xfId="0" applyNumberFormat="1" applyFont="1" applyFill="1" applyBorder="1" applyAlignment="1">
      <alignment horizontal="left" vertical="center" wrapText="1"/>
    </xf>
    <xf numFmtId="0" fontId="6" fillId="0" borderId="10" xfId="0" applyNumberFormat="1" applyFont="1" applyFill="1" applyBorder="1" applyAlignment="1">
      <alignment horizontal="center" vertical="center"/>
    </xf>
    <xf numFmtId="0" fontId="6" fillId="0" borderId="12"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0" fontId="6" fillId="0" borderId="17" xfId="0" applyNumberFormat="1" applyFont="1" applyFill="1" applyBorder="1" applyAlignment="1">
      <alignment horizontal="left" vertical="center" wrapText="1"/>
    </xf>
    <xf numFmtId="0" fontId="6" fillId="0" borderId="17" xfId="0" applyNumberFormat="1" applyFont="1" applyFill="1" applyBorder="1" applyAlignment="1">
      <alignment horizontal="center" vertical="center" wrapText="1"/>
    </xf>
    <xf numFmtId="43" fontId="3" fillId="0" borderId="9" xfId="22" applyNumberFormat="1" applyFont="1" applyFill="1" applyBorder="1" applyAlignment="1">
      <alignment horizontal="left" vertical="center"/>
    </xf>
    <xf numFmtId="43" fontId="3" fillId="0" borderId="9" xfId="22" applyNumberFormat="1" applyFont="1" applyFill="1" applyBorder="1" applyAlignment="1">
      <alignment horizontal="left" vertical="center" wrapText="1"/>
    </xf>
    <xf numFmtId="0" fontId="3" fillId="0" borderId="20" xfId="0" applyNumberFormat="1" applyFont="1" applyFill="1" applyBorder="1" applyAlignment="1">
      <alignment horizontal="left" vertical="center"/>
    </xf>
    <xf numFmtId="0" fontId="3" fillId="0" borderId="19" xfId="0" applyNumberFormat="1" applyFont="1" applyFill="1" applyBorder="1" applyAlignment="1">
      <alignment horizontal="left" vertical="center" wrapText="1"/>
    </xf>
    <xf numFmtId="176" fontId="3" fillId="0" borderId="18" xfId="22" applyNumberFormat="1" applyFont="1" applyFill="1" applyBorder="1" applyAlignment="1">
      <alignment horizontal="right" vertical="center"/>
    </xf>
    <xf numFmtId="0" fontId="3" fillId="0" borderId="21" xfId="0" applyNumberFormat="1" applyFont="1" applyFill="1" applyBorder="1" applyAlignment="1">
      <alignment horizontal="left" vertical="center" wrapText="1"/>
    </xf>
    <xf numFmtId="0" fontId="3" fillId="0" borderId="22" xfId="0" applyNumberFormat="1" applyFont="1" applyFill="1" applyBorder="1" applyAlignment="1">
      <alignment horizontal="left" vertical="center"/>
    </xf>
    <xf numFmtId="176" fontId="3" fillId="0" borderId="10" xfId="22" applyNumberFormat="1" applyFont="1" applyFill="1" applyBorder="1" applyAlignment="1">
      <alignment horizontal="right" vertical="center"/>
    </xf>
    <xf numFmtId="176" fontId="3" fillId="0" borderId="20" xfId="22" applyNumberFormat="1" applyFont="1" applyFill="1" applyBorder="1" applyAlignment="1">
      <alignment horizontal="right" vertical="center"/>
    </xf>
    <xf numFmtId="0" fontId="3" fillId="0" borderId="23" xfId="0" applyNumberFormat="1" applyFont="1" applyFill="1" applyBorder="1" applyAlignment="1">
      <alignment horizontal="left" vertical="center" wrapText="1"/>
    </xf>
    <xf numFmtId="0" fontId="3" fillId="0" borderId="24" xfId="0" applyNumberFormat="1" applyFont="1" applyFill="1" applyBorder="1" applyAlignment="1">
      <alignment vertical="center" wrapText="1"/>
    </xf>
    <xf numFmtId="0" fontId="3" fillId="0" borderId="25" xfId="0" applyNumberFormat="1" applyFont="1" applyFill="1" applyBorder="1" applyAlignment="1">
      <alignment horizontal="left" vertical="center" wrapText="1"/>
    </xf>
    <xf numFmtId="0" fontId="3" fillId="0" borderId="17" xfId="0" applyNumberFormat="1" applyFont="1" applyFill="1" applyBorder="1" applyAlignment="1">
      <alignment horizontal="center" vertical="center"/>
    </xf>
    <xf numFmtId="0" fontId="3" fillId="0" borderId="17" xfId="0" applyNumberFormat="1" applyFont="1" applyFill="1" applyBorder="1" applyAlignment="1">
      <alignment horizontal="left" vertical="center"/>
    </xf>
    <xf numFmtId="0" fontId="3" fillId="0" borderId="25" xfId="0" applyNumberFormat="1" applyFont="1" applyFill="1" applyBorder="1" applyAlignment="1">
      <alignment horizontal="center" vertical="center" wrapText="1"/>
    </xf>
    <xf numFmtId="0" fontId="3" fillId="0" borderId="26" xfId="0" applyNumberFormat="1" applyFont="1" applyFill="1" applyBorder="1" applyAlignment="1">
      <alignment horizontal="center" vertical="center"/>
    </xf>
    <xf numFmtId="0" fontId="3" fillId="0" borderId="27" xfId="0" applyNumberFormat="1" applyFont="1" applyFill="1" applyBorder="1" applyAlignment="1">
      <alignment horizontal="left" vertical="center"/>
    </xf>
    <xf numFmtId="0" fontId="3" fillId="0" borderId="25" xfId="0" applyNumberFormat="1" applyFont="1" applyFill="1" applyBorder="1" applyAlignment="1">
      <alignment horizontal="left" vertical="center"/>
    </xf>
    <xf numFmtId="176" fontId="3" fillId="0" borderId="17" xfId="22" applyNumberFormat="1" applyFont="1" applyFill="1" applyBorder="1" applyAlignment="1">
      <alignment horizontal="right" vertical="center"/>
    </xf>
    <xf numFmtId="176" fontId="3" fillId="0" borderId="28" xfId="22" applyNumberFormat="1" applyFont="1" applyFill="1" applyBorder="1" applyAlignment="1">
      <alignment horizontal="right" vertical="center"/>
    </xf>
    <xf numFmtId="0" fontId="3" fillId="0" borderId="23" xfId="0" applyNumberFormat="1" applyFont="1" applyFill="1" applyBorder="1" applyAlignment="1">
      <alignment horizontal="center" vertical="center" wrapText="1"/>
    </xf>
    <xf numFmtId="0" fontId="3" fillId="0" borderId="29" xfId="0" applyNumberFormat="1" applyFont="1" applyFill="1" applyBorder="1" applyAlignment="1">
      <alignment horizontal="left" vertical="center"/>
    </xf>
    <xf numFmtId="0" fontId="3" fillId="0" borderId="30" xfId="0" applyNumberFormat="1" applyFont="1" applyFill="1" applyBorder="1" applyAlignment="1">
      <alignment horizontal="left" vertical="center"/>
    </xf>
    <xf numFmtId="0" fontId="3" fillId="0" borderId="17" xfId="0" applyNumberFormat="1" applyFont="1" applyFill="1" applyBorder="1" applyAlignment="1">
      <alignment vertical="center"/>
    </xf>
    <xf numFmtId="0" fontId="3" fillId="0" borderId="17" xfId="0" applyNumberFormat="1" applyFont="1" applyFill="1" applyBorder="1" applyAlignment="1">
      <alignment vertical="center" wrapText="1"/>
    </xf>
    <xf numFmtId="43" fontId="3" fillId="0" borderId="19" xfId="22" applyNumberFormat="1" applyFont="1" applyFill="1" applyBorder="1" applyAlignment="1">
      <alignment horizontal="left" vertical="center"/>
    </xf>
    <xf numFmtId="43" fontId="3" fillId="0" borderId="19" xfId="22" applyNumberFormat="1" applyFont="1" applyFill="1" applyBorder="1" applyAlignment="1">
      <alignment horizontal="left" vertical="center" wrapText="1"/>
    </xf>
    <xf numFmtId="43" fontId="3" fillId="0" borderId="21" xfId="22" applyNumberFormat="1" applyFont="1" applyFill="1" applyBorder="1" applyAlignment="1">
      <alignment horizontal="left" vertical="center"/>
    </xf>
    <xf numFmtId="43" fontId="3" fillId="0" borderId="21" xfId="22" applyNumberFormat="1" applyFont="1" applyFill="1" applyBorder="1" applyAlignment="1">
      <alignment horizontal="left" vertical="center" wrapText="1"/>
    </xf>
    <xf numFmtId="43" fontId="3" fillId="0" borderId="31" xfId="22" applyNumberFormat="1" applyFont="1" applyFill="1" applyBorder="1" applyAlignment="1">
      <alignment horizontal="left" vertical="center"/>
    </xf>
    <xf numFmtId="43" fontId="3" fillId="0" borderId="31" xfId="22" applyNumberFormat="1" applyFont="1" applyFill="1" applyBorder="1" applyAlignment="1">
      <alignment horizontal="left" vertical="center" wrapText="1"/>
    </xf>
    <xf numFmtId="0" fontId="3" fillId="0" borderId="17" xfId="0" applyNumberFormat="1" applyFont="1" applyFill="1" applyBorder="1" applyAlignment="1">
      <alignment horizontal="center" vertical="center" wrapText="1"/>
    </xf>
    <xf numFmtId="0" fontId="0" fillId="0" borderId="9" xfId="0" applyNumberFormat="1" applyFont="1" applyFill="1" applyBorder="1" applyAlignment="1">
      <alignment horizontal="left" vertical="center" wrapText="1"/>
    </xf>
    <xf numFmtId="0" fontId="3" fillId="0" borderId="19" xfId="0" applyNumberFormat="1" applyFont="1" applyFill="1" applyBorder="1" applyAlignment="1">
      <alignment vertical="center"/>
    </xf>
    <xf numFmtId="0" fontId="6" fillId="0" borderId="19" xfId="0" applyNumberFormat="1" applyFont="1" applyFill="1" applyBorder="1" applyAlignment="1">
      <alignment vertical="center"/>
    </xf>
    <xf numFmtId="49" fontId="3" fillId="0" borderId="9" xfId="0" applyNumberFormat="1" applyFont="1" applyFill="1" applyBorder="1" applyAlignment="1">
      <alignment horizontal="left" vertical="center" wrapText="1"/>
    </xf>
    <xf numFmtId="176" fontId="3" fillId="0" borderId="10" xfId="22" applyNumberFormat="1" applyFont="1" applyFill="1" applyBorder="1" applyAlignment="1">
      <alignment horizontal="left" vertical="center"/>
    </xf>
    <xf numFmtId="0" fontId="0" fillId="0" borderId="17" xfId="0" applyNumberFormat="1" applyFont="1" applyFill="1" applyBorder="1" applyAlignment="1">
      <alignment horizontal="left" vertical="center"/>
    </xf>
    <xf numFmtId="0" fontId="3" fillId="0" borderId="20" xfId="0" applyNumberFormat="1" applyFont="1" applyFill="1" applyBorder="1" applyAlignment="1">
      <alignment horizontal="center" vertical="center"/>
    </xf>
    <xf numFmtId="0" fontId="0" fillId="0" borderId="32" xfId="0" applyNumberFormat="1" applyFont="1" applyFill="1" applyBorder="1" applyAlignment="1">
      <alignment horizontal="left" vertical="center"/>
    </xf>
    <xf numFmtId="0" fontId="3" fillId="0" borderId="21" xfId="0" applyNumberFormat="1" applyFont="1" applyFill="1" applyBorder="1" applyAlignment="1">
      <alignment horizontal="center" vertical="center" wrapText="1"/>
    </xf>
    <xf numFmtId="0" fontId="3" fillId="0" borderId="22" xfId="0" applyNumberFormat="1" applyFont="1" applyFill="1" applyBorder="1" applyAlignment="1">
      <alignment horizontal="center" vertical="center"/>
    </xf>
    <xf numFmtId="0" fontId="0" fillId="0" borderId="33" xfId="0" applyNumberFormat="1" applyFont="1" applyFill="1" applyBorder="1" applyAlignment="1">
      <alignment horizontal="left" vertical="center"/>
    </xf>
    <xf numFmtId="0" fontId="3" fillId="0" borderId="13" xfId="0" applyNumberFormat="1" applyFont="1" applyFill="1" applyBorder="1" applyAlignment="1">
      <alignment horizontal="center" vertical="center"/>
    </xf>
    <xf numFmtId="0" fontId="0" fillId="0" borderId="16" xfId="0" applyNumberFormat="1" applyFont="1" applyFill="1" applyBorder="1" applyAlignment="1">
      <alignment horizontal="left" vertical="center"/>
    </xf>
    <xf numFmtId="0" fontId="3" fillId="0" borderId="15"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43" fontId="5" fillId="0" borderId="18" xfId="22" applyNumberFormat="1" applyFont="1" applyFill="1" applyBorder="1" applyAlignment="1">
      <alignment horizontal="center" vertical="center"/>
    </xf>
    <xf numFmtId="43" fontId="3" fillId="0" borderId="9" xfId="22" applyNumberFormat="1" applyFont="1" applyFill="1" applyBorder="1" applyAlignment="1">
      <alignment horizontal="justify" vertical="center"/>
    </xf>
    <xf numFmtId="43" fontId="3" fillId="0" borderId="11" xfId="22" applyNumberFormat="1" applyFont="1" applyFill="1" applyBorder="1" applyAlignment="1">
      <alignment horizontal="righ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1"/>
  <sheetViews>
    <sheetView tabSelected="1" zoomScaleSheetLayoutView="100" workbookViewId="0" topLeftCell="A1">
      <selection activeCell="B12" sqref="B12"/>
    </sheetView>
  </sheetViews>
  <sheetFormatPr defaultColWidth="9.00390625" defaultRowHeight="14.25" customHeight="1"/>
  <cols>
    <col min="1" max="1" width="7.375" style="7" customWidth="1"/>
    <col min="2" max="2" width="70.125" style="7" customWidth="1"/>
    <col min="3" max="3" width="15.625" style="7" customWidth="1"/>
    <col min="4" max="4" width="19.875" style="7" customWidth="1"/>
    <col min="5" max="5" width="19.75390625" style="7" customWidth="1"/>
    <col min="6" max="6" width="21.375" style="7" customWidth="1"/>
    <col min="7" max="7" width="20.50390625" style="7" customWidth="1"/>
    <col min="8" max="254" width="9.00390625" style="7" customWidth="1"/>
  </cols>
  <sheetData>
    <row r="1" ht="14.25">
      <c r="A1" s="7" t="s">
        <v>0</v>
      </c>
    </row>
    <row r="2" spans="1:6" ht="48" customHeight="1">
      <c r="A2" s="210" t="s">
        <v>1</v>
      </c>
      <c r="B2" s="210"/>
      <c r="C2" s="210"/>
      <c r="D2" s="210"/>
      <c r="E2" s="210"/>
      <c r="F2" s="210"/>
    </row>
    <row r="3" ht="24" customHeight="1">
      <c r="F3" s="18" t="s">
        <v>2</v>
      </c>
    </row>
    <row r="4" spans="1:6" s="2" customFormat="1" ht="33" customHeight="1">
      <c r="A4" s="40" t="s">
        <v>3</v>
      </c>
      <c r="B4" s="40" t="s">
        <v>4</v>
      </c>
      <c r="C4" s="40" t="s">
        <v>5</v>
      </c>
      <c r="D4" s="40" t="s">
        <v>6</v>
      </c>
      <c r="E4" s="211" t="s">
        <v>7</v>
      </c>
      <c r="F4" s="24" t="s">
        <v>8</v>
      </c>
    </row>
    <row r="5" spans="1:6" ht="33" customHeight="1">
      <c r="A5" s="32">
        <v>1</v>
      </c>
      <c r="B5" s="39" t="s">
        <v>9</v>
      </c>
      <c r="C5" s="32">
        <v>201</v>
      </c>
      <c r="D5" s="32">
        <v>188</v>
      </c>
      <c r="E5" s="212">
        <f>'若干措施'!E332</f>
        <v>1827.359999999999</v>
      </c>
      <c r="F5" s="213">
        <f>'若干措施'!F332</f>
        <v>1475.3799999999997</v>
      </c>
    </row>
    <row r="6" spans="1:6" ht="33" customHeight="1">
      <c r="A6" s="32">
        <v>2</v>
      </c>
      <c r="B6" s="39" t="s">
        <v>10</v>
      </c>
      <c r="C6" s="32">
        <v>15</v>
      </c>
      <c r="D6" s="32">
        <v>15</v>
      </c>
      <c r="E6" s="212">
        <f>'知识产权'!E26</f>
        <v>129.19</v>
      </c>
      <c r="F6" s="42">
        <f>'知识产权'!F26</f>
        <v>122.03999999999999</v>
      </c>
    </row>
    <row r="7" spans="1:6" ht="33" customHeight="1">
      <c r="A7" s="32">
        <v>3</v>
      </c>
      <c r="B7" s="39" t="s">
        <v>11</v>
      </c>
      <c r="C7" s="32">
        <v>19</v>
      </c>
      <c r="D7" s="32">
        <v>17</v>
      </c>
      <c r="E7" s="212">
        <f>'一区多园'!E48</f>
        <v>266.35999999999996</v>
      </c>
      <c r="F7" s="212">
        <f>'一区多园'!F48</f>
        <v>173.6</v>
      </c>
    </row>
    <row r="8" spans="1:6" s="2" customFormat="1" ht="31.5" customHeight="1">
      <c r="A8" s="40" t="s">
        <v>12</v>
      </c>
      <c r="B8" s="40"/>
      <c r="C8" s="40">
        <f>SUM(C5:C7)</f>
        <v>235</v>
      </c>
      <c r="D8" s="40">
        <f>SUM(D5:D7)</f>
        <v>220</v>
      </c>
      <c r="E8" s="24">
        <f>SUM(E5:E7)</f>
        <v>2222.909999999999</v>
      </c>
      <c r="F8" s="24">
        <f>SUM(F5:F7)</f>
        <v>1771.0199999999995</v>
      </c>
    </row>
    <row r="11" spans="1:6" ht="14.25">
      <c r="A11" s="2"/>
      <c r="F11" s="48"/>
    </row>
  </sheetData>
  <sheetProtection/>
  <mergeCells count="1">
    <mergeCell ref="A2:F2"/>
  </mergeCells>
  <printOptions/>
  <pageMargins left="0.75" right="0.75" top="1" bottom="1" header="0.5" footer="0.5"/>
  <pageSetup fitToHeight="0" fitToWidth="1" horizontalDpi="600" verticalDpi="600" orientation="landscape" paperSize="9" scale="86"/>
</worksheet>
</file>

<file path=xl/worksheets/sheet2.xml><?xml version="1.0" encoding="utf-8"?>
<worksheet xmlns="http://schemas.openxmlformats.org/spreadsheetml/2006/main" xmlns:r="http://schemas.openxmlformats.org/officeDocument/2006/relationships">
  <sheetPr>
    <pageSetUpPr fitToPage="1"/>
  </sheetPr>
  <dimension ref="A1:H332"/>
  <sheetViews>
    <sheetView view="pageBreakPreview" zoomScale="85" zoomScaleSheetLayoutView="85" workbookViewId="0" topLeftCell="A1">
      <pane ySplit="4" topLeftCell="A271" activePane="bottomLeft" state="frozen"/>
      <selection pane="bottomLeft" activeCell="B272" sqref="B272"/>
    </sheetView>
  </sheetViews>
  <sheetFormatPr defaultColWidth="9.875" defaultRowHeight="30" customHeight="1"/>
  <cols>
    <col min="1" max="1" width="5.625" style="2" customWidth="1"/>
    <col min="2" max="2" width="48.125" style="3" customWidth="1"/>
    <col min="3" max="3" width="45.625" style="3" customWidth="1"/>
    <col min="4" max="4" width="35.625" style="3" customWidth="1"/>
    <col min="5" max="5" width="14.625" style="4" customWidth="1"/>
    <col min="6" max="6" width="17.125" style="5" customWidth="1"/>
    <col min="7" max="7" width="86.625" style="6" customWidth="1"/>
    <col min="8" max="8" width="86.625" style="3" customWidth="1"/>
    <col min="9" max="16384" width="9.875" style="7" customWidth="1"/>
  </cols>
  <sheetData>
    <row r="1" spans="1:2" ht="14.25" customHeight="1">
      <c r="A1" s="8"/>
      <c r="B1" s="8"/>
    </row>
    <row r="2" spans="1:8" ht="37.5" customHeight="1">
      <c r="A2" s="9" t="s">
        <v>13</v>
      </c>
      <c r="B2" s="10"/>
      <c r="C2" s="11"/>
      <c r="D2" s="9"/>
      <c r="E2" s="12"/>
      <c r="F2" s="12"/>
      <c r="G2" s="10"/>
      <c r="H2" s="13"/>
    </row>
    <row r="3" spans="1:8" ht="21" customHeight="1">
      <c r="A3" s="9"/>
      <c r="B3" s="14"/>
      <c r="C3" s="15"/>
      <c r="D3" s="13"/>
      <c r="E3" s="12"/>
      <c r="F3" s="16"/>
      <c r="G3" s="142"/>
      <c r="H3" s="18" t="s">
        <v>2</v>
      </c>
    </row>
    <row r="4" spans="1:8" ht="30" customHeight="1">
      <c r="A4" s="19" t="s">
        <v>3</v>
      </c>
      <c r="B4" s="20" t="s">
        <v>14</v>
      </c>
      <c r="C4" s="21" t="s">
        <v>15</v>
      </c>
      <c r="D4" s="21" t="s">
        <v>16</v>
      </c>
      <c r="E4" s="22" t="s">
        <v>7</v>
      </c>
      <c r="F4" s="23" t="s">
        <v>17</v>
      </c>
      <c r="G4" s="24" t="s">
        <v>18</v>
      </c>
      <c r="H4" s="21" t="s">
        <v>19</v>
      </c>
    </row>
    <row r="5" spans="1:8" ht="39.75" customHeight="1">
      <c r="A5" s="32">
        <v>1</v>
      </c>
      <c r="B5" s="33" t="s">
        <v>20</v>
      </c>
      <c r="C5" s="39" t="s">
        <v>21</v>
      </c>
      <c r="D5" s="38" t="s">
        <v>22</v>
      </c>
      <c r="E5" s="37">
        <v>10</v>
      </c>
      <c r="F5" s="37">
        <v>10</v>
      </c>
      <c r="G5" s="35"/>
      <c r="H5" s="35"/>
    </row>
    <row r="6" spans="1:8" ht="39.75" customHeight="1">
      <c r="A6" s="53">
        <v>2</v>
      </c>
      <c r="B6" s="127" t="s">
        <v>23</v>
      </c>
      <c r="C6" s="39" t="s">
        <v>21</v>
      </c>
      <c r="D6" s="38" t="s">
        <v>24</v>
      </c>
      <c r="E6" s="37">
        <v>5</v>
      </c>
      <c r="F6" s="37">
        <v>5</v>
      </c>
      <c r="G6" s="133"/>
      <c r="H6" s="128"/>
    </row>
    <row r="7" spans="1:8" ht="39.75" customHeight="1">
      <c r="A7" s="61"/>
      <c r="B7" s="129"/>
      <c r="C7" s="39" t="s">
        <v>25</v>
      </c>
      <c r="D7" s="38" t="s">
        <v>26</v>
      </c>
      <c r="E7" s="37">
        <v>20</v>
      </c>
      <c r="F7" s="37">
        <v>20</v>
      </c>
      <c r="G7" s="143"/>
      <c r="H7" s="130"/>
    </row>
    <row r="8" spans="1:8" ht="39.75" customHeight="1">
      <c r="A8" s="56"/>
      <c r="B8" s="131"/>
      <c r="C8" s="39"/>
      <c r="D8" s="38" t="s">
        <v>27</v>
      </c>
      <c r="E8" s="37">
        <f>SUM(E6:E7)</f>
        <v>25</v>
      </c>
      <c r="F8" s="37">
        <f>SUM(F6:F7)</f>
        <v>25</v>
      </c>
      <c r="G8" s="135"/>
      <c r="H8" s="132"/>
    </row>
    <row r="9" spans="1:8" ht="76.5" customHeight="1">
      <c r="A9" s="56">
        <v>3</v>
      </c>
      <c r="B9" s="131" t="s">
        <v>28</v>
      </c>
      <c r="C9" s="39" t="s">
        <v>29</v>
      </c>
      <c r="D9" s="38" t="s">
        <v>30</v>
      </c>
      <c r="E9" s="37">
        <v>6.45</v>
      </c>
      <c r="F9" s="37">
        <v>5.79</v>
      </c>
      <c r="G9" s="135"/>
      <c r="H9" s="135" t="s">
        <v>31</v>
      </c>
    </row>
    <row r="10" spans="1:8" ht="39.75" customHeight="1">
      <c r="A10" s="32">
        <v>4</v>
      </c>
      <c r="B10" s="33" t="s">
        <v>32</v>
      </c>
      <c r="C10" s="39" t="s">
        <v>21</v>
      </c>
      <c r="D10" s="38" t="s">
        <v>33</v>
      </c>
      <c r="E10" s="37">
        <v>3</v>
      </c>
      <c r="F10" s="37">
        <v>3</v>
      </c>
      <c r="G10" s="35"/>
      <c r="H10" s="35"/>
    </row>
    <row r="11" spans="1:8" ht="39.75" customHeight="1">
      <c r="A11" s="53">
        <v>5</v>
      </c>
      <c r="B11" s="127" t="s">
        <v>34</v>
      </c>
      <c r="C11" s="39" t="s">
        <v>25</v>
      </c>
      <c r="D11" s="38" t="s">
        <v>26</v>
      </c>
      <c r="E11" s="37">
        <v>20</v>
      </c>
      <c r="F11" s="37">
        <v>20</v>
      </c>
      <c r="G11" s="35"/>
      <c r="H11" s="35"/>
    </row>
    <row r="12" spans="1:8" ht="39.75" customHeight="1">
      <c r="A12" s="61"/>
      <c r="B12" s="129"/>
      <c r="C12" s="39" t="s">
        <v>29</v>
      </c>
      <c r="D12" s="38" t="s">
        <v>30</v>
      </c>
      <c r="E12" s="37">
        <v>1.72</v>
      </c>
      <c r="F12" s="37">
        <v>0</v>
      </c>
      <c r="G12" s="133"/>
      <c r="H12" s="133" t="s">
        <v>35</v>
      </c>
    </row>
    <row r="13" spans="1:8" ht="39.75" customHeight="1">
      <c r="A13" s="61"/>
      <c r="B13" s="129"/>
      <c r="C13" s="39" t="s">
        <v>29</v>
      </c>
      <c r="D13" s="38" t="s">
        <v>30</v>
      </c>
      <c r="E13" s="37">
        <v>1.24</v>
      </c>
      <c r="F13" s="37">
        <v>0</v>
      </c>
      <c r="G13" s="133"/>
      <c r="H13" s="133" t="s">
        <v>35</v>
      </c>
    </row>
    <row r="14" spans="1:8" ht="39.75" customHeight="1">
      <c r="A14" s="61"/>
      <c r="B14" s="129"/>
      <c r="C14" s="39"/>
      <c r="D14" s="38" t="s">
        <v>27</v>
      </c>
      <c r="E14" s="37">
        <f>SUM(E11:E13)</f>
        <v>22.959999999999997</v>
      </c>
      <c r="F14" s="37">
        <f>SUM(F11:F13)</f>
        <v>20</v>
      </c>
      <c r="G14" s="133"/>
      <c r="H14" s="133"/>
    </row>
    <row r="15" spans="1:8" ht="39.75" customHeight="1">
      <c r="A15" s="53">
        <v>6</v>
      </c>
      <c r="B15" s="127" t="s">
        <v>36</v>
      </c>
      <c r="C15" s="39" t="s">
        <v>37</v>
      </c>
      <c r="D15" s="38" t="s">
        <v>38</v>
      </c>
      <c r="E15" s="37">
        <v>1</v>
      </c>
      <c r="F15" s="37">
        <v>1</v>
      </c>
      <c r="G15" s="133"/>
      <c r="H15" s="128"/>
    </row>
    <row r="16" spans="1:8" ht="39.75" customHeight="1">
      <c r="A16" s="61"/>
      <c r="B16" s="129"/>
      <c r="C16" s="39" t="s">
        <v>37</v>
      </c>
      <c r="D16" s="38" t="s">
        <v>39</v>
      </c>
      <c r="E16" s="37">
        <v>2</v>
      </c>
      <c r="F16" s="37">
        <v>2</v>
      </c>
      <c r="G16" s="143"/>
      <c r="H16" s="130"/>
    </row>
    <row r="17" spans="1:8" ht="39.75" customHeight="1">
      <c r="A17" s="61"/>
      <c r="B17" s="129"/>
      <c r="C17" s="39" t="s">
        <v>37</v>
      </c>
      <c r="D17" s="38" t="s">
        <v>40</v>
      </c>
      <c r="E17" s="37">
        <v>12</v>
      </c>
      <c r="F17" s="37">
        <v>12</v>
      </c>
      <c r="G17" s="143"/>
      <c r="H17" s="130"/>
    </row>
    <row r="18" spans="1:8" ht="39.75" customHeight="1">
      <c r="A18" s="61"/>
      <c r="B18" s="129"/>
      <c r="C18" s="39" t="s">
        <v>37</v>
      </c>
      <c r="D18" s="38" t="s">
        <v>39</v>
      </c>
      <c r="E18" s="37">
        <v>2</v>
      </c>
      <c r="F18" s="37">
        <v>2</v>
      </c>
      <c r="G18" s="143"/>
      <c r="H18" s="130"/>
    </row>
    <row r="19" spans="1:8" ht="39.75" customHeight="1">
      <c r="A19" s="56"/>
      <c r="B19" s="131"/>
      <c r="C19" s="39"/>
      <c r="D19" s="38" t="s">
        <v>27</v>
      </c>
      <c r="E19" s="37">
        <f>SUM(E15:E18)</f>
        <v>17</v>
      </c>
      <c r="F19" s="37">
        <f>SUM(F15:F18)</f>
        <v>17</v>
      </c>
      <c r="G19" s="135"/>
      <c r="H19" s="132"/>
    </row>
    <row r="20" spans="1:8" ht="39.75" customHeight="1">
      <c r="A20" s="32">
        <v>7</v>
      </c>
      <c r="B20" s="33" t="s">
        <v>41</v>
      </c>
      <c r="C20" s="39" t="s">
        <v>21</v>
      </c>
      <c r="D20" s="38" t="s">
        <v>24</v>
      </c>
      <c r="E20" s="37">
        <v>5</v>
      </c>
      <c r="F20" s="37">
        <v>5</v>
      </c>
      <c r="G20" s="35"/>
      <c r="H20" s="35"/>
    </row>
    <row r="21" spans="1:8" ht="39.75" customHeight="1">
      <c r="A21" s="32">
        <v>8</v>
      </c>
      <c r="B21" s="33" t="s">
        <v>42</v>
      </c>
      <c r="C21" s="39" t="s">
        <v>43</v>
      </c>
      <c r="D21" s="38" t="s">
        <v>44</v>
      </c>
      <c r="E21" s="37">
        <v>10</v>
      </c>
      <c r="F21" s="37">
        <v>10</v>
      </c>
      <c r="G21" s="35"/>
      <c r="H21" s="35"/>
    </row>
    <row r="22" spans="1:8" ht="39.75" customHeight="1">
      <c r="A22" s="53">
        <v>9</v>
      </c>
      <c r="B22" s="127" t="s">
        <v>45</v>
      </c>
      <c r="C22" s="39" t="s">
        <v>46</v>
      </c>
      <c r="D22" s="38" t="s">
        <v>47</v>
      </c>
      <c r="E22" s="37">
        <v>20</v>
      </c>
      <c r="F22" s="37">
        <v>20</v>
      </c>
      <c r="G22" s="133"/>
      <c r="H22" s="128"/>
    </row>
    <row r="23" spans="1:8" ht="39.75" customHeight="1">
      <c r="A23" s="61"/>
      <c r="B23" s="129"/>
      <c r="C23" s="39" t="s">
        <v>48</v>
      </c>
      <c r="D23" s="38" t="s">
        <v>49</v>
      </c>
      <c r="E23" s="37">
        <v>10</v>
      </c>
      <c r="F23" s="37">
        <v>10</v>
      </c>
      <c r="G23" s="143"/>
      <c r="H23" s="130"/>
    </row>
    <row r="24" spans="1:8" ht="39.75" customHeight="1">
      <c r="A24" s="61"/>
      <c r="B24" s="129"/>
      <c r="C24" s="39" t="s">
        <v>48</v>
      </c>
      <c r="D24" s="38" t="s">
        <v>50</v>
      </c>
      <c r="E24" s="37">
        <v>6</v>
      </c>
      <c r="F24" s="37">
        <v>6</v>
      </c>
      <c r="G24" s="143"/>
      <c r="H24" s="130"/>
    </row>
    <row r="25" spans="1:8" ht="39.75" customHeight="1">
      <c r="A25" s="56"/>
      <c r="B25" s="131"/>
      <c r="C25" s="39"/>
      <c r="D25" s="38" t="s">
        <v>27</v>
      </c>
      <c r="E25" s="37">
        <f>SUM(E22:E24)</f>
        <v>36</v>
      </c>
      <c r="F25" s="37">
        <f>SUM(F22:F24)</f>
        <v>36</v>
      </c>
      <c r="G25" s="135"/>
      <c r="H25" s="132"/>
    </row>
    <row r="26" spans="1:8" ht="39.75" customHeight="1">
      <c r="A26" s="32">
        <v>10</v>
      </c>
      <c r="B26" s="33" t="s">
        <v>51</v>
      </c>
      <c r="C26" s="39" t="s">
        <v>21</v>
      </c>
      <c r="D26" s="38" t="s">
        <v>22</v>
      </c>
      <c r="E26" s="37">
        <v>10</v>
      </c>
      <c r="F26" s="37">
        <v>10</v>
      </c>
      <c r="G26" s="35"/>
      <c r="H26" s="35"/>
    </row>
    <row r="27" spans="1:8" ht="39.75" customHeight="1">
      <c r="A27" s="32">
        <v>11</v>
      </c>
      <c r="B27" s="33" t="s">
        <v>52</v>
      </c>
      <c r="C27" s="39" t="s">
        <v>21</v>
      </c>
      <c r="D27" s="38" t="s">
        <v>24</v>
      </c>
      <c r="E27" s="37">
        <v>5</v>
      </c>
      <c r="F27" s="37">
        <v>5</v>
      </c>
      <c r="G27" s="35"/>
      <c r="H27" s="35"/>
    </row>
    <row r="28" spans="1:8" ht="39.75" customHeight="1">
      <c r="A28" s="32">
        <v>12</v>
      </c>
      <c r="B28" s="33" t="s">
        <v>53</v>
      </c>
      <c r="C28" s="39" t="s">
        <v>43</v>
      </c>
      <c r="D28" s="38" t="s">
        <v>44</v>
      </c>
      <c r="E28" s="37">
        <v>10</v>
      </c>
      <c r="F28" s="37">
        <v>10</v>
      </c>
      <c r="G28" s="35"/>
      <c r="H28" s="35"/>
    </row>
    <row r="29" spans="1:8" ht="39.75" customHeight="1">
      <c r="A29" s="32">
        <v>13</v>
      </c>
      <c r="B29" s="33" t="s">
        <v>54</v>
      </c>
      <c r="C29" s="39" t="s">
        <v>21</v>
      </c>
      <c r="D29" s="38" t="s">
        <v>24</v>
      </c>
      <c r="E29" s="37">
        <v>5</v>
      </c>
      <c r="F29" s="37">
        <v>5</v>
      </c>
      <c r="G29" s="35"/>
      <c r="H29" s="35"/>
    </row>
    <row r="30" spans="1:8" ht="39.75" customHeight="1">
      <c r="A30" s="32">
        <v>14</v>
      </c>
      <c r="B30" s="33" t="s">
        <v>55</v>
      </c>
      <c r="C30" s="39" t="s">
        <v>21</v>
      </c>
      <c r="D30" s="38" t="s">
        <v>22</v>
      </c>
      <c r="E30" s="37">
        <v>10</v>
      </c>
      <c r="F30" s="37">
        <v>10</v>
      </c>
      <c r="G30" s="35"/>
      <c r="H30" s="35"/>
    </row>
    <row r="31" spans="1:8" ht="39.75" customHeight="1">
      <c r="A31" s="53">
        <v>15</v>
      </c>
      <c r="B31" s="144" t="s">
        <v>56</v>
      </c>
      <c r="C31" s="27" t="s">
        <v>57</v>
      </c>
      <c r="D31" s="28" t="s">
        <v>58</v>
      </c>
      <c r="E31" s="29">
        <v>0.2</v>
      </c>
      <c r="F31" s="29">
        <v>0.2</v>
      </c>
      <c r="G31" s="145"/>
      <c r="H31" s="146"/>
    </row>
    <row r="32" spans="1:8" ht="39.75" customHeight="1">
      <c r="A32" s="61"/>
      <c r="B32" s="147"/>
      <c r="C32" s="39" t="s">
        <v>21</v>
      </c>
      <c r="D32" s="38" t="s">
        <v>24</v>
      </c>
      <c r="E32" s="29">
        <v>5</v>
      </c>
      <c r="F32" s="29">
        <v>5</v>
      </c>
      <c r="G32" s="148"/>
      <c r="H32" s="149"/>
    </row>
    <row r="33" spans="1:8" ht="39.75" customHeight="1">
      <c r="A33" s="56"/>
      <c r="B33" s="150"/>
      <c r="C33" s="27"/>
      <c r="D33" s="28" t="s">
        <v>27</v>
      </c>
      <c r="E33" s="29">
        <f>SUM(E31:E32)</f>
        <v>5.2</v>
      </c>
      <c r="F33" s="29">
        <f>SUM(F31:F32)</f>
        <v>5.2</v>
      </c>
      <c r="G33" s="151"/>
      <c r="H33" s="152"/>
    </row>
    <row r="34" spans="1:8" ht="39.75" customHeight="1">
      <c r="A34" s="32">
        <v>16</v>
      </c>
      <c r="B34" s="33" t="s">
        <v>59</v>
      </c>
      <c r="C34" s="39" t="s">
        <v>21</v>
      </c>
      <c r="D34" s="38" t="s">
        <v>22</v>
      </c>
      <c r="E34" s="153">
        <v>10</v>
      </c>
      <c r="F34" s="153">
        <v>0</v>
      </c>
      <c r="G34" s="35"/>
      <c r="H34" s="35" t="s">
        <v>60</v>
      </c>
    </row>
    <row r="35" spans="1:8" ht="39.75" customHeight="1">
      <c r="A35" s="53">
        <v>17</v>
      </c>
      <c r="B35" s="127" t="s">
        <v>61</v>
      </c>
      <c r="C35" s="39" t="s">
        <v>21</v>
      </c>
      <c r="D35" s="38" t="s">
        <v>24</v>
      </c>
      <c r="E35" s="37">
        <v>5</v>
      </c>
      <c r="F35" s="37">
        <v>5</v>
      </c>
      <c r="G35" s="127"/>
      <c r="H35" s="128"/>
    </row>
    <row r="36" spans="1:8" ht="39.75" customHeight="1">
      <c r="A36" s="61"/>
      <c r="B36" s="129"/>
      <c r="C36" s="39" t="s">
        <v>43</v>
      </c>
      <c r="D36" s="38" t="s">
        <v>44</v>
      </c>
      <c r="E36" s="37">
        <v>10</v>
      </c>
      <c r="F36" s="37">
        <v>10</v>
      </c>
      <c r="G36" s="129"/>
      <c r="H36" s="130"/>
    </row>
    <row r="37" spans="1:8" ht="39.75" customHeight="1">
      <c r="A37" s="56"/>
      <c r="B37" s="131"/>
      <c r="C37" s="39"/>
      <c r="D37" s="38" t="s">
        <v>27</v>
      </c>
      <c r="E37" s="37">
        <f>SUM(E35:E36)</f>
        <v>15</v>
      </c>
      <c r="F37" s="37">
        <f>SUM(F35:F36)</f>
        <v>15</v>
      </c>
      <c r="G37" s="131"/>
      <c r="H37" s="132"/>
    </row>
    <row r="38" spans="1:8" ht="39.75" customHeight="1">
      <c r="A38" s="32">
        <v>18</v>
      </c>
      <c r="B38" s="33" t="s">
        <v>62</v>
      </c>
      <c r="C38" s="39" t="s">
        <v>21</v>
      </c>
      <c r="D38" s="38" t="s">
        <v>33</v>
      </c>
      <c r="E38" s="37">
        <v>1</v>
      </c>
      <c r="F38" s="37">
        <v>1</v>
      </c>
      <c r="G38" s="35"/>
      <c r="H38" s="35"/>
    </row>
    <row r="39" spans="1:8" ht="39.75" customHeight="1">
      <c r="A39" s="32">
        <v>19</v>
      </c>
      <c r="B39" s="33" t="s">
        <v>63</v>
      </c>
      <c r="C39" s="39" t="s">
        <v>21</v>
      </c>
      <c r="D39" s="38" t="s">
        <v>24</v>
      </c>
      <c r="E39" s="37">
        <v>5</v>
      </c>
      <c r="F39" s="37">
        <v>5</v>
      </c>
      <c r="G39" s="35"/>
      <c r="H39" s="35"/>
    </row>
    <row r="40" spans="1:8" ht="39.75" customHeight="1">
      <c r="A40" s="32">
        <v>20</v>
      </c>
      <c r="B40" s="33" t="s">
        <v>64</v>
      </c>
      <c r="C40" s="39" t="s">
        <v>48</v>
      </c>
      <c r="D40" s="38" t="s">
        <v>50</v>
      </c>
      <c r="E40" s="37">
        <v>3</v>
      </c>
      <c r="F40" s="37">
        <v>3</v>
      </c>
      <c r="G40" s="133"/>
      <c r="H40" s="128"/>
    </row>
    <row r="41" spans="1:8" ht="39.75" customHeight="1">
      <c r="A41" s="32"/>
      <c r="B41" s="33"/>
      <c r="C41" s="39" t="s">
        <v>57</v>
      </c>
      <c r="D41" s="38" t="s">
        <v>58</v>
      </c>
      <c r="E41" s="37">
        <v>0.2</v>
      </c>
      <c r="F41" s="37">
        <v>0.2</v>
      </c>
      <c r="G41" s="143"/>
      <c r="H41" s="130"/>
    </row>
    <row r="42" spans="1:8" ht="39.75" customHeight="1">
      <c r="A42" s="32"/>
      <c r="B42" s="33"/>
      <c r="C42" s="39"/>
      <c r="D42" s="38" t="s">
        <v>27</v>
      </c>
      <c r="E42" s="37">
        <f>SUM(E40:E41)</f>
        <v>3.2</v>
      </c>
      <c r="F42" s="37">
        <f>SUM(F40:F41)</f>
        <v>3.2</v>
      </c>
      <c r="G42" s="135"/>
      <c r="H42" s="132"/>
    </row>
    <row r="43" spans="1:8" ht="39.75" customHeight="1">
      <c r="A43" s="32">
        <v>21</v>
      </c>
      <c r="B43" s="33" t="s">
        <v>65</v>
      </c>
      <c r="C43" s="39" t="s">
        <v>21</v>
      </c>
      <c r="D43" s="38" t="s">
        <v>24</v>
      </c>
      <c r="E43" s="37">
        <v>5</v>
      </c>
      <c r="F43" s="37">
        <v>5</v>
      </c>
      <c r="G43" s="35"/>
      <c r="H43" s="35"/>
    </row>
    <row r="44" spans="1:8" ht="39.75" customHeight="1">
      <c r="A44" s="32">
        <v>22</v>
      </c>
      <c r="B44" s="33" t="s">
        <v>66</v>
      </c>
      <c r="C44" s="39" t="s">
        <v>43</v>
      </c>
      <c r="D44" s="38" t="s">
        <v>67</v>
      </c>
      <c r="E44" s="37">
        <v>20</v>
      </c>
      <c r="F44" s="37">
        <v>20</v>
      </c>
      <c r="G44" s="133"/>
      <c r="H44" s="128"/>
    </row>
    <row r="45" spans="1:8" ht="39.75" customHeight="1">
      <c r="A45" s="32"/>
      <c r="B45" s="33"/>
      <c r="C45" s="39" t="s">
        <v>43</v>
      </c>
      <c r="D45" s="38" t="s">
        <v>68</v>
      </c>
      <c r="E45" s="37">
        <v>20</v>
      </c>
      <c r="F45" s="37">
        <v>20</v>
      </c>
      <c r="G45" s="143"/>
      <c r="H45" s="130"/>
    </row>
    <row r="46" spans="1:8" ht="39.75" customHeight="1">
      <c r="A46" s="32"/>
      <c r="B46" s="33"/>
      <c r="C46" s="39"/>
      <c r="D46" s="38" t="s">
        <v>27</v>
      </c>
      <c r="E46" s="37">
        <f>SUM(E44:E45)</f>
        <v>40</v>
      </c>
      <c r="F46" s="37">
        <f>SUM(F44:F45)</f>
        <v>40</v>
      </c>
      <c r="G46" s="135"/>
      <c r="H46" s="132"/>
    </row>
    <row r="47" spans="1:8" ht="39.75" customHeight="1">
      <c r="A47" s="32">
        <v>23</v>
      </c>
      <c r="B47" s="33" t="s">
        <v>69</v>
      </c>
      <c r="C47" s="39" t="s">
        <v>37</v>
      </c>
      <c r="D47" s="38" t="s">
        <v>70</v>
      </c>
      <c r="E47" s="37">
        <v>2</v>
      </c>
      <c r="F47" s="37">
        <v>2</v>
      </c>
      <c r="G47" s="133"/>
      <c r="H47" s="128"/>
    </row>
    <row r="48" spans="1:8" ht="39.75" customHeight="1">
      <c r="A48" s="32"/>
      <c r="B48" s="33"/>
      <c r="C48" s="39" t="s">
        <v>37</v>
      </c>
      <c r="D48" s="38" t="s">
        <v>71</v>
      </c>
      <c r="E48" s="37">
        <v>10</v>
      </c>
      <c r="F48" s="37">
        <v>10</v>
      </c>
      <c r="G48" s="143"/>
      <c r="H48" s="130"/>
    </row>
    <row r="49" spans="1:8" ht="39.75" customHeight="1">
      <c r="A49" s="32"/>
      <c r="B49" s="33"/>
      <c r="C49" s="39"/>
      <c r="D49" s="38" t="s">
        <v>27</v>
      </c>
      <c r="E49" s="37">
        <f>SUM(E47:E48)</f>
        <v>12</v>
      </c>
      <c r="F49" s="37">
        <f>SUM(F47:F48)</f>
        <v>12</v>
      </c>
      <c r="G49" s="135"/>
      <c r="H49" s="132"/>
    </row>
    <row r="50" spans="1:8" ht="39.75" customHeight="1">
      <c r="A50" s="32">
        <v>24</v>
      </c>
      <c r="B50" s="33" t="s">
        <v>72</v>
      </c>
      <c r="C50" s="39" t="s">
        <v>21</v>
      </c>
      <c r="D50" s="38" t="s">
        <v>24</v>
      </c>
      <c r="E50" s="37">
        <v>5</v>
      </c>
      <c r="F50" s="37">
        <v>5</v>
      </c>
      <c r="G50" s="35"/>
      <c r="H50" s="35"/>
    </row>
    <row r="51" spans="1:8" ht="39.75" customHeight="1">
      <c r="A51" s="32">
        <v>25</v>
      </c>
      <c r="B51" s="33" t="s">
        <v>73</v>
      </c>
      <c r="C51" s="39" t="s">
        <v>21</v>
      </c>
      <c r="D51" s="38" t="s">
        <v>22</v>
      </c>
      <c r="E51" s="37">
        <v>10</v>
      </c>
      <c r="F51" s="37">
        <v>10</v>
      </c>
      <c r="G51" s="133"/>
      <c r="H51" s="128" t="s">
        <v>74</v>
      </c>
    </row>
    <row r="52" spans="1:8" ht="39.75" customHeight="1">
      <c r="A52" s="32"/>
      <c r="B52" s="33"/>
      <c r="C52" s="39" t="s">
        <v>25</v>
      </c>
      <c r="D52" s="38" t="s">
        <v>26</v>
      </c>
      <c r="E52" s="37">
        <v>20</v>
      </c>
      <c r="F52" s="37">
        <v>0</v>
      </c>
      <c r="G52" s="143"/>
      <c r="H52" s="130"/>
    </row>
    <row r="53" spans="1:8" ht="39.75" customHeight="1">
      <c r="A53" s="32"/>
      <c r="B53" s="33"/>
      <c r="C53" s="39"/>
      <c r="D53" s="38" t="s">
        <v>27</v>
      </c>
      <c r="E53" s="37">
        <f>SUM(E51:E52)</f>
        <v>30</v>
      </c>
      <c r="F53" s="37">
        <f>SUM(F51:F52)</f>
        <v>10</v>
      </c>
      <c r="G53" s="135"/>
      <c r="H53" s="132"/>
    </row>
    <row r="54" spans="1:8" ht="39.75" customHeight="1">
      <c r="A54" s="32">
        <v>26</v>
      </c>
      <c r="B54" s="33" t="s">
        <v>75</v>
      </c>
      <c r="C54" s="39" t="s">
        <v>21</v>
      </c>
      <c r="D54" s="38" t="s">
        <v>22</v>
      </c>
      <c r="E54" s="37">
        <v>10</v>
      </c>
      <c r="F54" s="37">
        <v>10</v>
      </c>
      <c r="G54" s="35"/>
      <c r="H54" s="35"/>
    </row>
    <row r="55" spans="1:8" ht="39.75" customHeight="1">
      <c r="A55" s="53">
        <v>27</v>
      </c>
      <c r="B55" s="127" t="s">
        <v>76</v>
      </c>
      <c r="C55" s="27" t="s">
        <v>21</v>
      </c>
      <c r="D55" s="28" t="s">
        <v>24</v>
      </c>
      <c r="E55" s="29">
        <v>5</v>
      </c>
      <c r="F55" s="29">
        <v>5</v>
      </c>
      <c r="G55" s="133"/>
      <c r="H55" s="133" t="s">
        <v>77</v>
      </c>
    </row>
    <row r="56" spans="1:8" ht="39.75" customHeight="1">
      <c r="A56" s="61"/>
      <c r="B56" s="129"/>
      <c r="C56" s="27" t="s">
        <v>29</v>
      </c>
      <c r="D56" s="28" t="s">
        <v>78</v>
      </c>
      <c r="E56" s="29">
        <v>20</v>
      </c>
      <c r="F56" s="29">
        <v>0</v>
      </c>
      <c r="G56" s="143"/>
      <c r="H56" s="143"/>
    </row>
    <row r="57" spans="1:8" ht="39.75" customHeight="1">
      <c r="A57" s="56"/>
      <c r="B57" s="131"/>
      <c r="C57" s="39"/>
      <c r="D57" s="38" t="s">
        <v>27</v>
      </c>
      <c r="E57" s="37">
        <f>SUM(E55:E56)</f>
        <v>25</v>
      </c>
      <c r="F57" s="37">
        <f>SUM(F55:F56)</f>
        <v>5</v>
      </c>
      <c r="G57" s="135"/>
      <c r="H57" s="132"/>
    </row>
    <row r="58" spans="1:8" ht="39.75" customHeight="1">
      <c r="A58" s="53">
        <v>28</v>
      </c>
      <c r="B58" s="127" t="s">
        <v>79</v>
      </c>
      <c r="C58" s="39" t="s">
        <v>37</v>
      </c>
      <c r="D58" s="38" t="s">
        <v>40</v>
      </c>
      <c r="E58" s="37">
        <v>12</v>
      </c>
      <c r="F58" s="37">
        <v>12</v>
      </c>
      <c r="G58" s="133"/>
      <c r="H58" s="128"/>
    </row>
    <row r="59" spans="1:8" ht="39.75" customHeight="1">
      <c r="A59" s="61"/>
      <c r="B59" s="129"/>
      <c r="C59" s="39" t="s">
        <v>37</v>
      </c>
      <c r="D59" s="28" t="s">
        <v>80</v>
      </c>
      <c r="E59" s="37">
        <v>2</v>
      </c>
      <c r="F59" s="37">
        <v>2</v>
      </c>
      <c r="G59" s="143"/>
      <c r="H59" s="130"/>
    </row>
    <row r="60" spans="1:8" ht="39.75" customHeight="1">
      <c r="A60" s="61"/>
      <c r="B60" s="129"/>
      <c r="C60" s="39" t="s">
        <v>37</v>
      </c>
      <c r="D60" s="38" t="s">
        <v>81</v>
      </c>
      <c r="E60" s="37">
        <v>2</v>
      </c>
      <c r="F60" s="37">
        <v>2</v>
      </c>
      <c r="G60" s="143"/>
      <c r="H60" s="130"/>
    </row>
    <row r="61" spans="1:8" ht="39.75" customHeight="1">
      <c r="A61" s="56"/>
      <c r="B61" s="131"/>
      <c r="C61" s="39"/>
      <c r="D61" s="154" t="s">
        <v>27</v>
      </c>
      <c r="E61" s="155">
        <f>SUM(E58:E60)</f>
        <v>16</v>
      </c>
      <c r="F61" s="37">
        <f>SUM(F58:F60)</f>
        <v>16</v>
      </c>
      <c r="G61" s="135"/>
      <c r="H61" s="132"/>
    </row>
    <row r="62" spans="1:8" ht="39.75" customHeight="1">
      <c r="A62" s="32">
        <v>29</v>
      </c>
      <c r="B62" s="33" t="s">
        <v>82</v>
      </c>
      <c r="C62" s="39" t="s">
        <v>21</v>
      </c>
      <c r="D62" s="154" t="s">
        <v>24</v>
      </c>
      <c r="E62" s="155">
        <v>5</v>
      </c>
      <c r="F62" s="37">
        <v>5</v>
      </c>
      <c r="G62" s="156"/>
      <c r="H62" s="157"/>
    </row>
    <row r="63" spans="1:8" ht="39.75" customHeight="1">
      <c r="A63" s="53">
        <v>30</v>
      </c>
      <c r="B63" s="127" t="s">
        <v>83</v>
      </c>
      <c r="C63" s="39" t="s">
        <v>21</v>
      </c>
      <c r="D63" s="38" t="s">
        <v>33</v>
      </c>
      <c r="E63" s="37">
        <v>2</v>
      </c>
      <c r="F63" s="37">
        <v>2</v>
      </c>
      <c r="G63" s="156"/>
      <c r="H63" s="157"/>
    </row>
    <row r="64" spans="1:8" ht="39.75" customHeight="1">
      <c r="A64" s="53">
        <v>31</v>
      </c>
      <c r="B64" s="127" t="s">
        <v>84</v>
      </c>
      <c r="C64" s="39" t="s">
        <v>21</v>
      </c>
      <c r="D64" s="38" t="s">
        <v>24</v>
      </c>
      <c r="E64" s="37">
        <v>5</v>
      </c>
      <c r="F64" s="37">
        <v>5</v>
      </c>
      <c r="G64" s="35"/>
      <c r="H64" s="35"/>
    </row>
    <row r="65" spans="1:8" ht="39.75" customHeight="1">
      <c r="A65" s="61"/>
      <c r="B65" s="129"/>
      <c r="C65" s="39" t="s">
        <v>43</v>
      </c>
      <c r="D65" s="38" t="s">
        <v>68</v>
      </c>
      <c r="E65" s="37">
        <v>20</v>
      </c>
      <c r="F65" s="37">
        <v>20</v>
      </c>
      <c r="G65" s="35"/>
      <c r="H65" s="35"/>
    </row>
    <row r="66" spans="1:8" ht="39.75" customHeight="1">
      <c r="A66" s="61"/>
      <c r="B66" s="129"/>
      <c r="C66" s="39" t="s">
        <v>43</v>
      </c>
      <c r="D66" s="38" t="s">
        <v>67</v>
      </c>
      <c r="E66" s="37">
        <v>20</v>
      </c>
      <c r="F66" s="37">
        <v>20</v>
      </c>
      <c r="G66" s="35"/>
      <c r="H66" s="35"/>
    </row>
    <row r="67" spans="1:8" ht="39.75" customHeight="1">
      <c r="A67" s="61"/>
      <c r="B67" s="129"/>
      <c r="C67" s="39" t="s">
        <v>43</v>
      </c>
      <c r="D67" s="38" t="s">
        <v>85</v>
      </c>
      <c r="E67" s="37">
        <v>20</v>
      </c>
      <c r="F67" s="37">
        <v>20</v>
      </c>
      <c r="G67" s="35"/>
      <c r="H67" s="35"/>
    </row>
    <row r="68" spans="1:8" ht="39.75" customHeight="1">
      <c r="A68" s="61"/>
      <c r="B68" s="129"/>
      <c r="C68" s="39" t="s">
        <v>48</v>
      </c>
      <c r="D68" s="28" t="s">
        <v>49</v>
      </c>
      <c r="E68" s="29">
        <v>5</v>
      </c>
      <c r="F68" s="29">
        <v>0</v>
      </c>
      <c r="G68" s="35"/>
      <c r="H68" s="35" t="s">
        <v>86</v>
      </c>
    </row>
    <row r="69" spans="1:8" ht="39.75" customHeight="1">
      <c r="A69" s="61"/>
      <c r="B69" s="129"/>
      <c r="C69" s="39" t="s">
        <v>57</v>
      </c>
      <c r="D69" s="38" t="s">
        <v>58</v>
      </c>
      <c r="E69" s="37">
        <v>0.4</v>
      </c>
      <c r="F69" s="37">
        <v>0.4</v>
      </c>
      <c r="G69" s="35"/>
      <c r="H69" s="35"/>
    </row>
    <row r="70" spans="1:8" ht="39.75" customHeight="1">
      <c r="A70" s="56"/>
      <c r="B70" s="131"/>
      <c r="C70" s="39"/>
      <c r="D70" s="38" t="s">
        <v>27</v>
      </c>
      <c r="E70" s="37">
        <f>SUM(E64:E69)</f>
        <v>70.4</v>
      </c>
      <c r="F70" s="37">
        <f>SUM(F64:F69)</f>
        <v>65.4</v>
      </c>
      <c r="G70" s="35"/>
      <c r="H70" s="35"/>
    </row>
    <row r="71" spans="1:8" ht="39.75" customHeight="1">
      <c r="A71" s="53">
        <v>32</v>
      </c>
      <c r="B71" s="127" t="s">
        <v>87</v>
      </c>
      <c r="C71" s="39" t="s">
        <v>43</v>
      </c>
      <c r="D71" s="38" t="s">
        <v>85</v>
      </c>
      <c r="E71" s="37">
        <v>20</v>
      </c>
      <c r="F71" s="37">
        <v>20</v>
      </c>
      <c r="G71" s="133"/>
      <c r="H71" s="133" t="s">
        <v>88</v>
      </c>
    </row>
    <row r="72" spans="1:8" ht="39.75" customHeight="1">
      <c r="A72" s="61"/>
      <c r="B72" s="129"/>
      <c r="C72" s="27" t="s">
        <v>48</v>
      </c>
      <c r="D72" s="38" t="s">
        <v>49</v>
      </c>
      <c r="E72" s="37">
        <v>15</v>
      </c>
      <c r="F72" s="37">
        <v>15</v>
      </c>
      <c r="G72" s="143"/>
      <c r="H72" s="143"/>
    </row>
    <row r="73" spans="1:8" ht="39.75" customHeight="1">
      <c r="A73" s="61"/>
      <c r="B73" s="129"/>
      <c r="C73" s="27" t="s">
        <v>29</v>
      </c>
      <c r="D73" s="38" t="s">
        <v>30</v>
      </c>
      <c r="E73" s="37">
        <v>20</v>
      </c>
      <c r="F73" s="37">
        <v>16.04</v>
      </c>
      <c r="G73" s="143"/>
      <c r="H73" s="143"/>
    </row>
    <row r="74" spans="1:8" ht="39.75" customHeight="1">
      <c r="A74" s="56"/>
      <c r="B74" s="131"/>
      <c r="C74" s="27"/>
      <c r="D74" s="38" t="s">
        <v>27</v>
      </c>
      <c r="E74" s="37">
        <f>SUM(E71:E73)</f>
        <v>55</v>
      </c>
      <c r="F74" s="37">
        <f>SUM(F71:F73)</f>
        <v>51.04</v>
      </c>
      <c r="G74" s="143"/>
      <c r="H74" s="143"/>
    </row>
    <row r="75" spans="1:8" ht="39.75" customHeight="1">
      <c r="A75" s="32">
        <v>33</v>
      </c>
      <c r="B75" s="33" t="s">
        <v>89</v>
      </c>
      <c r="C75" s="39" t="s">
        <v>21</v>
      </c>
      <c r="D75" s="38" t="s">
        <v>33</v>
      </c>
      <c r="E75" s="37">
        <v>1</v>
      </c>
      <c r="F75" s="37">
        <v>1</v>
      </c>
      <c r="G75" s="133"/>
      <c r="H75" s="128"/>
    </row>
    <row r="76" spans="1:8" ht="39.75" customHeight="1">
      <c r="A76" s="32">
        <v>34</v>
      </c>
      <c r="B76" s="33" t="s">
        <v>90</v>
      </c>
      <c r="C76" s="39" t="s">
        <v>21</v>
      </c>
      <c r="D76" s="38" t="s">
        <v>22</v>
      </c>
      <c r="E76" s="37">
        <v>10</v>
      </c>
      <c r="F76" s="37">
        <v>10</v>
      </c>
      <c r="G76" s="35"/>
      <c r="H76" s="35"/>
    </row>
    <row r="77" spans="1:8" ht="39.75" customHeight="1">
      <c r="A77" s="32">
        <v>35</v>
      </c>
      <c r="B77" s="33" t="s">
        <v>91</v>
      </c>
      <c r="C77" s="39" t="s">
        <v>21</v>
      </c>
      <c r="D77" s="38" t="s">
        <v>22</v>
      </c>
      <c r="E77" s="37">
        <v>10</v>
      </c>
      <c r="F77" s="37">
        <v>10</v>
      </c>
      <c r="G77" s="133"/>
      <c r="H77" s="128"/>
    </row>
    <row r="78" spans="1:8" ht="39.75" customHeight="1">
      <c r="A78" s="32"/>
      <c r="B78" s="33"/>
      <c r="C78" s="39" t="s">
        <v>25</v>
      </c>
      <c r="D78" s="38" t="s">
        <v>26</v>
      </c>
      <c r="E78" s="37">
        <v>20</v>
      </c>
      <c r="F78" s="37">
        <v>20</v>
      </c>
      <c r="G78" s="143"/>
      <c r="H78" s="130"/>
    </row>
    <row r="79" spans="1:8" ht="39.75" customHeight="1">
      <c r="A79" s="32"/>
      <c r="B79" s="33"/>
      <c r="C79" s="39"/>
      <c r="D79" s="38" t="s">
        <v>27</v>
      </c>
      <c r="E79" s="37">
        <f>SUM(E77:E78)</f>
        <v>30</v>
      </c>
      <c r="F79" s="37">
        <f>SUM(F77:F78)</f>
        <v>30</v>
      </c>
      <c r="G79" s="135"/>
      <c r="H79" s="132"/>
    </row>
    <row r="80" spans="1:8" ht="39.75" customHeight="1">
      <c r="A80" s="32">
        <v>36</v>
      </c>
      <c r="B80" s="33" t="s">
        <v>92</v>
      </c>
      <c r="C80" s="39" t="s">
        <v>21</v>
      </c>
      <c r="D80" s="38" t="s">
        <v>22</v>
      </c>
      <c r="E80" s="37">
        <v>10</v>
      </c>
      <c r="F80" s="37">
        <v>10</v>
      </c>
      <c r="G80" s="143"/>
      <c r="H80" s="130"/>
    </row>
    <row r="81" spans="1:8" ht="39.75" customHeight="1">
      <c r="A81" s="32"/>
      <c r="B81" s="33"/>
      <c r="C81" s="39" t="s">
        <v>25</v>
      </c>
      <c r="D81" s="38" t="s">
        <v>26</v>
      </c>
      <c r="E81" s="37">
        <v>20</v>
      </c>
      <c r="F81" s="37">
        <v>20</v>
      </c>
      <c r="G81" s="143"/>
      <c r="H81" s="130"/>
    </row>
    <row r="82" spans="1:8" ht="39.75" customHeight="1">
      <c r="A82" s="32"/>
      <c r="B82" s="33"/>
      <c r="C82" s="39"/>
      <c r="D82" s="38" t="s">
        <v>27</v>
      </c>
      <c r="E82" s="37">
        <f>SUM(E80:E81)</f>
        <v>30</v>
      </c>
      <c r="F82" s="37">
        <f>SUM(F80:F81)</f>
        <v>30</v>
      </c>
      <c r="G82" s="135"/>
      <c r="H82" s="132"/>
    </row>
    <row r="83" spans="1:8" ht="39.75" customHeight="1">
      <c r="A83" s="32">
        <v>37</v>
      </c>
      <c r="B83" s="33" t="s">
        <v>93</v>
      </c>
      <c r="C83" s="39" t="s">
        <v>43</v>
      </c>
      <c r="D83" s="38" t="s">
        <v>68</v>
      </c>
      <c r="E83" s="37">
        <v>20</v>
      </c>
      <c r="F83" s="37">
        <v>20</v>
      </c>
      <c r="G83" s="35"/>
      <c r="H83" s="35"/>
    </row>
    <row r="84" spans="1:8" ht="39.75" customHeight="1">
      <c r="A84" s="32">
        <v>38</v>
      </c>
      <c r="B84" s="33" t="s">
        <v>94</v>
      </c>
      <c r="C84" s="39" t="s">
        <v>21</v>
      </c>
      <c r="D84" s="38" t="s">
        <v>22</v>
      </c>
      <c r="E84" s="37">
        <v>10</v>
      </c>
      <c r="F84" s="37">
        <v>10</v>
      </c>
      <c r="G84" s="35"/>
      <c r="H84" s="35"/>
    </row>
    <row r="85" spans="1:8" ht="39.75" customHeight="1">
      <c r="A85" s="32">
        <v>39</v>
      </c>
      <c r="B85" s="33" t="s">
        <v>95</v>
      </c>
      <c r="C85" s="39" t="s">
        <v>21</v>
      </c>
      <c r="D85" s="38" t="s">
        <v>24</v>
      </c>
      <c r="E85" s="37">
        <v>5</v>
      </c>
      <c r="F85" s="37">
        <v>5</v>
      </c>
      <c r="G85" s="35"/>
      <c r="H85" s="35"/>
    </row>
    <row r="86" spans="1:8" ht="39.75" customHeight="1">
      <c r="A86" s="32"/>
      <c r="B86" s="33"/>
      <c r="C86" s="39" t="s">
        <v>29</v>
      </c>
      <c r="D86" s="38" t="s">
        <v>30</v>
      </c>
      <c r="E86" s="37">
        <v>3.05</v>
      </c>
      <c r="F86" s="37">
        <v>0</v>
      </c>
      <c r="G86" s="35"/>
      <c r="H86" s="35" t="s">
        <v>35</v>
      </c>
    </row>
    <row r="87" spans="1:8" ht="39.75" customHeight="1">
      <c r="A87" s="32"/>
      <c r="B87" s="33"/>
      <c r="C87" s="39"/>
      <c r="D87" s="38" t="s">
        <v>27</v>
      </c>
      <c r="E87" s="37">
        <f>SUM(E85:E86)</f>
        <v>8.05</v>
      </c>
      <c r="F87" s="37">
        <f>SUM(F85:F86)</f>
        <v>5</v>
      </c>
      <c r="G87" s="35"/>
      <c r="H87" s="35"/>
    </row>
    <row r="88" spans="1:8" ht="39.75" customHeight="1">
      <c r="A88" s="32">
        <v>40</v>
      </c>
      <c r="B88" s="33" t="s">
        <v>96</v>
      </c>
      <c r="C88" s="39" t="s">
        <v>21</v>
      </c>
      <c r="D88" s="38" t="s">
        <v>24</v>
      </c>
      <c r="E88" s="37">
        <v>5</v>
      </c>
      <c r="F88" s="37">
        <v>5</v>
      </c>
      <c r="G88" s="35"/>
      <c r="H88" s="35"/>
    </row>
    <row r="89" spans="1:8" ht="39.75" customHeight="1">
      <c r="A89" s="32">
        <v>41</v>
      </c>
      <c r="B89" s="33" t="s">
        <v>97</v>
      </c>
      <c r="C89" s="39" t="s">
        <v>21</v>
      </c>
      <c r="D89" s="38" t="s">
        <v>33</v>
      </c>
      <c r="E89" s="37">
        <v>8</v>
      </c>
      <c r="F89" s="37">
        <v>8</v>
      </c>
      <c r="G89" s="35"/>
      <c r="H89" s="35"/>
    </row>
    <row r="90" spans="1:8" s="141" customFormat="1" ht="39.75" customHeight="1">
      <c r="A90" s="158">
        <v>42</v>
      </c>
      <c r="B90" s="144" t="s">
        <v>98</v>
      </c>
      <c r="C90" s="27" t="s">
        <v>37</v>
      </c>
      <c r="D90" s="38" t="s">
        <v>70</v>
      </c>
      <c r="E90" s="29">
        <v>2</v>
      </c>
      <c r="F90" s="29">
        <v>2</v>
      </c>
      <c r="G90" s="145"/>
      <c r="H90" s="145" t="s">
        <v>99</v>
      </c>
    </row>
    <row r="91" spans="1:8" s="141" customFormat="1" ht="39.75" customHeight="1">
      <c r="A91" s="159"/>
      <c r="B91" s="147"/>
      <c r="C91" s="27" t="s">
        <v>37</v>
      </c>
      <c r="D91" s="28" t="s">
        <v>38</v>
      </c>
      <c r="E91" s="29">
        <v>1</v>
      </c>
      <c r="F91" s="29">
        <v>1</v>
      </c>
      <c r="G91" s="148"/>
      <c r="H91" s="148"/>
    </row>
    <row r="92" spans="1:8" s="141" customFormat="1" ht="39.75" customHeight="1">
      <c r="A92" s="159"/>
      <c r="B92" s="147"/>
      <c r="C92" s="27" t="s">
        <v>37</v>
      </c>
      <c r="D92" s="28" t="s">
        <v>70</v>
      </c>
      <c r="E92" s="29">
        <v>2</v>
      </c>
      <c r="F92" s="29">
        <v>0</v>
      </c>
      <c r="G92" s="148"/>
      <c r="H92" s="148"/>
    </row>
    <row r="93" spans="1:8" s="141" customFormat="1" ht="39.75" customHeight="1">
      <c r="A93" s="159"/>
      <c r="B93" s="147"/>
      <c r="C93" s="27" t="s">
        <v>37</v>
      </c>
      <c r="D93" s="28" t="s">
        <v>100</v>
      </c>
      <c r="E93" s="29">
        <v>15</v>
      </c>
      <c r="F93" s="29">
        <v>0</v>
      </c>
      <c r="G93" s="148"/>
      <c r="H93" s="148"/>
    </row>
    <row r="94" spans="1:8" s="141" customFormat="1" ht="39.75" customHeight="1">
      <c r="A94" s="160"/>
      <c r="B94" s="150"/>
      <c r="C94" s="27"/>
      <c r="D94" s="28" t="s">
        <v>27</v>
      </c>
      <c r="E94" s="29">
        <f>SUM(E90:E93)</f>
        <v>20</v>
      </c>
      <c r="F94" s="29">
        <f>SUM(F90:F93)</f>
        <v>3</v>
      </c>
      <c r="G94" s="151"/>
      <c r="H94" s="151"/>
    </row>
    <row r="95" spans="1:8" ht="39.75" customHeight="1">
      <c r="A95" s="32">
        <v>43</v>
      </c>
      <c r="B95" s="33" t="s">
        <v>101</v>
      </c>
      <c r="C95" s="39" t="s">
        <v>21</v>
      </c>
      <c r="D95" s="38" t="s">
        <v>22</v>
      </c>
      <c r="E95" s="37">
        <v>10</v>
      </c>
      <c r="F95" s="37">
        <v>10</v>
      </c>
      <c r="G95" s="35"/>
      <c r="H95" s="35"/>
    </row>
    <row r="96" spans="1:8" ht="39.75" customHeight="1">
      <c r="A96" s="53">
        <v>44</v>
      </c>
      <c r="B96" s="127" t="s">
        <v>102</v>
      </c>
      <c r="C96" s="39"/>
      <c r="D96" s="38" t="s">
        <v>30</v>
      </c>
      <c r="E96" s="37">
        <v>1.38</v>
      </c>
      <c r="F96" s="37">
        <v>1.38</v>
      </c>
      <c r="G96" s="133"/>
      <c r="H96" s="128"/>
    </row>
    <row r="97" spans="1:8" ht="39.75" customHeight="1">
      <c r="A97" s="61"/>
      <c r="B97" s="129"/>
      <c r="C97" s="39" t="s">
        <v>29</v>
      </c>
      <c r="D97" s="38" t="s">
        <v>30</v>
      </c>
      <c r="E97" s="37">
        <v>0.09</v>
      </c>
      <c r="F97" s="37">
        <v>0.09</v>
      </c>
      <c r="G97" s="143"/>
      <c r="H97" s="130"/>
    </row>
    <row r="98" spans="1:8" ht="39.75" customHeight="1">
      <c r="A98" s="56"/>
      <c r="B98" s="131"/>
      <c r="C98" s="39"/>
      <c r="D98" s="38" t="s">
        <v>27</v>
      </c>
      <c r="E98" s="29">
        <f>SUM(E96:E97)</f>
        <v>1.47</v>
      </c>
      <c r="F98" s="29">
        <f>SUM(F96:F97)</f>
        <v>1.47</v>
      </c>
      <c r="G98" s="143"/>
      <c r="H98" s="130"/>
    </row>
    <row r="99" spans="1:8" ht="78" customHeight="1">
      <c r="A99" s="53">
        <v>45</v>
      </c>
      <c r="B99" s="127" t="s">
        <v>103</v>
      </c>
      <c r="C99" s="39" t="s">
        <v>48</v>
      </c>
      <c r="D99" s="38" t="s">
        <v>49</v>
      </c>
      <c r="E99" s="37">
        <v>20</v>
      </c>
      <c r="F99" s="37">
        <v>20</v>
      </c>
      <c r="G99" s="134"/>
      <c r="H99" s="134" t="s">
        <v>104</v>
      </c>
    </row>
    <row r="100" spans="1:8" ht="78" customHeight="1">
      <c r="A100" s="61"/>
      <c r="B100" s="129"/>
      <c r="C100" s="39" t="s">
        <v>48</v>
      </c>
      <c r="D100" s="38" t="s">
        <v>50</v>
      </c>
      <c r="E100" s="37">
        <v>48</v>
      </c>
      <c r="F100" s="37">
        <v>3</v>
      </c>
      <c r="G100" s="134"/>
      <c r="H100" s="134"/>
    </row>
    <row r="101" spans="1:8" ht="78" customHeight="1">
      <c r="A101" s="56"/>
      <c r="B101" s="131"/>
      <c r="C101" s="39"/>
      <c r="D101" s="38" t="s">
        <v>27</v>
      </c>
      <c r="E101" s="37">
        <f>SUM(E99:E100)</f>
        <v>68</v>
      </c>
      <c r="F101" s="37">
        <f>SUM(F99:F100)</f>
        <v>23</v>
      </c>
      <c r="G101" s="134"/>
      <c r="H101" s="134"/>
    </row>
    <row r="102" spans="1:8" ht="39.75" customHeight="1">
      <c r="A102" s="32">
        <v>46</v>
      </c>
      <c r="B102" s="33" t="s">
        <v>105</v>
      </c>
      <c r="C102" s="39" t="s">
        <v>21</v>
      </c>
      <c r="D102" s="38" t="s">
        <v>22</v>
      </c>
      <c r="E102" s="37">
        <v>10</v>
      </c>
      <c r="F102" s="37">
        <v>10</v>
      </c>
      <c r="G102" s="161"/>
      <c r="H102" s="162"/>
    </row>
    <row r="103" spans="1:8" ht="39.75" customHeight="1">
      <c r="A103" s="32">
        <v>47</v>
      </c>
      <c r="B103" s="33" t="s">
        <v>106</v>
      </c>
      <c r="C103" s="39" t="s">
        <v>21</v>
      </c>
      <c r="D103" s="38" t="s">
        <v>24</v>
      </c>
      <c r="E103" s="37">
        <v>5</v>
      </c>
      <c r="F103" s="37">
        <v>5</v>
      </c>
      <c r="G103" s="135"/>
      <c r="H103" s="135"/>
    </row>
    <row r="104" spans="1:8" ht="39.75" customHeight="1">
      <c r="A104" s="32">
        <v>48</v>
      </c>
      <c r="B104" s="33" t="s">
        <v>107</v>
      </c>
      <c r="C104" s="39" t="s">
        <v>21</v>
      </c>
      <c r="D104" s="38" t="s">
        <v>22</v>
      </c>
      <c r="E104" s="37">
        <v>10</v>
      </c>
      <c r="F104" s="37">
        <v>10</v>
      </c>
      <c r="G104" s="35"/>
      <c r="H104" s="35"/>
    </row>
    <row r="105" spans="1:8" ht="39.75" customHeight="1">
      <c r="A105" s="32">
        <v>49</v>
      </c>
      <c r="B105" s="33" t="s">
        <v>108</v>
      </c>
      <c r="C105" s="39" t="s">
        <v>25</v>
      </c>
      <c r="D105" s="38" t="s">
        <v>26</v>
      </c>
      <c r="E105" s="37">
        <v>20</v>
      </c>
      <c r="F105" s="37">
        <v>20</v>
      </c>
      <c r="G105" s="35"/>
      <c r="H105" s="35"/>
    </row>
    <row r="106" spans="1:8" s="8" customFormat="1" ht="39.75" customHeight="1">
      <c r="A106" s="53">
        <v>50</v>
      </c>
      <c r="B106" s="127" t="s">
        <v>109</v>
      </c>
      <c r="C106" s="39" t="s">
        <v>21</v>
      </c>
      <c r="D106" s="38" t="s">
        <v>24</v>
      </c>
      <c r="E106" s="37">
        <v>5</v>
      </c>
      <c r="F106" s="37">
        <v>5</v>
      </c>
      <c r="G106" s="133"/>
      <c r="H106" s="133" t="s">
        <v>110</v>
      </c>
    </row>
    <row r="107" spans="1:8" s="8" customFormat="1" ht="39.75" customHeight="1">
      <c r="A107" s="61"/>
      <c r="B107" s="129"/>
      <c r="C107" s="39" t="s">
        <v>57</v>
      </c>
      <c r="D107" s="38" t="s">
        <v>58</v>
      </c>
      <c r="E107" s="37">
        <v>0.2</v>
      </c>
      <c r="F107" s="37">
        <v>0</v>
      </c>
      <c r="G107" s="143"/>
      <c r="H107" s="143"/>
    </row>
    <row r="108" spans="1:8" s="8" customFormat="1" ht="39.75" customHeight="1">
      <c r="A108" s="56"/>
      <c r="B108" s="131"/>
      <c r="C108" s="39"/>
      <c r="D108" s="38" t="s">
        <v>27</v>
      </c>
      <c r="E108" s="37">
        <f>SUM(E106:E107)</f>
        <v>5.2</v>
      </c>
      <c r="F108" s="37">
        <f>SUM(F106:F107)</f>
        <v>5</v>
      </c>
      <c r="G108" s="135"/>
      <c r="H108" s="135"/>
    </row>
    <row r="109" spans="1:8" s="8" customFormat="1" ht="39.75" customHeight="1">
      <c r="A109" s="32">
        <v>51</v>
      </c>
      <c r="B109" s="33" t="s">
        <v>111</v>
      </c>
      <c r="C109" s="39" t="s">
        <v>21</v>
      </c>
      <c r="D109" s="38" t="s">
        <v>33</v>
      </c>
      <c r="E109" s="37">
        <v>1</v>
      </c>
      <c r="F109" s="37">
        <v>1</v>
      </c>
      <c r="G109" s="163"/>
      <c r="H109" s="164"/>
    </row>
    <row r="110" spans="1:8" s="8" customFormat="1" ht="39.75" customHeight="1">
      <c r="A110" s="32">
        <v>52</v>
      </c>
      <c r="B110" s="33" t="s">
        <v>112</v>
      </c>
      <c r="C110" s="33" t="s">
        <v>21</v>
      </c>
      <c r="D110" s="38" t="s">
        <v>24</v>
      </c>
      <c r="E110" s="37">
        <v>5</v>
      </c>
      <c r="F110" s="37">
        <v>5</v>
      </c>
      <c r="G110" s="35"/>
      <c r="H110" s="35"/>
    </row>
    <row r="111" spans="1:8" s="8" customFormat="1" ht="39.75" customHeight="1">
      <c r="A111" s="32">
        <v>53</v>
      </c>
      <c r="B111" s="33" t="s">
        <v>113</v>
      </c>
      <c r="C111" s="127" t="s">
        <v>21</v>
      </c>
      <c r="D111" s="38" t="s">
        <v>24</v>
      </c>
      <c r="E111" s="37">
        <v>5</v>
      </c>
      <c r="F111" s="37">
        <v>5</v>
      </c>
      <c r="G111" s="35"/>
      <c r="H111" s="35"/>
    </row>
    <row r="112" spans="1:8" s="8" customFormat="1" ht="39.75" customHeight="1">
      <c r="A112" s="53">
        <v>54</v>
      </c>
      <c r="B112" s="165" t="s">
        <v>114</v>
      </c>
      <c r="C112" s="134" t="s">
        <v>57</v>
      </c>
      <c r="D112" s="166" t="s">
        <v>58</v>
      </c>
      <c r="E112" s="37">
        <v>0.4</v>
      </c>
      <c r="F112" s="167">
        <v>0</v>
      </c>
      <c r="G112" s="168"/>
      <c r="H112" s="168" t="s">
        <v>115</v>
      </c>
    </row>
    <row r="113" spans="1:8" s="8" customFormat="1" ht="39.75" customHeight="1">
      <c r="A113" s="61"/>
      <c r="B113" s="169"/>
      <c r="C113" s="134" t="s">
        <v>29</v>
      </c>
      <c r="D113" s="38" t="s">
        <v>30</v>
      </c>
      <c r="E113" s="170">
        <v>20</v>
      </c>
      <c r="F113" s="171">
        <v>0</v>
      </c>
      <c r="G113" s="172"/>
      <c r="H113" s="172"/>
    </row>
    <row r="114" spans="1:8" s="8" customFormat="1" ht="39.75" customHeight="1">
      <c r="A114" s="61"/>
      <c r="B114" s="169"/>
      <c r="C114" s="134"/>
      <c r="D114" s="173" t="s">
        <v>27</v>
      </c>
      <c r="E114" s="170">
        <f>SUM(E112:E113)</f>
        <v>20.4</v>
      </c>
      <c r="F114" s="171">
        <f>SUM(F112:F113)</f>
        <v>0</v>
      </c>
      <c r="G114" s="174"/>
      <c r="H114" s="174"/>
    </row>
    <row r="115" spans="1:8" s="8" customFormat="1" ht="39.75" customHeight="1">
      <c r="A115" s="175">
        <v>55</v>
      </c>
      <c r="B115" s="176" t="s">
        <v>116</v>
      </c>
      <c r="C115" s="33" t="s">
        <v>21</v>
      </c>
      <c r="D115" s="38" t="s">
        <v>24</v>
      </c>
      <c r="E115" s="37">
        <v>5</v>
      </c>
      <c r="F115" s="37">
        <v>5</v>
      </c>
      <c r="G115" s="174"/>
      <c r="H115" s="177"/>
    </row>
    <row r="116" spans="1:8" s="8" customFormat="1" ht="39.75" customHeight="1">
      <c r="A116" s="178">
        <v>56</v>
      </c>
      <c r="B116" s="179" t="s">
        <v>117</v>
      </c>
      <c r="C116" s="180" t="s">
        <v>21</v>
      </c>
      <c r="D116" s="173" t="s">
        <v>24</v>
      </c>
      <c r="E116" s="181">
        <v>5</v>
      </c>
      <c r="F116" s="182">
        <v>5</v>
      </c>
      <c r="G116" s="172"/>
      <c r="H116" s="183"/>
    </row>
    <row r="117" spans="1:8" s="8" customFormat="1" ht="39.75" customHeight="1">
      <c r="A117" s="61"/>
      <c r="B117" s="184"/>
      <c r="C117" s="134" t="s">
        <v>57</v>
      </c>
      <c r="D117" s="166" t="s">
        <v>58</v>
      </c>
      <c r="E117" s="181">
        <v>0.2</v>
      </c>
      <c r="F117" s="181">
        <v>0.2</v>
      </c>
      <c r="G117" s="172"/>
      <c r="H117" s="183"/>
    </row>
    <row r="118" spans="1:8" s="8" customFormat="1" ht="39.75" customHeight="1">
      <c r="A118" s="61"/>
      <c r="B118" s="185"/>
      <c r="C118" s="186"/>
      <c r="D118" s="187" t="s">
        <v>27</v>
      </c>
      <c r="E118" s="181">
        <f>SUM(E116:E117)</f>
        <v>5.2</v>
      </c>
      <c r="F118" s="181">
        <f>SUM(F116:F117)</f>
        <v>5.2</v>
      </c>
      <c r="G118" s="174"/>
      <c r="H118" s="177"/>
    </row>
    <row r="119" spans="1:8" s="8" customFormat="1" ht="39.75" customHeight="1">
      <c r="A119" s="32">
        <v>57</v>
      </c>
      <c r="B119" s="33" t="s">
        <v>118</v>
      </c>
      <c r="C119" s="39" t="s">
        <v>21</v>
      </c>
      <c r="D119" s="38" t="s">
        <v>33</v>
      </c>
      <c r="E119" s="37">
        <v>1</v>
      </c>
      <c r="F119" s="37">
        <v>1</v>
      </c>
      <c r="G119" s="163"/>
      <c r="H119" s="164"/>
    </row>
    <row r="120" spans="1:8" s="8" customFormat="1" ht="39.75" customHeight="1">
      <c r="A120" s="32">
        <v>58</v>
      </c>
      <c r="B120" s="33" t="s">
        <v>119</v>
      </c>
      <c r="C120" s="39" t="s">
        <v>21</v>
      </c>
      <c r="D120" s="38" t="s">
        <v>33</v>
      </c>
      <c r="E120" s="37">
        <v>1</v>
      </c>
      <c r="F120" s="37">
        <v>1</v>
      </c>
      <c r="G120" s="163"/>
      <c r="H120" s="164"/>
    </row>
    <row r="121" spans="1:8" s="8" customFormat="1" ht="39.75" customHeight="1">
      <c r="A121" s="32">
        <v>59</v>
      </c>
      <c r="B121" s="33" t="s">
        <v>120</v>
      </c>
      <c r="C121" s="39" t="s">
        <v>21</v>
      </c>
      <c r="D121" s="38" t="s">
        <v>22</v>
      </c>
      <c r="E121" s="37">
        <v>10</v>
      </c>
      <c r="F121" s="37">
        <v>10</v>
      </c>
      <c r="G121" s="163"/>
      <c r="H121" s="164"/>
    </row>
    <row r="122" spans="1:8" s="8" customFormat="1" ht="39.75" customHeight="1">
      <c r="A122" s="32">
        <v>60</v>
      </c>
      <c r="B122" s="33" t="s">
        <v>121</v>
      </c>
      <c r="C122" s="38" t="s">
        <v>21</v>
      </c>
      <c r="D122" s="38" t="s">
        <v>22</v>
      </c>
      <c r="E122" s="37">
        <v>10</v>
      </c>
      <c r="F122" s="37">
        <v>10</v>
      </c>
      <c r="G122" s="163"/>
      <c r="H122" s="164"/>
    </row>
    <row r="123" spans="1:8" s="8" customFormat="1" ht="39.75" customHeight="1">
      <c r="A123" s="53">
        <v>61</v>
      </c>
      <c r="B123" s="127" t="s">
        <v>122</v>
      </c>
      <c r="C123" s="39" t="s">
        <v>21</v>
      </c>
      <c r="D123" s="38" t="s">
        <v>24</v>
      </c>
      <c r="E123" s="37">
        <v>5</v>
      </c>
      <c r="F123" s="167">
        <v>5</v>
      </c>
      <c r="G123" s="188"/>
      <c r="H123" s="189" t="s">
        <v>35</v>
      </c>
    </row>
    <row r="124" spans="1:8" s="8" customFormat="1" ht="39.75" customHeight="1">
      <c r="A124" s="61"/>
      <c r="B124" s="129"/>
      <c r="C124" s="134" t="s">
        <v>57</v>
      </c>
      <c r="D124" s="166" t="s">
        <v>58</v>
      </c>
      <c r="E124" s="37">
        <v>0.2</v>
      </c>
      <c r="F124" s="167">
        <v>0.2</v>
      </c>
      <c r="G124" s="188"/>
      <c r="H124" s="189"/>
    </row>
    <row r="125" spans="1:8" s="8" customFormat="1" ht="39.75" customHeight="1">
      <c r="A125" s="61"/>
      <c r="B125" s="129"/>
      <c r="C125" s="39" t="s">
        <v>29</v>
      </c>
      <c r="D125" s="38" t="s">
        <v>30</v>
      </c>
      <c r="E125" s="37">
        <v>20</v>
      </c>
      <c r="F125" s="167">
        <v>0</v>
      </c>
      <c r="G125" s="190"/>
      <c r="H125" s="191"/>
    </row>
    <row r="126" spans="1:8" s="8" customFormat="1" ht="39.75" customHeight="1">
      <c r="A126" s="56"/>
      <c r="B126" s="131"/>
      <c r="C126" s="39"/>
      <c r="D126" s="38" t="s">
        <v>27</v>
      </c>
      <c r="E126" s="37">
        <f>SUM(E123:E125)</f>
        <v>25.2</v>
      </c>
      <c r="F126" s="167">
        <f>SUM(F123:F125)</f>
        <v>5.2</v>
      </c>
      <c r="G126" s="192"/>
      <c r="H126" s="193"/>
    </row>
    <row r="127" spans="1:8" s="8" customFormat="1" ht="39.75" customHeight="1">
      <c r="A127" s="32">
        <v>62</v>
      </c>
      <c r="B127" s="33" t="s">
        <v>123</v>
      </c>
      <c r="C127" s="39" t="s">
        <v>21</v>
      </c>
      <c r="D127" s="38" t="s">
        <v>24</v>
      </c>
      <c r="E127" s="37">
        <v>5</v>
      </c>
      <c r="F127" s="167">
        <v>5</v>
      </c>
      <c r="G127" s="134"/>
      <c r="H127" s="194"/>
    </row>
    <row r="128" spans="1:8" s="8" customFormat="1" ht="39.75" customHeight="1">
      <c r="A128" s="32">
        <v>63</v>
      </c>
      <c r="B128" s="33" t="s">
        <v>124</v>
      </c>
      <c r="C128" s="39" t="s">
        <v>21</v>
      </c>
      <c r="D128" s="38" t="s">
        <v>24</v>
      </c>
      <c r="E128" s="37">
        <v>5</v>
      </c>
      <c r="F128" s="167">
        <v>5</v>
      </c>
      <c r="G128" s="134"/>
      <c r="H128" s="194"/>
    </row>
    <row r="129" spans="1:8" s="8" customFormat="1" ht="39.75" customHeight="1">
      <c r="A129" s="53">
        <v>64</v>
      </c>
      <c r="B129" s="127" t="s">
        <v>125</v>
      </c>
      <c r="C129" s="39" t="s">
        <v>25</v>
      </c>
      <c r="D129" s="38" t="s">
        <v>26</v>
      </c>
      <c r="E129" s="37">
        <v>20</v>
      </c>
      <c r="F129" s="37">
        <v>20</v>
      </c>
      <c r="G129" s="135"/>
      <c r="H129" s="135"/>
    </row>
    <row r="130" spans="1:8" s="8" customFormat="1" ht="39.75" customHeight="1">
      <c r="A130" s="61"/>
      <c r="B130" s="129"/>
      <c r="C130" s="39" t="s">
        <v>21</v>
      </c>
      <c r="D130" s="38" t="s">
        <v>22</v>
      </c>
      <c r="E130" s="37">
        <v>10</v>
      </c>
      <c r="F130" s="37">
        <v>10</v>
      </c>
      <c r="G130" s="35"/>
      <c r="H130" s="35"/>
    </row>
    <row r="131" spans="1:8" s="8" customFormat="1" ht="39.75" customHeight="1">
      <c r="A131" s="56"/>
      <c r="B131" s="131"/>
      <c r="C131" s="39"/>
      <c r="D131" s="38" t="s">
        <v>27</v>
      </c>
      <c r="E131" s="37">
        <f>SUM(E129:E130)</f>
        <v>30</v>
      </c>
      <c r="F131" s="37">
        <f>SUM(F129:F130)</f>
        <v>30</v>
      </c>
      <c r="G131" s="35"/>
      <c r="H131" s="35"/>
    </row>
    <row r="132" spans="1:8" s="8" customFormat="1" ht="39.75" customHeight="1">
      <c r="A132" s="32">
        <v>65</v>
      </c>
      <c r="B132" s="33" t="s">
        <v>126</v>
      </c>
      <c r="C132" s="39" t="s">
        <v>21</v>
      </c>
      <c r="D132" s="38" t="s">
        <v>33</v>
      </c>
      <c r="E132" s="37">
        <v>5</v>
      </c>
      <c r="F132" s="29">
        <v>5</v>
      </c>
      <c r="G132" s="35"/>
      <c r="H132" s="35"/>
    </row>
    <row r="133" spans="1:8" s="8" customFormat="1" ht="39.75" customHeight="1">
      <c r="A133" s="32">
        <v>66</v>
      </c>
      <c r="B133" s="35" t="s">
        <v>127</v>
      </c>
      <c r="C133" s="39" t="s">
        <v>21</v>
      </c>
      <c r="D133" s="38" t="s">
        <v>24</v>
      </c>
      <c r="E133" s="37">
        <v>5</v>
      </c>
      <c r="F133" s="167">
        <v>5</v>
      </c>
      <c r="G133" s="35"/>
      <c r="H133" s="35"/>
    </row>
    <row r="134" spans="1:8" s="8" customFormat="1" ht="39.75" customHeight="1">
      <c r="A134" s="32">
        <v>67</v>
      </c>
      <c r="B134" s="35" t="s">
        <v>128</v>
      </c>
      <c r="C134" s="39" t="s">
        <v>21</v>
      </c>
      <c r="D134" s="38" t="s">
        <v>22</v>
      </c>
      <c r="E134" s="37">
        <v>5</v>
      </c>
      <c r="F134" s="37">
        <v>5</v>
      </c>
      <c r="G134" s="35"/>
      <c r="H134" s="35"/>
    </row>
    <row r="135" spans="1:8" s="8" customFormat="1" ht="39.75" customHeight="1">
      <c r="A135" s="53">
        <v>68</v>
      </c>
      <c r="B135" s="133" t="s">
        <v>129</v>
      </c>
      <c r="C135" s="39" t="s">
        <v>48</v>
      </c>
      <c r="D135" s="38" t="s">
        <v>50</v>
      </c>
      <c r="E135" s="37">
        <v>9</v>
      </c>
      <c r="F135" s="37">
        <v>9</v>
      </c>
      <c r="G135" s="133"/>
      <c r="H135" s="133" t="s">
        <v>35</v>
      </c>
    </row>
    <row r="136" spans="1:8" s="8" customFormat="1" ht="39.75" customHeight="1">
      <c r="A136" s="61"/>
      <c r="B136" s="143"/>
      <c r="C136" s="39" t="s">
        <v>57</v>
      </c>
      <c r="D136" s="38" t="s">
        <v>58</v>
      </c>
      <c r="E136" s="37">
        <v>0.6</v>
      </c>
      <c r="F136" s="37">
        <v>0.6</v>
      </c>
      <c r="G136" s="143"/>
      <c r="H136" s="143"/>
    </row>
    <row r="137" spans="1:8" s="8" customFormat="1" ht="39.75" customHeight="1">
      <c r="A137" s="61"/>
      <c r="B137" s="143"/>
      <c r="C137" s="39" t="s">
        <v>29</v>
      </c>
      <c r="D137" s="38" t="s">
        <v>30</v>
      </c>
      <c r="E137" s="37">
        <v>20</v>
      </c>
      <c r="F137" s="37">
        <v>0</v>
      </c>
      <c r="G137" s="143"/>
      <c r="H137" s="143"/>
    </row>
    <row r="138" spans="1:8" s="8" customFormat="1" ht="39.75" customHeight="1">
      <c r="A138" s="61"/>
      <c r="B138" s="143"/>
      <c r="C138" s="39" t="s">
        <v>37</v>
      </c>
      <c r="D138" s="38" t="s">
        <v>70</v>
      </c>
      <c r="E138" s="37">
        <v>2</v>
      </c>
      <c r="F138" s="37">
        <v>2</v>
      </c>
      <c r="G138" s="143"/>
      <c r="H138" s="143"/>
    </row>
    <row r="139" spans="1:8" s="8" customFormat="1" ht="39.75" customHeight="1">
      <c r="A139" s="61"/>
      <c r="B139" s="143"/>
      <c r="C139" s="39" t="s">
        <v>37</v>
      </c>
      <c r="D139" s="38" t="s">
        <v>130</v>
      </c>
      <c r="E139" s="37">
        <v>20</v>
      </c>
      <c r="F139" s="37">
        <v>20</v>
      </c>
      <c r="G139" s="143"/>
      <c r="H139" s="143"/>
    </row>
    <row r="140" spans="1:8" s="8" customFormat="1" ht="39.75" customHeight="1">
      <c r="A140" s="56"/>
      <c r="B140" s="135"/>
      <c r="C140" s="39"/>
      <c r="D140" s="38" t="s">
        <v>27</v>
      </c>
      <c r="E140" s="37">
        <f>SUM(E135:E139)</f>
        <v>51.6</v>
      </c>
      <c r="F140" s="37">
        <f>SUM(F135:F139)</f>
        <v>31.6</v>
      </c>
      <c r="G140" s="135"/>
      <c r="H140" s="135"/>
    </row>
    <row r="141" spans="1:8" ht="39.75" customHeight="1">
      <c r="A141" s="32">
        <v>69</v>
      </c>
      <c r="B141" s="35" t="s">
        <v>131</v>
      </c>
      <c r="C141" s="39" t="s">
        <v>21</v>
      </c>
      <c r="D141" s="38" t="s">
        <v>33</v>
      </c>
      <c r="E141" s="37">
        <v>5</v>
      </c>
      <c r="F141" s="37">
        <v>5</v>
      </c>
      <c r="G141" s="35"/>
      <c r="H141" s="35"/>
    </row>
    <row r="142" spans="1:8" ht="39.75" customHeight="1">
      <c r="A142" s="53">
        <v>70</v>
      </c>
      <c r="B142" s="133" t="s">
        <v>132</v>
      </c>
      <c r="C142" s="39" t="s">
        <v>21</v>
      </c>
      <c r="D142" s="28" t="s">
        <v>133</v>
      </c>
      <c r="E142" s="37">
        <v>20</v>
      </c>
      <c r="F142" s="37">
        <v>20</v>
      </c>
      <c r="G142" s="35"/>
      <c r="H142" s="35"/>
    </row>
    <row r="143" spans="1:8" ht="39.75" customHeight="1">
      <c r="A143" s="61"/>
      <c r="B143" s="143"/>
      <c r="C143" s="39" t="s">
        <v>43</v>
      </c>
      <c r="D143" s="38" t="s">
        <v>44</v>
      </c>
      <c r="E143" s="37">
        <v>10</v>
      </c>
      <c r="F143" s="37">
        <v>10</v>
      </c>
      <c r="G143" s="35"/>
      <c r="H143" s="35"/>
    </row>
    <row r="144" spans="1:8" ht="39.75" customHeight="1">
      <c r="A144" s="56"/>
      <c r="B144" s="135"/>
      <c r="C144" s="39"/>
      <c r="D144" s="38" t="s">
        <v>27</v>
      </c>
      <c r="E144" s="37">
        <f>SUM(E142:E143)</f>
        <v>30</v>
      </c>
      <c r="F144" s="37">
        <f>SUM(F142:F143)</f>
        <v>30</v>
      </c>
      <c r="G144" s="35"/>
      <c r="H144" s="35"/>
    </row>
    <row r="145" spans="1:8" ht="39.75" customHeight="1">
      <c r="A145" s="53">
        <v>71</v>
      </c>
      <c r="B145" s="133" t="s">
        <v>134</v>
      </c>
      <c r="C145" s="39" t="s">
        <v>43</v>
      </c>
      <c r="D145" s="38" t="s">
        <v>135</v>
      </c>
      <c r="E145" s="37">
        <v>10</v>
      </c>
      <c r="F145" s="37">
        <v>10</v>
      </c>
      <c r="G145" s="35"/>
      <c r="H145" s="35"/>
    </row>
    <row r="146" spans="1:8" ht="39.75" customHeight="1">
      <c r="A146" s="61"/>
      <c r="B146" s="143"/>
      <c r="C146" s="39" t="s">
        <v>136</v>
      </c>
      <c r="D146" s="38" t="s">
        <v>137</v>
      </c>
      <c r="E146" s="37">
        <v>30</v>
      </c>
      <c r="F146" s="37">
        <v>30</v>
      </c>
      <c r="G146" s="35"/>
      <c r="H146" s="35"/>
    </row>
    <row r="147" spans="1:8" ht="39.75" customHeight="1">
      <c r="A147" s="56"/>
      <c r="B147" s="135"/>
      <c r="C147" s="39"/>
      <c r="D147" s="38" t="s">
        <v>27</v>
      </c>
      <c r="E147" s="37">
        <v>40</v>
      </c>
      <c r="F147" s="37">
        <v>40</v>
      </c>
      <c r="G147" s="35"/>
      <c r="H147" s="35"/>
    </row>
    <row r="148" spans="1:8" ht="39.75" customHeight="1">
      <c r="A148" s="32">
        <v>72</v>
      </c>
      <c r="B148" s="35" t="s">
        <v>138</v>
      </c>
      <c r="C148" s="39" t="s">
        <v>43</v>
      </c>
      <c r="D148" s="38" t="s">
        <v>139</v>
      </c>
      <c r="E148" s="37">
        <v>20</v>
      </c>
      <c r="F148" s="37">
        <v>20</v>
      </c>
      <c r="G148" s="35"/>
      <c r="H148" s="35"/>
    </row>
    <row r="149" spans="1:8" ht="39.75" customHeight="1">
      <c r="A149" s="32">
        <v>73</v>
      </c>
      <c r="B149" s="35" t="s">
        <v>140</v>
      </c>
      <c r="C149" s="39" t="s">
        <v>57</v>
      </c>
      <c r="D149" s="38" t="s">
        <v>58</v>
      </c>
      <c r="E149" s="37">
        <v>0.4</v>
      </c>
      <c r="F149" s="37">
        <v>0.4</v>
      </c>
      <c r="G149" s="35"/>
      <c r="H149" s="35"/>
    </row>
    <row r="150" spans="1:8" ht="39.75" customHeight="1">
      <c r="A150" s="53">
        <v>74</v>
      </c>
      <c r="B150" s="133" t="s">
        <v>141</v>
      </c>
      <c r="C150" s="39" t="s">
        <v>21</v>
      </c>
      <c r="D150" s="38" t="s">
        <v>24</v>
      </c>
      <c r="E150" s="37">
        <v>5</v>
      </c>
      <c r="F150" s="37">
        <v>5</v>
      </c>
      <c r="G150" s="35"/>
      <c r="H150" s="35"/>
    </row>
    <row r="151" spans="1:8" ht="39.75" customHeight="1">
      <c r="A151" s="61"/>
      <c r="B151" s="143"/>
      <c r="C151" s="39" t="s">
        <v>48</v>
      </c>
      <c r="D151" s="38" t="s">
        <v>49</v>
      </c>
      <c r="E151" s="37">
        <v>10</v>
      </c>
      <c r="F151" s="37">
        <v>10</v>
      </c>
      <c r="G151" s="35"/>
      <c r="H151" s="35"/>
    </row>
    <row r="152" spans="1:8" ht="39.75" customHeight="1">
      <c r="A152" s="61"/>
      <c r="B152" s="143"/>
      <c r="C152" s="39" t="s">
        <v>57</v>
      </c>
      <c r="D152" s="38" t="s">
        <v>58</v>
      </c>
      <c r="E152" s="37">
        <v>0.4</v>
      </c>
      <c r="F152" s="37">
        <v>0.4</v>
      </c>
      <c r="G152" s="35"/>
      <c r="H152" s="35"/>
    </row>
    <row r="153" spans="1:8" ht="39.75" customHeight="1">
      <c r="A153" s="56"/>
      <c r="B153" s="135"/>
      <c r="C153" s="39"/>
      <c r="D153" s="38"/>
      <c r="E153" s="37">
        <f>SUM(E150:E152)</f>
        <v>15.4</v>
      </c>
      <c r="F153" s="37">
        <f>SUM(F150:F152)</f>
        <v>15.4</v>
      </c>
      <c r="G153" s="35"/>
      <c r="H153" s="35"/>
    </row>
    <row r="154" spans="1:8" ht="39.75" customHeight="1">
      <c r="A154" s="32">
        <v>75</v>
      </c>
      <c r="B154" s="35" t="s">
        <v>142</v>
      </c>
      <c r="C154" s="39" t="s">
        <v>21</v>
      </c>
      <c r="D154" s="38" t="s">
        <v>24</v>
      </c>
      <c r="E154" s="37">
        <v>5</v>
      </c>
      <c r="F154" s="37">
        <v>5</v>
      </c>
      <c r="G154" s="35"/>
      <c r="H154" s="35" t="s">
        <v>35</v>
      </c>
    </row>
    <row r="155" spans="1:8" ht="39.75" customHeight="1">
      <c r="A155" s="32"/>
      <c r="B155" s="35"/>
      <c r="C155" s="39" t="s">
        <v>43</v>
      </c>
      <c r="D155" s="38" t="s">
        <v>143</v>
      </c>
      <c r="E155" s="37">
        <v>10</v>
      </c>
      <c r="F155" s="37">
        <v>10</v>
      </c>
      <c r="G155" s="35"/>
      <c r="H155" s="35"/>
    </row>
    <row r="156" spans="1:8" ht="39.75" customHeight="1">
      <c r="A156" s="32"/>
      <c r="B156" s="35"/>
      <c r="C156" s="39" t="s">
        <v>29</v>
      </c>
      <c r="D156" s="38" t="s">
        <v>30</v>
      </c>
      <c r="E156" s="37">
        <v>5.18</v>
      </c>
      <c r="F156" s="37">
        <v>0</v>
      </c>
      <c r="G156" s="35"/>
      <c r="H156" s="35"/>
    </row>
    <row r="157" spans="1:8" ht="39.75" customHeight="1">
      <c r="A157" s="32"/>
      <c r="B157" s="35"/>
      <c r="C157" s="39"/>
      <c r="D157" s="38" t="s">
        <v>27</v>
      </c>
      <c r="E157" s="37">
        <f>SUM(E154:E156)</f>
        <v>20.18</v>
      </c>
      <c r="F157" s="37">
        <f>SUM(F154:F156)</f>
        <v>15</v>
      </c>
      <c r="G157" s="35"/>
      <c r="H157" s="35"/>
    </row>
    <row r="158" spans="1:8" ht="39.75" customHeight="1">
      <c r="A158" s="53">
        <v>76</v>
      </c>
      <c r="B158" s="133" t="s">
        <v>144</v>
      </c>
      <c r="C158" s="39" t="s">
        <v>57</v>
      </c>
      <c r="D158" s="38" t="s">
        <v>58</v>
      </c>
      <c r="E158" s="37">
        <v>0.6</v>
      </c>
      <c r="F158" s="37">
        <v>0.6</v>
      </c>
      <c r="G158" s="35"/>
      <c r="H158" s="35"/>
    </row>
    <row r="159" spans="1:8" ht="39.75" customHeight="1">
      <c r="A159" s="53">
        <v>77</v>
      </c>
      <c r="B159" s="133" t="s">
        <v>145</v>
      </c>
      <c r="C159" s="39" t="s">
        <v>43</v>
      </c>
      <c r="D159" s="38" t="s">
        <v>67</v>
      </c>
      <c r="E159" s="37">
        <v>20</v>
      </c>
      <c r="F159" s="37">
        <v>20</v>
      </c>
      <c r="G159" s="35"/>
      <c r="H159" s="35"/>
    </row>
    <row r="160" spans="1:8" s="8" customFormat="1" ht="39.75" customHeight="1">
      <c r="A160" s="32">
        <v>78</v>
      </c>
      <c r="B160" s="35" t="s">
        <v>146</v>
      </c>
      <c r="C160" s="39" t="s">
        <v>43</v>
      </c>
      <c r="D160" s="38" t="s">
        <v>68</v>
      </c>
      <c r="E160" s="37">
        <v>20</v>
      </c>
      <c r="F160" s="37">
        <v>0</v>
      </c>
      <c r="G160" s="35"/>
      <c r="H160" s="35" t="s">
        <v>147</v>
      </c>
    </row>
    <row r="161" spans="1:8" ht="39.75" customHeight="1">
      <c r="A161" s="32">
        <v>79</v>
      </c>
      <c r="B161" s="35" t="s">
        <v>148</v>
      </c>
      <c r="C161" s="39" t="s">
        <v>21</v>
      </c>
      <c r="D161" s="38" t="s">
        <v>24</v>
      </c>
      <c r="E161" s="37">
        <v>5</v>
      </c>
      <c r="F161" s="37">
        <v>5</v>
      </c>
      <c r="G161" s="35"/>
      <c r="H161" s="35"/>
    </row>
    <row r="162" spans="1:8" ht="39.75" customHeight="1">
      <c r="A162" s="32"/>
      <c r="B162" s="35"/>
      <c r="C162" s="39" t="s">
        <v>43</v>
      </c>
      <c r="D162" s="38" t="s">
        <v>68</v>
      </c>
      <c r="E162" s="37">
        <v>20</v>
      </c>
      <c r="F162" s="37">
        <v>0</v>
      </c>
      <c r="G162" s="35"/>
      <c r="H162" s="35" t="s">
        <v>147</v>
      </c>
    </row>
    <row r="163" spans="1:8" ht="39.75" customHeight="1">
      <c r="A163" s="32"/>
      <c r="B163" s="35"/>
      <c r="C163" s="39" t="s">
        <v>57</v>
      </c>
      <c r="D163" s="38" t="s">
        <v>58</v>
      </c>
      <c r="E163" s="37">
        <v>0.2</v>
      </c>
      <c r="F163" s="37">
        <v>0.2</v>
      </c>
      <c r="G163" s="35"/>
      <c r="H163" s="35"/>
    </row>
    <row r="164" spans="1:8" ht="39.75" customHeight="1">
      <c r="A164" s="32"/>
      <c r="B164" s="35"/>
      <c r="C164" s="39" t="s">
        <v>57</v>
      </c>
      <c r="D164" s="38" t="s">
        <v>149</v>
      </c>
      <c r="E164" s="37">
        <v>1</v>
      </c>
      <c r="F164" s="37">
        <v>0</v>
      </c>
      <c r="G164" s="35"/>
      <c r="H164" s="35" t="s">
        <v>150</v>
      </c>
    </row>
    <row r="165" spans="1:8" ht="39.75" customHeight="1">
      <c r="A165" s="32"/>
      <c r="B165" s="35"/>
      <c r="C165" s="39"/>
      <c r="D165" s="38" t="s">
        <v>27</v>
      </c>
      <c r="E165" s="37">
        <f>SUM(E161:E164)</f>
        <v>26.2</v>
      </c>
      <c r="F165" s="37">
        <f>SUM(F161:F164)</f>
        <v>5.2</v>
      </c>
      <c r="G165" s="35"/>
      <c r="H165" s="35"/>
    </row>
    <row r="166" spans="1:8" ht="39.75" customHeight="1">
      <c r="A166" s="53">
        <v>80</v>
      </c>
      <c r="B166" s="133" t="s">
        <v>151</v>
      </c>
      <c r="C166" s="39" t="s">
        <v>21</v>
      </c>
      <c r="D166" s="38" t="s">
        <v>22</v>
      </c>
      <c r="E166" s="37">
        <v>10</v>
      </c>
      <c r="F166" s="37">
        <v>10</v>
      </c>
      <c r="G166" s="133"/>
      <c r="H166" s="128"/>
    </row>
    <row r="167" spans="1:8" ht="39.75" customHeight="1">
      <c r="A167" s="61"/>
      <c r="B167" s="143"/>
      <c r="C167" s="39" t="s">
        <v>43</v>
      </c>
      <c r="D167" s="38" t="s">
        <v>152</v>
      </c>
      <c r="E167" s="37">
        <v>10</v>
      </c>
      <c r="F167" s="37">
        <v>10</v>
      </c>
      <c r="G167" s="143"/>
      <c r="H167" s="130"/>
    </row>
    <row r="168" spans="1:8" ht="39.75" customHeight="1">
      <c r="A168" s="61"/>
      <c r="B168" s="143"/>
      <c r="C168" s="39" t="s">
        <v>48</v>
      </c>
      <c r="D168" s="38" t="s">
        <v>49</v>
      </c>
      <c r="E168" s="37">
        <v>5</v>
      </c>
      <c r="F168" s="37">
        <v>5</v>
      </c>
      <c r="G168" s="143"/>
      <c r="H168" s="130"/>
    </row>
    <row r="169" spans="1:8" ht="39.75" customHeight="1">
      <c r="A169" s="56"/>
      <c r="B169" s="135"/>
      <c r="C169" s="39"/>
      <c r="D169" s="38" t="s">
        <v>27</v>
      </c>
      <c r="E169" s="37">
        <f>SUM(E166:E168)</f>
        <v>25</v>
      </c>
      <c r="F169" s="37">
        <f>SUM(F166:F168)</f>
        <v>25</v>
      </c>
      <c r="G169" s="135"/>
      <c r="H169" s="132"/>
    </row>
    <row r="170" spans="1:8" ht="39.75" customHeight="1">
      <c r="A170" s="32">
        <v>81</v>
      </c>
      <c r="B170" s="35" t="s">
        <v>153</v>
      </c>
      <c r="C170" s="39" t="s">
        <v>29</v>
      </c>
      <c r="D170" s="38" t="s">
        <v>30</v>
      </c>
      <c r="E170" s="37">
        <v>5.6</v>
      </c>
      <c r="F170" s="37">
        <v>0</v>
      </c>
      <c r="G170" s="35"/>
      <c r="H170" s="35" t="s">
        <v>35</v>
      </c>
    </row>
    <row r="171" spans="1:8" ht="39.75" customHeight="1">
      <c r="A171" s="32">
        <v>82</v>
      </c>
      <c r="B171" s="35" t="s">
        <v>154</v>
      </c>
      <c r="C171" s="39" t="s">
        <v>29</v>
      </c>
      <c r="D171" s="38" t="s">
        <v>30</v>
      </c>
      <c r="E171" s="37">
        <v>0.75</v>
      </c>
      <c r="F171" s="37">
        <v>0</v>
      </c>
      <c r="G171" s="35"/>
      <c r="H171" s="35" t="s">
        <v>35</v>
      </c>
    </row>
    <row r="172" spans="1:8" ht="39.75" customHeight="1">
      <c r="A172" s="32">
        <v>83</v>
      </c>
      <c r="B172" s="35" t="s">
        <v>155</v>
      </c>
      <c r="C172" s="39" t="s">
        <v>29</v>
      </c>
      <c r="D172" s="38" t="s">
        <v>30</v>
      </c>
      <c r="E172" s="37">
        <v>3.3</v>
      </c>
      <c r="F172" s="37">
        <v>2.42</v>
      </c>
      <c r="G172" s="35"/>
      <c r="H172" s="35" t="s">
        <v>156</v>
      </c>
    </row>
    <row r="173" spans="1:8" ht="39.75" customHeight="1">
      <c r="A173" s="32">
        <v>84</v>
      </c>
      <c r="B173" s="35" t="s">
        <v>157</v>
      </c>
      <c r="C173" s="39" t="s">
        <v>21</v>
      </c>
      <c r="D173" s="195" t="s">
        <v>24</v>
      </c>
      <c r="E173" s="37">
        <v>5</v>
      </c>
      <c r="F173" s="37">
        <v>5</v>
      </c>
      <c r="G173" s="35"/>
      <c r="H173" s="35"/>
    </row>
    <row r="174" spans="1:8" ht="39.75" customHeight="1">
      <c r="A174" s="53">
        <v>85</v>
      </c>
      <c r="B174" s="133" t="s">
        <v>158</v>
      </c>
      <c r="C174" s="39" t="s">
        <v>21</v>
      </c>
      <c r="D174" s="195" t="s">
        <v>24</v>
      </c>
      <c r="E174" s="37">
        <v>5</v>
      </c>
      <c r="F174" s="37">
        <v>5</v>
      </c>
      <c r="G174" s="35"/>
      <c r="H174" s="35"/>
    </row>
    <row r="175" spans="1:8" ht="39.75" customHeight="1">
      <c r="A175" s="61"/>
      <c r="B175" s="143"/>
      <c r="C175" s="39" t="s">
        <v>57</v>
      </c>
      <c r="D175" s="195" t="s">
        <v>58</v>
      </c>
      <c r="E175" s="37">
        <v>0.4</v>
      </c>
      <c r="F175" s="37">
        <v>0.4</v>
      </c>
      <c r="G175" s="35"/>
      <c r="H175" s="35"/>
    </row>
    <row r="176" spans="1:8" ht="39.75" customHeight="1">
      <c r="A176" s="61"/>
      <c r="B176" s="143"/>
      <c r="C176" s="39" t="s">
        <v>159</v>
      </c>
      <c r="D176" s="195" t="s">
        <v>160</v>
      </c>
      <c r="E176" s="37">
        <v>48.75</v>
      </c>
      <c r="F176" s="37">
        <v>40</v>
      </c>
      <c r="G176" s="35"/>
      <c r="H176" s="35" t="s">
        <v>161</v>
      </c>
    </row>
    <row r="177" spans="1:8" ht="39.75" customHeight="1">
      <c r="A177" s="61"/>
      <c r="B177" s="143"/>
      <c r="C177" s="39" t="s">
        <v>159</v>
      </c>
      <c r="D177" s="195" t="s">
        <v>160</v>
      </c>
      <c r="E177" s="37">
        <v>4.5</v>
      </c>
      <c r="F177" s="37">
        <v>4.5</v>
      </c>
      <c r="G177" s="35"/>
      <c r="H177" s="35"/>
    </row>
    <row r="178" spans="1:8" ht="39.75" customHeight="1">
      <c r="A178" s="61"/>
      <c r="B178" s="143"/>
      <c r="C178" s="39" t="s">
        <v>159</v>
      </c>
      <c r="D178" s="195" t="s">
        <v>160</v>
      </c>
      <c r="E178" s="37">
        <v>21.26</v>
      </c>
      <c r="F178" s="37">
        <v>21.26</v>
      </c>
      <c r="G178" s="35"/>
      <c r="H178" s="35"/>
    </row>
    <row r="179" spans="1:8" ht="39.75" customHeight="1">
      <c r="A179" s="56"/>
      <c r="B179" s="135"/>
      <c r="C179" s="39"/>
      <c r="D179" s="195" t="s">
        <v>27</v>
      </c>
      <c r="E179" s="37">
        <f>SUM(E174:E178)</f>
        <v>79.91</v>
      </c>
      <c r="F179" s="37">
        <f>SUM(F174:F178)</f>
        <v>71.16</v>
      </c>
      <c r="G179" s="35"/>
      <c r="H179" s="35"/>
    </row>
    <row r="180" spans="1:8" ht="39.75" customHeight="1">
      <c r="A180" s="32">
        <v>86</v>
      </c>
      <c r="B180" s="35" t="s">
        <v>162</v>
      </c>
      <c r="C180" s="39" t="s">
        <v>21</v>
      </c>
      <c r="D180" s="38" t="s">
        <v>33</v>
      </c>
      <c r="E180" s="37">
        <v>2</v>
      </c>
      <c r="F180" s="37">
        <v>2</v>
      </c>
      <c r="G180" s="133"/>
      <c r="H180" s="35"/>
    </row>
    <row r="181" spans="1:8" ht="39.75" customHeight="1">
      <c r="A181" s="53">
        <v>87</v>
      </c>
      <c r="B181" s="133" t="s">
        <v>163</v>
      </c>
      <c r="C181" s="39" t="s">
        <v>43</v>
      </c>
      <c r="D181" s="38" t="s">
        <v>68</v>
      </c>
      <c r="E181" s="37">
        <v>20</v>
      </c>
      <c r="F181" s="37">
        <v>0</v>
      </c>
      <c r="G181" s="128"/>
      <c r="H181" s="166" t="s">
        <v>147</v>
      </c>
    </row>
    <row r="182" spans="1:8" ht="39.75" customHeight="1">
      <c r="A182" s="61"/>
      <c r="B182" s="143"/>
      <c r="C182" s="39" t="s">
        <v>43</v>
      </c>
      <c r="D182" s="38" t="s">
        <v>143</v>
      </c>
      <c r="E182" s="37">
        <v>10</v>
      </c>
      <c r="F182" s="37">
        <v>10</v>
      </c>
      <c r="G182" s="130"/>
      <c r="H182" s="166"/>
    </row>
    <row r="183" spans="1:8" ht="39.75" customHeight="1">
      <c r="A183" s="56"/>
      <c r="B183" s="135"/>
      <c r="C183" s="39"/>
      <c r="D183" s="38" t="s">
        <v>27</v>
      </c>
      <c r="E183" s="37">
        <f>SUM(E181:E182)</f>
        <v>30</v>
      </c>
      <c r="F183" s="37">
        <f>SUM(F181:F182)</f>
        <v>10</v>
      </c>
      <c r="G183" s="132"/>
      <c r="H183" s="166"/>
    </row>
    <row r="184" spans="1:8" ht="39.75" customHeight="1">
      <c r="A184" s="32">
        <v>88</v>
      </c>
      <c r="B184" s="35" t="s">
        <v>164</v>
      </c>
      <c r="C184" s="39" t="s">
        <v>37</v>
      </c>
      <c r="D184" s="38" t="s">
        <v>38</v>
      </c>
      <c r="E184" s="37">
        <v>1</v>
      </c>
      <c r="F184" s="37">
        <v>1</v>
      </c>
      <c r="G184" s="143"/>
      <c r="H184" s="133" t="s">
        <v>165</v>
      </c>
    </row>
    <row r="185" spans="1:8" ht="39.75" customHeight="1">
      <c r="A185" s="32">
        <v>89</v>
      </c>
      <c r="B185" s="35" t="s">
        <v>166</v>
      </c>
      <c r="C185" s="39" t="s">
        <v>29</v>
      </c>
      <c r="D185" s="38" t="s">
        <v>30</v>
      </c>
      <c r="E185" s="37">
        <v>3.67</v>
      </c>
      <c r="F185" s="37">
        <v>0</v>
      </c>
      <c r="G185" s="133"/>
      <c r="H185" s="35" t="s">
        <v>35</v>
      </c>
    </row>
    <row r="186" spans="1:8" ht="39.75" customHeight="1">
      <c r="A186" s="32"/>
      <c r="B186" s="35"/>
      <c r="C186" s="39" t="s">
        <v>29</v>
      </c>
      <c r="D186" s="38" t="s">
        <v>30</v>
      </c>
      <c r="E186" s="37">
        <v>5.46</v>
      </c>
      <c r="F186" s="37">
        <v>0</v>
      </c>
      <c r="G186" s="143"/>
      <c r="H186" s="35" t="s">
        <v>35</v>
      </c>
    </row>
    <row r="187" spans="1:8" ht="39.75" customHeight="1">
      <c r="A187" s="32"/>
      <c r="B187" s="35"/>
      <c r="C187" s="39"/>
      <c r="D187" s="38" t="s">
        <v>27</v>
      </c>
      <c r="E187" s="37">
        <f>SUM(E185:E186)</f>
        <v>9.129999999999999</v>
      </c>
      <c r="F187" s="37">
        <f>SUM(F185:F186)</f>
        <v>0</v>
      </c>
      <c r="G187" s="135"/>
      <c r="H187" s="35"/>
    </row>
    <row r="188" spans="1:8" ht="39.75" customHeight="1">
      <c r="A188" s="53">
        <v>90</v>
      </c>
      <c r="B188" s="133" t="s">
        <v>167</v>
      </c>
      <c r="C188" s="39" t="s">
        <v>29</v>
      </c>
      <c r="D188" s="38" t="s">
        <v>30</v>
      </c>
      <c r="E188" s="37">
        <v>2.35</v>
      </c>
      <c r="F188" s="37">
        <v>0</v>
      </c>
      <c r="G188" s="35"/>
      <c r="H188" s="35" t="s">
        <v>35</v>
      </c>
    </row>
    <row r="189" spans="1:8" ht="39.75" customHeight="1">
      <c r="A189" s="175">
        <v>91</v>
      </c>
      <c r="B189" s="161" t="s">
        <v>168</v>
      </c>
      <c r="C189" s="196" t="s">
        <v>37</v>
      </c>
      <c r="D189" s="38" t="s">
        <v>38</v>
      </c>
      <c r="E189" s="37">
        <v>1</v>
      </c>
      <c r="F189" s="37">
        <v>1</v>
      </c>
      <c r="G189" s="35"/>
      <c r="H189" s="35" t="s">
        <v>165</v>
      </c>
    </row>
    <row r="190" spans="1:8" ht="39.75" customHeight="1">
      <c r="A190" s="175"/>
      <c r="B190" s="134"/>
      <c r="C190" s="196" t="s">
        <v>37</v>
      </c>
      <c r="D190" s="38" t="s">
        <v>169</v>
      </c>
      <c r="E190" s="37">
        <v>8</v>
      </c>
      <c r="F190" s="37">
        <v>8</v>
      </c>
      <c r="G190" s="35"/>
      <c r="H190" s="35"/>
    </row>
    <row r="191" spans="1:8" ht="39.75" customHeight="1">
      <c r="A191" s="175"/>
      <c r="B191" s="134"/>
      <c r="C191" s="196" t="s">
        <v>37</v>
      </c>
      <c r="D191" s="38" t="s">
        <v>39</v>
      </c>
      <c r="E191" s="37">
        <v>2</v>
      </c>
      <c r="F191" s="37">
        <v>2</v>
      </c>
      <c r="G191" s="35"/>
      <c r="H191" s="35"/>
    </row>
    <row r="192" spans="1:8" ht="39.75" customHeight="1">
      <c r="A192" s="61"/>
      <c r="B192" s="143"/>
      <c r="C192" s="196" t="s">
        <v>159</v>
      </c>
      <c r="D192" s="38" t="s">
        <v>160</v>
      </c>
      <c r="E192" s="37">
        <v>5</v>
      </c>
      <c r="F192" s="37">
        <v>5</v>
      </c>
      <c r="G192" s="35"/>
      <c r="H192" s="35"/>
    </row>
    <row r="193" spans="1:8" ht="39.75" customHeight="1">
      <c r="A193" s="61"/>
      <c r="B193" s="143"/>
      <c r="C193" s="39"/>
      <c r="D193" s="38" t="s">
        <v>27</v>
      </c>
      <c r="E193" s="37">
        <f>SUM(E189:E192)</f>
        <v>16</v>
      </c>
      <c r="F193" s="37">
        <f>SUM(F189:F192)</f>
        <v>16</v>
      </c>
      <c r="G193" s="35"/>
      <c r="H193" s="35"/>
    </row>
    <row r="194" spans="1:8" ht="39.75" customHeight="1">
      <c r="A194" s="175">
        <v>92</v>
      </c>
      <c r="B194" s="134" t="s">
        <v>170</v>
      </c>
      <c r="C194" s="196" t="s">
        <v>37</v>
      </c>
      <c r="D194" s="38" t="s">
        <v>38</v>
      </c>
      <c r="E194" s="37">
        <v>1</v>
      </c>
      <c r="F194" s="37">
        <v>1</v>
      </c>
      <c r="G194" s="133"/>
      <c r="H194" s="133" t="s">
        <v>165</v>
      </c>
    </row>
    <row r="195" spans="1:8" ht="39.75" customHeight="1">
      <c r="A195" s="175"/>
      <c r="B195" s="134"/>
      <c r="C195" s="196" t="s">
        <v>37</v>
      </c>
      <c r="D195" s="38" t="s">
        <v>169</v>
      </c>
      <c r="E195" s="37">
        <v>8</v>
      </c>
      <c r="F195" s="37">
        <v>8</v>
      </c>
      <c r="G195" s="143"/>
      <c r="H195" s="143"/>
    </row>
    <row r="196" spans="1:8" ht="39.75" customHeight="1">
      <c r="A196" s="56"/>
      <c r="B196" s="135"/>
      <c r="C196" s="39"/>
      <c r="D196" s="38"/>
      <c r="E196" s="37">
        <f>SUM(E194:E195)</f>
        <v>9</v>
      </c>
      <c r="F196" s="37">
        <f>SUM(F194:F195)</f>
        <v>9</v>
      </c>
      <c r="G196" s="135"/>
      <c r="H196" s="135"/>
    </row>
    <row r="197" spans="1:8" ht="39.75" customHeight="1">
      <c r="A197" s="32">
        <v>93</v>
      </c>
      <c r="B197" s="35" t="s">
        <v>171</v>
      </c>
      <c r="C197" s="39" t="s">
        <v>43</v>
      </c>
      <c r="D197" s="38" t="s">
        <v>172</v>
      </c>
      <c r="E197" s="37">
        <v>10</v>
      </c>
      <c r="F197" s="37">
        <v>10</v>
      </c>
      <c r="G197" s="35"/>
      <c r="H197" s="35"/>
    </row>
    <row r="198" spans="1:8" ht="39.75" customHeight="1">
      <c r="A198" s="53">
        <v>94</v>
      </c>
      <c r="B198" s="133" t="s">
        <v>173</v>
      </c>
      <c r="C198" s="39" t="s">
        <v>159</v>
      </c>
      <c r="D198" s="38" t="s">
        <v>160</v>
      </c>
      <c r="E198" s="37">
        <v>12</v>
      </c>
      <c r="F198" s="37">
        <v>12</v>
      </c>
      <c r="G198" s="35"/>
      <c r="H198" s="35"/>
    </row>
    <row r="199" spans="1:8" ht="39.75" customHeight="1">
      <c r="A199" s="61"/>
      <c r="B199" s="143"/>
      <c r="C199" s="39" t="s">
        <v>29</v>
      </c>
      <c r="D199" s="38" t="s">
        <v>30</v>
      </c>
      <c r="E199" s="37">
        <v>17.93</v>
      </c>
      <c r="F199" s="37">
        <v>0</v>
      </c>
      <c r="G199" s="35"/>
      <c r="H199" s="35" t="s">
        <v>35</v>
      </c>
    </row>
    <row r="200" spans="1:8" ht="39.75" customHeight="1">
      <c r="A200" s="61"/>
      <c r="B200" s="143"/>
      <c r="C200" s="39" t="s">
        <v>21</v>
      </c>
      <c r="D200" s="38" t="s">
        <v>24</v>
      </c>
      <c r="E200" s="37">
        <v>5</v>
      </c>
      <c r="F200" s="37">
        <v>5</v>
      </c>
      <c r="G200" s="35"/>
      <c r="H200" s="35"/>
    </row>
    <row r="201" spans="1:8" ht="39.75" customHeight="1">
      <c r="A201" s="61"/>
      <c r="B201" s="143"/>
      <c r="C201" s="39" t="s">
        <v>174</v>
      </c>
      <c r="D201" s="38" t="s">
        <v>175</v>
      </c>
      <c r="E201" s="37">
        <v>10</v>
      </c>
      <c r="F201" s="37">
        <v>10</v>
      </c>
      <c r="G201" s="35"/>
      <c r="H201" s="35"/>
    </row>
    <row r="202" spans="1:8" ht="39.75" customHeight="1">
      <c r="A202" s="61"/>
      <c r="B202" s="143"/>
      <c r="C202" s="39" t="s">
        <v>159</v>
      </c>
      <c r="D202" s="38" t="s">
        <v>160</v>
      </c>
      <c r="E202" s="37">
        <v>2</v>
      </c>
      <c r="F202" s="37">
        <v>2</v>
      </c>
      <c r="G202" s="35"/>
      <c r="H202" s="35"/>
    </row>
    <row r="203" spans="1:8" ht="39.75" customHeight="1">
      <c r="A203" s="61"/>
      <c r="B203" s="143"/>
      <c r="C203" s="39" t="s">
        <v>21</v>
      </c>
      <c r="D203" s="38" t="s">
        <v>33</v>
      </c>
      <c r="E203" s="37">
        <v>1</v>
      </c>
      <c r="F203" s="37">
        <v>1</v>
      </c>
      <c r="G203" s="35"/>
      <c r="H203" s="35"/>
    </row>
    <row r="204" spans="1:8" ht="39.75" customHeight="1">
      <c r="A204" s="56"/>
      <c r="B204" s="135"/>
      <c r="C204" s="39"/>
      <c r="D204" s="38" t="s">
        <v>27</v>
      </c>
      <c r="E204" s="37">
        <f>SUM(E198:E203)</f>
        <v>47.93</v>
      </c>
      <c r="F204" s="37">
        <f>SUM(F198:F203)</f>
        <v>30</v>
      </c>
      <c r="G204" s="35"/>
      <c r="H204" s="35"/>
    </row>
    <row r="205" spans="1:8" ht="39.75" customHeight="1">
      <c r="A205" s="56">
        <v>95</v>
      </c>
      <c r="B205" s="135" t="s">
        <v>176</v>
      </c>
      <c r="C205" s="39" t="s">
        <v>174</v>
      </c>
      <c r="D205" s="38" t="s">
        <v>175</v>
      </c>
      <c r="E205" s="37">
        <v>10</v>
      </c>
      <c r="F205" s="37">
        <v>10</v>
      </c>
      <c r="G205" s="35"/>
      <c r="H205" s="35"/>
    </row>
    <row r="206" spans="1:8" ht="39.75" customHeight="1">
      <c r="A206" s="32">
        <v>96</v>
      </c>
      <c r="B206" s="35" t="s">
        <v>177</v>
      </c>
      <c r="C206" s="39" t="s">
        <v>21</v>
      </c>
      <c r="D206" s="38" t="s">
        <v>22</v>
      </c>
      <c r="E206" s="37">
        <v>10</v>
      </c>
      <c r="F206" s="37">
        <v>10</v>
      </c>
      <c r="G206" s="35"/>
      <c r="H206" s="35"/>
    </row>
    <row r="207" spans="1:8" ht="39.75" customHeight="1">
      <c r="A207" s="32">
        <v>97</v>
      </c>
      <c r="B207" s="35" t="s">
        <v>178</v>
      </c>
      <c r="C207" s="39" t="s">
        <v>21</v>
      </c>
      <c r="D207" s="38" t="s">
        <v>22</v>
      </c>
      <c r="E207" s="37">
        <v>10</v>
      </c>
      <c r="F207" s="37">
        <v>10</v>
      </c>
      <c r="G207" s="35"/>
      <c r="H207" s="35"/>
    </row>
    <row r="208" spans="1:8" ht="39.75" customHeight="1">
      <c r="A208" s="53">
        <v>98</v>
      </c>
      <c r="B208" s="145" t="s">
        <v>179</v>
      </c>
      <c r="C208" s="27" t="s">
        <v>180</v>
      </c>
      <c r="D208" s="28" t="s">
        <v>181</v>
      </c>
      <c r="E208" s="29">
        <v>16.98</v>
      </c>
      <c r="F208" s="29">
        <v>0</v>
      </c>
      <c r="G208" s="35"/>
      <c r="H208" s="35" t="s">
        <v>182</v>
      </c>
    </row>
    <row r="209" spans="1:8" ht="39.75" customHeight="1">
      <c r="A209" s="175"/>
      <c r="B209" s="161"/>
      <c r="C209" s="197" t="s">
        <v>37</v>
      </c>
      <c r="D209" s="28" t="s">
        <v>38</v>
      </c>
      <c r="E209" s="29">
        <v>1</v>
      </c>
      <c r="F209" s="29">
        <v>1</v>
      </c>
      <c r="G209" s="35"/>
      <c r="H209" s="35"/>
    </row>
    <row r="210" spans="1:8" ht="39.75" customHeight="1">
      <c r="A210" s="175"/>
      <c r="B210" s="161"/>
      <c r="C210" s="197" t="s">
        <v>37</v>
      </c>
      <c r="D210" s="28" t="s">
        <v>70</v>
      </c>
      <c r="E210" s="29">
        <v>2</v>
      </c>
      <c r="F210" s="29">
        <v>2</v>
      </c>
      <c r="G210" s="35"/>
      <c r="H210" s="35"/>
    </row>
    <row r="211" spans="1:8" ht="39.75" customHeight="1">
      <c r="A211" s="175"/>
      <c r="B211" s="161"/>
      <c r="C211" s="197" t="s">
        <v>37</v>
      </c>
      <c r="D211" s="28" t="s">
        <v>40</v>
      </c>
      <c r="E211" s="29">
        <v>12</v>
      </c>
      <c r="F211" s="29">
        <v>12</v>
      </c>
      <c r="G211" s="35"/>
      <c r="H211" s="35"/>
    </row>
    <row r="212" spans="1:8" ht="39.75" customHeight="1">
      <c r="A212" s="175"/>
      <c r="B212" s="161"/>
      <c r="C212" s="196" t="s">
        <v>37</v>
      </c>
      <c r="D212" s="38" t="s">
        <v>130</v>
      </c>
      <c r="E212" s="29">
        <v>20</v>
      </c>
      <c r="F212" s="29">
        <v>20</v>
      </c>
      <c r="G212" s="35"/>
      <c r="H212" s="35"/>
    </row>
    <row r="213" spans="1:8" ht="39.75" customHeight="1">
      <c r="A213" s="56"/>
      <c r="B213" s="151"/>
      <c r="C213" s="39"/>
      <c r="D213" s="38" t="s">
        <v>27</v>
      </c>
      <c r="E213" s="29">
        <f>SUM(E208:E212)</f>
        <v>51.980000000000004</v>
      </c>
      <c r="F213" s="29">
        <f>SUM(F208:F212)</f>
        <v>35</v>
      </c>
      <c r="G213" s="35"/>
      <c r="H213" s="35"/>
    </row>
    <row r="214" spans="1:8" ht="39.75" customHeight="1">
      <c r="A214" s="56">
        <v>99</v>
      </c>
      <c r="B214" s="151" t="s">
        <v>183</v>
      </c>
      <c r="C214" s="39" t="s">
        <v>21</v>
      </c>
      <c r="D214" s="38" t="s">
        <v>33</v>
      </c>
      <c r="E214" s="29">
        <v>1</v>
      </c>
      <c r="F214" s="29">
        <v>1</v>
      </c>
      <c r="G214" s="35"/>
      <c r="H214" s="35"/>
    </row>
    <row r="215" spans="1:8" s="8" customFormat="1" ht="39.75" customHeight="1">
      <c r="A215" s="32">
        <v>100</v>
      </c>
      <c r="B215" s="33" t="s">
        <v>184</v>
      </c>
      <c r="C215" s="39" t="s">
        <v>185</v>
      </c>
      <c r="D215" s="38" t="s">
        <v>186</v>
      </c>
      <c r="E215" s="37">
        <v>1</v>
      </c>
      <c r="F215" s="37">
        <v>1</v>
      </c>
      <c r="G215" s="164"/>
      <c r="H215" s="35"/>
    </row>
    <row r="216" spans="1:8" s="8" customFormat="1" ht="39.75" customHeight="1">
      <c r="A216" s="32">
        <v>101</v>
      </c>
      <c r="B216" s="33" t="s">
        <v>187</v>
      </c>
      <c r="C216" s="39" t="s">
        <v>21</v>
      </c>
      <c r="D216" s="38" t="s">
        <v>24</v>
      </c>
      <c r="E216" s="37">
        <v>5</v>
      </c>
      <c r="F216" s="37">
        <v>5</v>
      </c>
      <c r="G216" s="163"/>
      <c r="H216" s="198"/>
    </row>
    <row r="217" spans="1:8" s="8" customFormat="1" ht="39.75" customHeight="1">
      <c r="A217" s="32">
        <v>102</v>
      </c>
      <c r="B217" s="35" t="s">
        <v>188</v>
      </c>
      <c r="C217" s="39" t="s">
        <v>21</v>
      </c>
      <c r="D217" s="38" t="s">
        <v>22</v>
      </c>
      <c r="E217" s="37">
        <v>10</v>
      </c>
      <c r="F217" s="37">
        <v>10</v>
      </c>
      <c r="G217" s="163"/>
      <c r="H217" s="35"/>
    </row>
    <row r="218" spans="1:8" s="8" customFormat="1" ht="39.75" customHeight="1">
      <c r="A218" s="53">
        <v>103</v>
      </c>
      <c r="B218" s="127" t="s">
        <v>189</v>
      </c>
      <c r="C218" s="39" t="s">
        <v>37</v>
      </c>
      <c r="D218" s="38" t="s">
        <v>38</v>
      </c>
      <c r="E218" s="37">
        <v>2</v>
      </c>
      <c r="F218" s="37">
        <v>2</v>
      </c>
      <c r="G218" s="163"/>
      <c r="H218" s="164"/>
    </row>
    <row r="219" spans="1:8" s="8" customFormat="1" ht="39.75" customHeight="1">
      <c r="A219" s="61"/>
      <c r="B219" s="129"/>
      <c r="C219" s="39" t="s">
        <v>37</v>
      </c>
      <c r="D219" s="38" t="s">
        <v>39</v>
      </c>
      <c r="E219" s="37">
        <v>2</v>
      </c>
      <c r="F219" s="37">
        <v>2</v>
      </c>
      <c r="G219" s="163"/>
      <c r="H219" s="164"/>
    </row>
    <row r="220" spans="1:8" s="8" customFormat="1" ht="39.75" customHeight="1">
      <c r="A220" s="61"/>
      <c r="B220" s="129"/>
      <c r="C220" s="39" t="s">
        <v>37</v>
      </c>
      <c r="D220" s="38" t="s">
        <v>190</v>
      </c>
      <c r="E220" s="37">
        <v>5</v>
      </c>
      <c r="F220" s="37">
        <v>5</v>
      </c>
      <c r="G220" s="163"/>
      <c r="H220" s="164"/>
    </row>
    <row r="221" spans="1:8" s="8" customFormat="1" ht="39.75" customHeight="1">
      <c r="A221" s="56"/>
      <c r="B221" s="131"/>
      <c r="C221" s="39"/>
      <c r="D221" s="38" t="s">
        <v>27</v>
      </c>
      <c r="E221" s="37">
        <f>SUM(E218:E220)</f>
        <v>9</v>
      </c>
      <c r="F221" s="37">
        <f>SUM(F218:F220)</f>
        <v>9</v>
      </c>
      <c r="G221" s="163"/>
      <c r="H221" s="164"/>
    </row>
    <row r="222" spans="1:8" s="8" customFormat="1" ht="39.75" customHeight="1">
      <c r="A222" s="53">
        <v>104</v>
      </c>
      <c r="B222" s="127" t="s">
        <v>191</v>
      </c>
      <c r="C222" s="39" t="s">
        <v>37</v>
      </c>
      <c r="D222" s="38" t="s">
        <v>38</v>
      </c>
      <c r="E222" s="37">
        <v>1</v>
      </c>
      <c r="F222" s="37">
        <v>1</v>
      </c>
      <c r="G222" s="163"/>
      <c r="H222" s="35"/>
    </row>
    <row r="223" spans="1:8" s="8" customFormat="1" ht="39.75" customHeight="1">
      <c r="A223" s="61"/>
      <c r="B223" s="129"/>
      <c r="C223" s="39" t="s">
        <v>37</v>
      </c>
      <c r="D223" s="38" t="s">
        <v>39</v>
      </c>
      <c r="E223" s="37">
        <v>2</v>
      </c>
      <c r="F223" s="37">
        <v>2</v>
      </c>
      <c r="G223" s="163"/>
      <c r="H223" s="35"/>
    </row>
    <row r="224" spans="1:8" s="8" customFormat="1" ht="39.75" customHeight="1">
      <c r="A224" s="56"/>
      <c r="B224" s="131"/>
      <c r="C224" s="39"/>
      <c r="D224" s="38"/>
      <c r="E224" s="37">
        <f>SUM(E222:E223)</f>
        <v>3</v>
      </c>
      <c r="F224" s="37">
        <f>SUM(F222:F223)</f>
        <v>3</v>
      </c>
      <c r="G224" s="163"/>
      <c r="H224" s="35"/>
    </row>
    <row r="225" spans="1:8" s="8" customFormat="1" ht="39.75" customHeight="1">
      <c r="A225" s="32">
        <v>105</v>
      </c>
      <c r="B225" s="35" t="s">
        <v>192</v>
      </c>
      <c r="C225" s="39" t="s">
        <v>37</v>
      </c>
      <c r="D225" s="38" t="s">
        <v>38</v>
      </c>
      <c r="E225" s="37">
        <v>1</v>
      </c>
      <c r="F225" s="37">
        <v>1</v>
      </c>
      <c r="G225" s="35"/>
      <c r="H225" s="35"/>
    </row>
    <row r="226" spans="1:8" s="8" customFormat="1" ht="39.75" customHeight="1">
      <c r="A226" s="32"/>
      <c r="B226" s="35"/>
      <c r="C226" s="39" t="s">
        <v>37</v>
      </c>
      <c r="D226" s="38" t="s">
        <v>39</v>
      </c>
      <c r="E226" s="37">
        <v>2</v>
      </c>
      <c r="F226" s="37">
        <v>2</v>
      </c>
      <c r="G226" s="35"/>
      <c r="H226" s="35"/>
    </row>
    <row r="227" spans="1:8" s="8" customFormat="1" ht="39.75" customHeight="1">
      <c r="A227" s="32"/>
      <c r="B227" s="35"/>
      <c r="C227" s="39"/>
      <c r="D227" s="38" t="s">
        <v>27</v>
      </c>
      <c r="E227" s="37">
        <f>SUM(E225:E226)</f>
        <v>3</v>
      </c>
      <c r="F227" s="37">
        <f>SUM(F225:F226)</f>
        <v>3</v>
      </c>
      <c r="G227" s="35"/>
      <c r="H227" s="35"/>
    </row>
    <row r="228" spans="1:8" s="8" customFormat="1" ht="39.75" customHeight="1">
      <c r="A228" s="53">
        <v>106</v>
      </c>
      <c r="B228" s="127" t="s">
        <v>193</v>
      </c>
      <c r="C228" s="39" t="s">
        <v>194</v>
      </c>
      <c r="D228" s="38" t="s">
        <v>195</v>
      </c>
      <c r="E228" s="37">
        <v>3.71</v>
      </c>
      <c r="F228" s="37">
        <v>3.64</v>
      </c>
      <c r="G228" s="163" t="s">
        <v>196</v>
      </c>
      <c r="H228" s="35" t="s">
        <v>197</v>
      </c>
    </row>
    <row r="229" spans="1:8" s="8" customFormat="1" ht="39.75" customHeight="1">
      <c r="A229" s="61"/>
      <c r="B229" s="129"/>
      <c r="C229" s="39" t="s">
        <v>29</v>
      </c>
      <c r="D229" s="38" t="s">
        <v>30</v>
      </c>
      <c r="E229" s="37">
        <v>1.86</v>
      </c>
      <c r="F229" s="37">
        <v>0</v>
      </c>
      <c r="G229" s="163"/>
      <c r="H229" s="35" t="s">
        <v>35</v>
      </c>
    </row>
    <row r="230" spans="1:8" s="8" customFormat="1" ht="39.75" customHeight="1">
      <c r="A230" s="56"/>
      <c r="B230" s="131"/>
      <c r="C230" s="39"/>
      <c r="D230" s="38" t="s">
        <v>27</v>
      </c>
      <c r="E230" s="37">
        <f>SUM(E228:E229)</f>
        <v>5.57</v>
      </c>
      <c r="F230" s="37">
        <f>SUM(F228:F229)</f>
        <v>3.64</v>
      </c>
      <c r="G230" s="163"/>
      <c r="H230" s="35"/>
    </row>
    <row r="231" spans="1:8" s="8" customFormat="1" ht="39.75" customHeight="1">
      <c r="A231" s="32">
        <v>107</v>
      </c>
      <c r="B231" s="33" t="s">
        <v>198</v>
      </c>
      <c r="C231" s="39" t="s">
        <v>194</v>
      </c>
      <c r="D231" s="38" t="s">
        <v>195</v>
      </c>
      <c r="E231" s="37">
        <v>4.78</v>
      </c>
      <c r="F231" s="37">
        <v>4.77</v>
      </c>
      <c r="G231" s="163" t="s">
        <v>199</v>
      </c>
      <c r="H231" s="35" t="s">
        <v>200</v>
      </c>
    </row>
    <row r="232" spans="1:8" s="8" customFormat="1" ht="39.75" customHeight="1">
      <c r="A232" s="32">
        <v>108</v>
      </c>
      <c r="B232" s="33" t="s">
        <v>201</v>
      </c>
      <c r="C232" s="39" t="s">
        <v>194</v>
      </c>
      <c r="D232" s="38" t="s">
        <v>195</v>
      </c>
      <c r="E232" s="37">
        <v>4.7</v>
      </c>
      <c r="F232" s="37">
        <v>4.7</v>
      </c>
      <c r="G232" s="163" t="s">
        <v>202</v>
      </c>
      <c r="H232" s="35"/>
    </row>
    <row r="233" spans="1:8" s="8" customFormat="1" ht="39.75" customHeight="1">
      <c r="A233" s="32">
        <v>109</v>
      </c>
      <c r="B233" s="33" t="s">
        <v>203</v>
      </c>
      <c r="C233" s="39" t="s">
        <v>194</v>
      </c>
      <c r="D233" s="38" t="s">
        <v>195</v>
      </c>
      <c r="E233" s="37">
        <v>4.7</v>
      </c>
      <c r="F233" s="37">
        <v>4.7</v>
      </c>
      <c r="G233" s="163" t="s">
        <v>204</v>
      </c>
      <c r="H233" s="35"/>
    </row>
    <row r="234" spans="1:8" s="8" customFormat="1" ht="39.75" customHeight="1">
      <c r="A234" s="32">
        <v>110</v>
      </c>
      <c r="B234" s="33" t="s">
        <v>205</v>
      </c>
      <c r="C234" s="39" t="s">
        <v>194</v>
      </c>
      <c r="D234" s="38" t="s">
        <v>195</v>
      </c>
      <c r="E234" s="37">
        <v>3.37</v>
      </c>
      <c r="F234" s="37">
        <v>3.12</v>
      </c>
      <c r="G234" s="163" t="s">
        <v>206</v>
      </c>
      <c r="H234" s="164" t="s">
        <v>207</v>
      </c>
    </row>
    <row r="235" spans="1:8" s="8" customFormat="1" ht="39.75" customHeight="1">
      <c r="A235" s="32">
        <v>111</v>
      </c>
      <c r="B235" s="33" t="s">
        <v>208</v>
      </c>
      <c r="C235" s="39" t="s">
        <v>194</v>
      </c>
      <c r="D235" s="38" t="s">
        <v>195</v>
      </c>
      <c r="E235" s="37">
        <v>2.08</v>
      </c>
      <c r="F235" s="37">
        <v>2.08</v>
      </c>
      <c r="G235" s="163" t="s">
        <v>209</v>
      </c>
      <c r="H235" s="35"/>
    </row>
    <row r="236" spans="1:8" s="8" customFormat="1" ht="39.75" customHeight="1">
      <c r="A236" s="32">
        <v>112</v>
      </c>
      <c r="B236" s="33" t="s">
        <v>210</v>
      </c>
      <c r="C236" s="39" t="s">
        <v>194</v>
      </c>
      <c r="D236" s="38" t="s">
        <v>195</v>
      </c>
      <c r="E236" s="37">
        <v>3.8</v>
      </c>
      <c r="F236" s="37">
        <v>3.8</v>
      </c>
      <c r="G236" s="163" t="s">
        <v>211</v>
      </c>
      <c r="H236" s="35"/>
    </row>
    <row r="237" spans="1:8" s="8" customFormat="1" ht="39.75" customHeight="1">
      <c r="A237" s="32">
        <v>113</v>
      </c>
      <c r="B237" s="33" t="s">
        <v>212</v>
      </c>
      <c r="C237" s="39" t="s">
        <v>194</v>
      </c>
      <c r="D237" s="38" t="s">
        <v>195</v>
      </c>
      <c r="E237" s="37">
        <v>3.8</v>
      </c>
      <c r="F237" s="37">
        <v>3.8</v>
      </c>
      <c r="G237" s="163" t="s">
        <v>213</v>
      </c>
      <c r="H237" s="35"/>
    </row>
    <row r="238" spans="1:8" s="8" customFormat="1" ht="39.75" customHeight="1">
      <c r="A238" s="32">
        <v>114</v>
      </c>
      <c r="B238" s="33" t="s">
        <v>214</v>
      </c>
      <c r="C238" s="39" t="s">
        <v>194</v>
      </c>
      <c r="D238" s="38" t="s">
        <v>195</v>
      </c>
      <c r="E238" s="37">
        <v>3.8</v>
      </c>
      <c r="F238" s="37">
        <v>3.8</v>
      </c>
      <c r="G238" s="163" t="s">
        <v>215</v>
      </c>
      <c r="H238" s="35"/>
    </row>
    <row r="239" spans="1:8" s="8" customFormat="1" ht="39.75" customHeight="1">
      <c r="A239" s="32">
        <v>115</v>
      </c>
      <c r="B239" s="33" t="s">
        <v>216</v>
      </c>
      <c r="C239" s="39" t="s">
        <v>194</v>
      </c>
      <c r="D239" s="38" t="s">
        <v>195</v>
      </c>
      <c r="E239" s="37">
        <v>2.89</v>
      </c>
      <c r="F239" s="37">
        <v>2.89</v>
      </c>
      <c r="G239" s="163" t="s">
        <v>217</v>
      </c>
      <c r="H239" s="35"/>
    </row>
    <row r="240" spans="1:8" s="8" customFormat="1" ht="39.75" customHeight="1">
      <c r="A240" s="32">
        <v>116</v>
      </c>
      <c r="B240" s="33" t="s">
        <v>218</v>
      </c>
      <c r="C240" s="39" t="s">
        <v>194</v>
      </c>
      <c r="D240" s="38" t="s">
        <v>195</v>
      </c>
      <c r="E240" s="37">
        <v>2.01</v>
      </c>
      <c r="F240" s="37">
        <v>2.01</v>
      </c>
      <c r="G240" s="163" t="s">
        <v>219</v>
      </c>
      <c r="H240" s="35"/>
    </row>
    <row r="241" spans="1:8" s="8" customFormat="1" ht="39.75" customHeight="1">
      <c r="A241" s="32">
        <v>117</v>
      </c>
      <c r="B241" s="33" t="s">
        <v>220</v>
      </c>
      <c r="C241" s="39" t="s">
        <v>194</v>
      </c>
      <c r="D241" s="38" t="s">
        <v>195</v>
      </c>
      <c r="E241" s="37">
        <v>0.81</v>
      </c>
      <c r="F241" s="37">
        <v>0</v>
      </c>
      <c r="G241" s="163" t="s">
        <v>221</v>
      </c>
      <c r="H241" s="35" t="s">
        <v>222</v>
      </c>
    </row>
    <row r="242" spans="1:8" s="8" customFormat="1" ht="39.75" customHeight="1">
      <c r="A242" s="53">
        <v>118</v>
      </c>
      <c r="B242" s="127" t="s">
        <v>223</v>
      </c>
      <c r="C242" s="39" t="s">
        <v>21</v>
      </c>
      <c r="D242" s="38" t="s">
        <v>22</v>
      </c>
      <c r="E242" s="37">
        <v>10</v>
      </c>
      <c r="F242" s="37">
        <v>10</v>
      </c>
      <c r="G242" s="163"/>
      <c r="H242" s="35"/>
    </row>
    <row r="243" spans="1:8" s="8" customFormat="1" ht="39.75" customHeight="1">
      <c r="A243" s="61"/>
      <c r="B243" s="129"/>
      <c r="C243" s="39" t="s">
        <v>194</v>
      </c>
      <c r="D243" s="38" t="s">
        <v>195</v>
      </c>
      <c r="E243" s="37">
        <v>3.97</v>
      </c>
      <c r="F243" s="37">
        <v>3.64</v>
      </c>
      <c r="G243" s="163" t="s">
        <v>224</v>
      </c>
      <c r="H243" s="35" t="s">
        <v>197</v>
      </c>
    </row>
    <row r="244" spans="1:8" s="8" customFormat="1" ht="39.75" customHeight="1">
      <c r="A244" s="56"/>
      <c r="B244" s="131"/>
      <c r="C244" s="39"/>
      <c r="D244" s="38" t="s">
        <v>27</v>
      </c>
      <c r="E244" s="37">
        <f>SUM(E242:E243)</f>
        <v>13.97</v>
      </c>
      <c r="F244" s="37">
        <f>SUM(F242:F243)</f>
        <v>13.64</v>
      </c>
      <c r="G244" s="163"/>
      <c r="H244" s="35"/>
    </row>
    <row r="245" spans="1:8" s="8" customFormat="1" ht="39.75" customHeight="1">
      <c r="A245" s="32">
        <v>119</v>
      </c>
      <c r="B245" s="33" t="s">
        <v>225</v>
      </c>
      <c r="C245" s="39" t="s">
        <v>194</v>
      </c>
      <c r="D245" s="38" t="s">
        <v>195</v>
      </c>
      <c r="E245" s="37">
        <v>4.46</v>
      </c>
      <c r="F245" s="37">
        <v>4.46</v>
      </c>
      <c r="G245" s="163" t="s">
        <v>226</v>
      </c>
      <c r="H245" s="35"/>
    </row>
    <row r="246" spans="1:8" s="8" customFormat="1" ht="39.75" customHeight="1">
      <c r="A246" s="32">
        <v>120</v>
      </c>
      <c r="B246" s="33" t="s">
        <v>227</v>
      </c>
      <c r="C246" s="39" t="s">
        <v>194</v>
      </c>
      <c r="D246" s="38" t="s">
        <v>195</v>
      </c>
      <c r="E246" s="37">
        <v>2.12</v>
      </c>
      <c r="F246" s="37">
        <v>1.85</v>
      </c>
      <c r="G246" s="163" t="s">
        <v>228</v>
      </c>
      <c r="H246" s="35" t="s">
        <v>229</v>
      </c>
    </row>
    <row r="247" spans="1:8" s="8" customFormat="1" ht="39.75" customHeight="1">
      <c r="A247" s="32">
        <v>121</v>
      </c>
      <c r="B247" s="33" t="s">
        <v>230</v>
      </c>
      <c r="C247" s="39" t="s">
        <v>194</v>
      </c>
      <c r="D247" s="38" t="s">
        <v>195</v>
      </c>
      <c r="E247" s="37">
        <v>2.98</v>
      </c>
      <c r="F247" s="37">
        <v>2.23</v>
      </c>
      <c r="G247" s="163" t="s">
        <v>231</v>
      </c>
      <c r="H247" s="35" t="s">
        <v>232</v>
      </c>
    </row>
    <row r="248" spans="1:8" s="8" customFormat="1" ht="39.75" customHeight="1">
      <c r="A248" s="32">
        <v>122</v>
      </c>
      <c r="B248" s="33" t="s">
        <v>233</v>
      </c>
      <c r="C248" s="39" t="s">
        <v>194</v>
      </c>
      <c r="D248" s="38" t="s">
        <v>195</v>
      </c>
      <c r="E248" s="37">
        <v>3.07</v>
      </c>
      <c r="F248" s="37">
        <v>2.97</v>
      </c>
      <c r="G248" s="163" t="s">
        <v>234</v>
      </c>
      <c r="H248" s="35" t="s">
        <v>235</v>
      </c>
    </row>
    <row r="249" spans="1:8" s="8" customFormat="1" ht="39.75" customHeight="1">
      <c r="A249" s="32">
        <v>123</v>
      </c>
      <c r="B249" s="33" t="s">
        <v>236</v>
      </c>
      <c r="C249" s="39" t="s">
        <v>194</v>
      </c>
      <c r="D249" s="38" t="s">
        <v>195</v>
      </c>
      <c r="E249" s="37">
        <v>3.47</v>
      </c>
      <c r="F249" s="37">
        <v>3.46</v>
      </c>
      <c r="G249" s="163" t="s">
        <v>237</v>
      </c>
      <c r="H249" s="35" t="s">
        <v>238</v>
      </c>
    </row>
    <row r="250" spans="1:8" s="8" customFormat="1" ht="39.75" customHeight="1">
      <c r="A250" s="32">
        <v>124</v>
      </c>
      <c r="B250" s="33" t="s">
        <v>239</v>
      </c>
      <c r="C250" s="39" t="s">
        <v>194</v>
      </c>
      <c r="D250" s="38" t="s">
        <v>195</v>
      </c>
      <c r="E250" s="37">
        <v>3.31</v>
      </c>
      <c r="F250" s="37">
        <v>3.31</v>
      </c>
      <c r="G250" s="163" t="s">
        <v>240</v>
      </c>
      <c r="H250" s="35"/>
    </row>
    <row r="251" spans="1:8" s="8" customFormat="1" ht="39.75" customHeight="1">
      <c r="A251" s="32">
        <v>125</v>
      </c>
      <c r="B251" s="33" t="s">
        <v>241</v>
      </c>
      <c r="C251" s="39" t="s">
        <v>194</v>
      </c>
      <c r="D251" s="38" t="s">
        <v>195</v>
      </c>
      <c r="E251" s="37">
        <v>3.97</v>
      </c>
      <c r="F251" s="37">
        <v>3.97</v>
      </c>
      <c r="G251" s="163" t="s">
        <v>242</v>
      </c>
      <c r="H251" s="35"/>
    </row>
    <row r="252" spans="1:8" s="8" customFormat="1" ht="39.75" customHeight="1">
      <c r="A252" s="32">
        <v>126</v>
      </c>
      <c r="B252" s="33" t="s">
        <v>243</v>
      </c>
      <c r="C252" s="39" t="s">
        <v>194</v>
      </c>
      <c r="D252" s="38" t="s">
        <v>195</v>
      </c>
      <c r="E252" s="37">
        <v>2.65</v>
      </c>
      <c r="F252" s="37">
        <v>2.64</v>
      </c>
      <c r="G252" s="163" t="s">
        <v>244</v>
      </c>
      <c r="H252" s="35" t="s">
        <v>235</v>
      </c>
    </row>
    <row r="253" spans="1:8" s="8" customFormat="1" ht="39.75" customHeight="1">
      <c r="A253" s="32">
        <v>127</v>
      </c>
      <c r="B253" s="33" t="s">
        <v>245</v>
      </c>
      <c r="C253" s="39" t="s">
        <v>194</v>
      </c>
      <c r="D253" s="38" t="s">
        <v>195</v>
      </c>
      <c r="E253" s="37">
        <v>3.33</v>
      </c>
      <c r="F253" s="37">
        <v>3.18</v>
      </c>
      <c r="G253" s="163" t="s">
        <v>246</v>
      </c>
      <c r="H253" s="35" t="s">
        <v>235</v>
      </c>
    </row>
    <row r="254" spans="1:8" s="8" customFormat="1" ht="39.75" customHeight="1">
      <c r="A254" s="32">
        <v>128</v>
      </c>
      <c r="B254" s="33" t="s">
        <v>247</v>
      </c>
      <c r="C254" s="39" t="s">
        <v>194</v>
      </c>
      <c r="D254" s="38" t="s">
        <v>195</v>
      </c>
      <c r="E254" s="37">
        <v>4.78</v>
      </c>
      <c r="F254" s="37">
        <v>3.98</v>
      </c>
      <c r="G254" s="163" t="s">
        <v>248</v>
      </c>
      <c r="H254" s="35" t="s">
        <v>249</v>
      </c>
    </row>
    <row r="255" spans="1:8" s="8" customFormat="1" ht="39.75" customHeight="1">
      <c r="A255" s="32">
        <v>129</v>
      </c>
      <c r="B255" s="33" t="s">
        <v>250</v>
      </c>
      <c r="C255" s="39" t="s">
        <v>194</v>
      </c>
      <c r="D255" s="38" t="s">
        <v>195</v>
      </c>
      <c r="E255" s="37">
        <v>1.51</v>
      </c>
      <c r="F255" s="37">
        <v>1.51</v>
      </c>
      <c r="G255" s="35" t="s">
        <v>251</v>
      </c>
      <c r="H255" s="35"/>
    </row>
    <row r="256" spans="1:8" s="8" customFormat="1" ht="39.75" customHeight="1">
      <c r="A256" s="32">
        <v>130</v>
      </c>
      <c r="B256" s="33" t="s">
        <v>252</v>
      </c>
      <c r="C256" s="39" t="s">
        <v>194</v>
      </c>
      <c r="D256" s="38" t="s">
        <v>195</v>
      </c>
      <c r="E256" s="37">
        <f>ROUND(0.126,2)</f>
        <v>0.13</v>
      </c>
      <c r="F256" s="37">
        <v>0.12</v>
      </c>
      <c r="G256" s="35" t="s">
        <v>253</v>
      </c>
      <c r="H256" s="35" t="s">
        <v>254</v>
      </c>
    </row>
    <row r="257" spans="1:8" s="8" customFormat="1" ht="39.75" customHeight="1">
      <c r="A257" s="32">
        <v>131</v>
      </c>
      <c r="B257" s="127" t="s">
        <v>255</v>
      </c>
      <c r="C257" s="136" t="s">
        <v>194</v>
      </c>
      <c r="D257" s="137" t="s">
        <v>195</v>
      </c>
      <c r="E257" s="170">
        <v>3.24</v>
      </c>
      <c r="F257" s="170">
        <v>3.24</v>
      </c>
      <c r="G257" s="199" t="s">
        <v>256</v>
      </c>
      <c r="H257" s="35"/>
    </row>
    <row r="258" spans="1:8" s="8" customFormat="1" ht="39.75" customHeight="1">
      <c r="A258" s="32">
        <v>132</v>
      </c>
      <c r="B258" s="200" t="s">
        <v>257</v>
      </c>
      <c r="C258" s="125" t="s">
        <v>194</v>
      </c>
      <c r="D258" s="125" t="s">
        <v>195</v>
      </c>
      <c r="E258" s="126">
        <v>2.4</v>
      </c>
      <c r="F258" s="170">
        <v>1.8</v>
      </c>
      <c r="G258" s="125" t="s">
        <v>258</v>
      </c>
      <c r="H258" s="35" t="s">
        <v>259</v>
      </c>
    </row>
    <row r="259" spans="1:8" s="8" customFormat="1" ht="39.75" customHeight="1">
      <c r="A259" s="32">
        <v>133</v>
      </c>
      <c r="B259" s="200" t="s">
        <v>260</v>
      </c>
      <c r="C259" s="125" t="s">
        <v>194</v>
      </c>
      <c r="D259" s="125" t="s">
        <v>195</v>
      </c>
      <c r="E259" s="126">
        <v>4.66</v>
      </c>
      <c r="F259" s="170">
        <v>4.66</v>
      </c>
      <c r="G259" s="125" t="s">
        <v>261</v>
      </c>
      <c r="H259" s="35" t="s">
        <v>200</v>
      </c>
    </row>
    <row r="260" spans="1:8" s="8" customFormat="1" ht="39.75" customHeight="1">
      <c r="A260" s="32">
        <v>134</v>
      </c>
      <c r="B260" s="200" t="s">
        <v>262</v>
      </c>
      <c r="C260" s="125" t="s">
        <v>194</v>
      </c>
      <c r="D260" s="125" t="s">
        <v>195</v>
      </c>
      <c r="E260" s="126">
        <v>4.8</v>
      </c>
      <c r="F260" s="170">
        <v>3.6</v>
      </c>
      <c r="G260" s="125" t="s">
        <v>263</v>
      </c>
      <c r="H260" s="125" t="s">
        <v>264</v>
      </c>
    </row>
    <row r="261" spans="1:8" s="8" customFormat="1" ht="39.75" customHeight="1">
      <c r="A261" s="32">
        <v>135</v>
      </c>
      <c r="B261" s="200" t="s">
        <v>265</v>
      </c>
      <c r="C261" s="125" t="s">
        <v>194</v>
      </c>
      <c r="D261" s="125" t="s">
        <v>195</v>
      </c>
      <c r="E261" s="126">
        <v>4.7</v>
      </c>
      <c r="F261" s="170">
        <v>3.52</v>
      </c>
      <c r="G261" s="125" t="s">
        <v>266</v>
      </c>
      <c r="H261" s="166" t="s">
        <v>267</v>
      </c>
    </row>
    <row r="262" spans="1:8" s="8" customFormat="1" ht="39.75" customHeight="1">
      <c r="A262" s="201">
        <v>136</v>
      </c>
      <c r="B262" s="202" t="s">
        <v>268</v>
      </c>
      <c r="C262" s="125" t="s">
        <v>194</v>
      </c>
      <c r="D262" s="125" t="s">
        <v>195</v>
      </c>
      <c r="E262" s="126">
        <v>1.2</v>
      </c>
      <c r="F262" s="170">
        <v>1.2</v>
      </c>
      <c r="G262" s="125" t="s">
        <v>269</v>
      </c>
      <c r="H262" s="203"/>
    </row>
    <row r="263" spans="1:8" s="8" customFormat="1" ht="39.75" customHeight="1">
      <c r="A263" s="204"/>
      <c r="B263" s="205"/>
      <c r="C263" s="125" t="s">
        <v>37</v>
      </c>
      <c r="D263" s="125" t="s">
        <v>270</v>
      </c>
      <c r="E263" s="126">
        <v>1</v>
      </c>
      <c r="F263" s="170">
        <v>1</v>
      </c>
      <c r="G263" s="125"/>
      <c r="H263" s="183"/>
    </row>
    <row r="264" spans="1:8" s="8" customFormat="1" ht="39.75" customHeight="1">
      <c r="A264" s="206"/>
      <c r="B264" s="207"/>
      <c r="C264" s="125"/>
      <c r="D264" s="125" t="s">
        <v>27</v>
      </c>
      <c r="E264" s="126">
        <v>2.2</v>
      </c>
      <c r="F264" s="170">
        <f>SUM(F262:F263)</f>
        <v>2.2</v>
      </c>
      <c r="G264" s="125"/>
      <c r="H264" s="208"/>
    </row>
    <row r="265" spans="1:8" s="8" customFormat="1" ht="39.75" customHeight="1">
      <c r="A265" s="209">
        <v>137</v>
      </c>
      <c r="B265" s="200" t="s">
        <v>271</v>
      </c>
      <c r="C265" s="125" t="s">
        <v>194</v>
      </c>
      <c r="D265" s="125" t="s">
        <v>195</v>
      </c>
      <c r="E265" s="126">
        <v>4.8</v>
      </c>
      <c r="F265" s="170">
        <v>0</v>
      </c>
      <c r="G265" s="125" t="s">
        <v>272</v>
      </c>
      <c r="H265" s="166" t="s">
        <v>273</v>
      </c>
    </row>
    <row r="266" spans="1:8" s="8" customFormat="1" ht="39.75" customHeight="1">
      <c r="A266" s="209">
        <v>138</v>
      </c>
      <c r="B266" s="200" t="s">
        <v>274</v>
      </c>
      <c r="C266" s="125" t="s">
        <v>194</v>
      </c>
      <c r="D266" s="125" t="s">
        <v>195</v>
      </c>
      <c r="E266" s="126">
        <v>4.8</v>
      </c>
      <c r="F266" s="170">
        <v>0</v>
      </c>
      <c r="G266" s="125" t="s">
        <v>275</v>
      </c>
      <c r="H266" s="166" t="s">
        <v>273</v>
      </c>
    </row>
    <row r="267" spans="1:8" s="8" customFormat="1" ht="39.75" customHeight="1">
      <c r="A267" s="209">
        <v>139</v>
      </c>
      <c r="B267" s="200" t="s">
        <v>276</v>
      </c>
      <c r="C267" s="125" t="s">
        <v>194</v>
      </c>
      <c r="D267" s="125" t="s">
        <v>195</v>
      </c>
      <c r="E267" s="126">
        <v>4.8</v>
      </c>
      <c r="F267" s="170">
        <v>0</v>
      </c>
      <c r="G267" s="125" t="s">
        <v>275</v>
      </c>
      <c r="H267" s="166" t="s">
        <v>273</v>
      </c>
    </row>
    <row r="268" spans="1:8" s="8" customFormat="1" ht="39.75" customHeight="1">
      <c r="A268" s="209">
        <v>140</v>
      </c>
      <c r="B268" s="200" t="s">
        <v>277</v>
      </c>
      <c r="C268" s="125" t="s">
        <v>194</v>
      </c>
      <c r="D268" s="125" t="s">
        <v>195</v>
      </c>
      <c r="E268" s="126">
        <v>4.8</v>
      </c>
      <c r="F268" s="170">
        <v>0</v>
      </c>
      <c r="G268" s="125" t="s">
        <v>275</v>
      </c>
      <c r="H268" s="166" t="s">
        <v>273</v>
      </c>
    </row>
    <row r="269" spans="1:8" s="8" customFormat="1" ht="39.75" customHeight="1">
      <c r="A269" s="209">
        <v>141</v>
      </c>
      <c r="B269" s="200" t="s">
        <v>278</v>
      </c>
      <c r="C269" s="125" t="s">
        <v>194</v>
      </c>
      <c r="D269" s="125" t="s">
        <v>195</v>
      </c>
      <c r="E269" s="126">
        <v>4.8</v>
      </c>
      <c r="F269" s="170">
        <v>0</v>
      </c>
      <c r="G269" s="125" t="s">
        <v>275</v>
      </c>
      <c r="H269" s="166" t="s">
        <v>273</v>
      </c>
    </row>
    <row r="270" spans="1:8" s="8" customFormat="1" ht="39.75" customHeight="1">
      <c r="A270" s="209">
        <v>142</v>
      </c>
      <c r="B270" s="200" t="s">
        <v>279</v>
      </c>
      <c r="C270" s="125" t="s">
        <v>194</v>
      </c>
      <c r="D270" s="125" t="s">
        <v>195</v>
      </c>
      <c r="E270" s="126">
        <v>1.4</v>
      </c>
      <c r="F270" s="170">
        <v>1.2</v>
      </c>
      <c r="G270" s="125" t="s">
        <v>280</v>
      </c>
      <c r="H270" s="125" t="s">
        <v>281</v>
      </c>
    </row>
    <row r="271" spans="1:8" s="8" customFormat="1" ht="39.75" customHeight="1">
      <c r="A271" s="209">
        <v>143</v>
      </c>
      <c r="B271" s="200" t="s">
        <v>282</v>
      </c>
      <c r="C271" s="125" t="s">
        <v>194</v>
      </c>
      <c r="D271" s="125" t="s">
        <v>195</v>
      </c>
      <c r="E271" s="126">
        <v>4.8</v>
      </c>
      <c r="F271" s="170">
        <v>4.8</v>
      </c>
      <c r="G271" s="125" t="s">
        <v>283</v>
      </c>
      <c r="H271" s="125"/>
    </row>
    <row r="272" spans="1:8" s="8" customFormat="1" ht="39.75" customHeight="1">
      <c r="A272" s="209">
        <v>144</v>
      </c>
      <c r="B272" s="200" t="s">
        <v>284</v>
      </c>
      <c r="C272" s="125" t="s">
        <v>194</v>
      </c>
      <c r="D272" s="125" t="s">
        <v>195</v>
      </c>
      <c r="E272" s="126">
        <v>4.7</v>
      </c>
      <c r="F272" s="170">
        <v>4.69</v>
      </c>
      <c r="G272" s="125" t="s">
        <v>285</v>
      </c>
      <c r="H272" s="125" t="s">
        <v>200</v>
      </c>
    </row>
    <row r="273" spans="1:8" s="8" customFormat="1" ht="39.75" customHeight="1">
      <c r="A273" s="209">
        <v>145</v>
      </c>
      <c r="B273" s="200" t="s">
        <v>286</v>
      </c>
      <c r="C273" s="125" t="s">
        <v>194</v>
      </c>
      <c r="D273" s="125" t="s">
        <v>195</v>
      </c>
      <c r="E273" s="126">
        <v>3.6</v>
      </c>
      <c r="F273" s="170">
        <v>3.6</v>
      </c>
      <c r="G273" s="125" t="s">
        <v>287</v>
      </c>
      <c r="H273" s="125"/>
    </row>
    <row r="274" spans="1:8" s="8" customFormat="1" ht="39.75" customHeight="1">
      <c r="A274" s="209">
        <v>146</v>
      </c>
      <c r="B274" s="200" t="s">
        <v>288</v>
      </c>
      <c r="C274" s="125" t="s">
        <v>194</v>
      </c>
      <c r="D274" s="125" t="s">
        <v>195</v>
      </c>
      <c r="E274" s="126">
        <v>3.6</v>
      </c>
      <c r="F274" s="170">
        <v>3.6</v>
      </c>
      <c r="G274" s="125" t="s">
        <v>287</v>
      </c>
      <c r="H274" s="125"/>
    </row>
    <row r="275" spans="1:8" s="8" customFormat="1" ht="39.75" customHeight="1">
      <c r="A275" s="209">
        <v>147</v>
      </c>
      <c r="B275" s="200" t="s">
        <v>289</v>
      </c>
      <c r="C275" s="125" t="s">
        <v>194</v>
      </c>
      <c r="D275" s="125" t="s">
        <v>195</v>
      </c>
      <c r="E275" s="126">
        <v>1.76</v>
      </c>
      <c r="F275" s="170">
        <v>1.56</v>
      </c>
      <c r="G275" s="125" t="s">
        <v>290</v>
      </c>
      <c r="H275" s="125" t="s">
        <v>291</v>
      </c>
    </row>
    <row r="276" spans="1:8" s="8" customFormat="1" ht="39.75" customHeight="1">
      <c r="A276" s="209">
        <v>148</v>
      </c>
      <c r="B276" s="200" t="s">
        <v>292</v>
      </c>
      <c r="C276" s="125" t="s">
        <v>194</v>
      </c>
      <c r="D276" s="125" t="s">
        <v>195</v>
      </c>
      <c r="E276" s="126">
        <v>3.24</v>
      </c>
      <c r="F276" s="170">
        <v>3.24</v>
      </c>
      <c r="G276" s="125" t="s">
        <v>293</v>
      </c>
      <c r="H276" s="125"/>
    </row>
    <row r="277" spans="1:8" s="8" customFormat="1" ht="39.75" customHeight="1">
      <c r="A277" s="209">
        <v>149</v>
      </c>
      <c r="B277" s="200" t="s">
        <v>294</v>
      </c>
      <c r="C277" s="125" t="s">
        <v>194</v>
      </c>
      <c r="D277" s="125" t="s">
        <v>195</v>
      </c>
      <c r="E277" s="126">
        <v>0.8</v>
      </c>
      <c r="F277" s="170">
        <v>0.8</v>
      </c>
      <c r="G277" s="125" t="s">
        <v>295</v>
      </c>
      <c r="H277" s="125"/>
    </row>
    <row r="278" spans="1:8" s="8" customFormat="1" ht="39.75" customHeight="1">
      <c r="A278" s="209">
        <v>150</v>
      </c>
      <c r="B278" s="200" t="s">
        <v>296</v>
      </c>
      <c r="C278" s="125" t="s">
        <v>194</v>
      </c>
      <c r="D278" s="125" t="s">
        <v>195</v>
      </c>
      <c r="E278" s="126">
        <v>4.8</v>
      </c>
      <c r="F278" s="170">
        <v>4.8</v>
      </c>
      <c r="G278" s="125" t="s">
        <v>297</v>
      </c>
      <c r="H278" s="125"/>
    </row>
    <row r="279" spans="1:8" s="8" customFormat="1" ht="39.75" customHeight="1">
      <c r="A279" s="209">
        <v>151</v>
      </c>
      <c r="B279" s="200" t="s">
        <v>298</v>
      </c>
      <c r="C279" s="125" t="s">
        <v>194</v>
      </c>
      <c r="D279" s="125" t="s">
        <v>195</v>
      </c>
      <c r="E279" s="126">
        <v>3.6</v>
      </c>
      <c r="F279" s="170">
        <v>3.6</v>
      </c>
      <c r="G279" s="125" t="s">
        <v>287</v>
      </c>
      <c r="H279" s="125"/>
    </row>
    <row r="280" spans="1:8" s="8" customFormat="1" ht="39.75" customHeight="1">
      <c r="A280" s="209">
        <v>152</v>
      </c>
      <c r="B280" s="200" t="s">
        <v>299</v>
      </c>
      <c r="C280" s="125" t="s">
        <v>194</v>
      </c>
      <c r="D280" s="125" t="s">
        <v>195</v>
      </c>
      <c r="E280" s="126">
        <v>2.4</v>
      </c>
      <c r="F280" s="170">
        <v>2.4</v>
      </c>
      <c r="G280" s="125" t="s">
        <v>300</v>
      </c>
      <c r="H280" s="125"/>
    </row>
    <row r="281" spans="1:8" s="8" customFormat="1" ht="39.75" customHeight="1">
      <c r="A281" s="209">
        <v>153</v>
      </c>
      <c r="B281" s="200" t="s">
        <v>301</v>
      </c>
      <c r="C281" s="125" t="s">
        <v>194</v>
      </c>
      <c r="D281" s="125" t="s">
        <v>195</v>
      </c>
      <c r="E281" s="126">
        <v>4.8</v>
      </c>
      <c r="F281" s="170">
        <v>4</v>
      </c>
      <c r="G281" s="125" t="s">
        <v>302</v>
      </c>
      <c r="H281" s="125" t="s">
        <v>303</v>
      </c>
    </row>
    <row r="282" spans="1:8" s="8" customFormat="1" ht="39.75" customHeight="1">
      <c r="A282" s="209">
        <v>154</v>
      </c>
      <c r="B282" s="200" t="s">
        <v>304</v>
      </c>
      <c r="C282" s="125" t="s">
        <v>194</v>
      </c>
      <c r="D282" s="125" t="s">
        <v>195</v>
      </c>
      <c r="E282" s="126">
        <v>1.2</v>
      </c>
      <c r="F282" s="170">
        <v>1.2</v>
      </c>
      <c r="G282" s="125" t="s">
        <v>305</v>
      </c>
      <c r="H282" s="125" t="s">
        <v>232</v>
      </c>
    </row>
    <row r="283" spans="1:8" s="8" customFormat="1" ht="39.75" customHeight="1">
      <c r="A283" s="209">
        <v>155</v>
      </c>
      <c r="B283" s="200" t="s">
        <v>306</v>
      </c>
      <c r="C283" s="125" t="s">
        <v>194</v>
      </c>
      <c r="D283" s="125" t="s">
        <v>195</v>
      </c>
      <c r="E283" s="126">
        <v>3.6</v>
      </c>
      <c r="F283" s="170">
        <v>3.6</v>
      </c>
      <c r="G283" s="125" t="s">
        <v>307</v>
      </c>
      <c r="H283" s="125"/>
    </row>
    <row r="284" spans="1:8" s="8" customFormat="1" ht="39.75" customHeight="1">
      <c r="A284" s="209">
        <v>156</v>
      </c>
      <c r="B284" s="200" t="s">
        <v>308</v>
      </c>
      <c r="C284" s="125" t="s">
        <v>194</v>
      </c>
      <c r="D284" s="125" t="s">
        <v>195</v>
      </c>
      <c r="E284" s="126">
        <v>1.2</v>
      </c>
      <c r="F284" s="170">
        <v>1.2</v>
      </c>
      <c r="G284" s="125" t="s">
        <v>309</v>
      </c>
      <c r="H284" s="166"/>
    </row>
    <row r="285" spans="1:8" s="8" customFormat="1" ht="39.75" customHeight="1">
      <c r="A285" s="209">
        <v>157</v>
      </c>
      <c r="B285" s="200" t="s">
        <v>310</v>
      </c>
      <c r="C285" s="125" t="s">
        <v>194</v>
      </c>
      <c r="D285" s="125" t="s">
        <v>195</v>
      </c>
      <c r="E285" s="126">
        <v>2.3</v>
      </c>
      <c r="F285" s="170">
        <v>2.16</v>
      </c>
      <c r="G285" s="125" t="s">
        <v>311</v>
      </c>
      <c r="H285" s="125" t="s">
        <v>312</v>
      </c>
    </row>
    <row r="286" spans="1:8" s="8" customFormat="1" ht="39.75" customHeight="1">
      <c r="A286" s="209">
        <v>158</v>
      </c>
      <c r="B286" s="33" t="s">
        <v>313</v>
      </c>
      <c r="C286" s="39" t="s">
        <v>194</v>
      </c>
      <c r="D286" s="38" t="s">
        <v>195</v>
      </c>
      <c r="E286" s="37">
        <v>3</v>
      </c>
      <c r="F286" s="37">
        <v>2.8</v>
      </c>
      <c r="G286" s="35" t="s">
        <v>314</v>
      </c>
      <c r="H286" s="35" t="s">
        <v>315</v>
      </c>
    </row>
    <row r="287" spans="1:8" s="8" customFormat="1" ht="39.75" customHeight="1">
      <c r="A287" s="209">
        <v>159</v>
      </c>
      <c r="B287" s="33" t="s">
        <v>316</v>
      </c>
      <c r="C287" s="39" t="s">
        <v>194</v>
      </c>
      <c r="D287" s="38" t="s">
        <v>195</v>
      </c>
      <c r="E287" s="37">
        <v>1.87</v>
      </c>
      <c r="F287" s="37">
        <v>1.72</v>
      </c>
      <c r="G287" s="35" t="s">
        <v>317</v>
      </c>
      <c r="H287" s="35" t="s">
        <v>232</v>
      </c>
    </row>
    <row r="288" spans="1:8" s="8" customFormat="1" ht="39.75" customHeight="1">
      <c r="A288" s="209">
        <v>160</v>
      </c>
      <c r="B288" s="33" t="s">
        <v>318</v>
      </c>
      <c r="C288" s="39" t="s">
        <v>194</v>
      </c>
      <c r="D288" s="38" t="s">
        <v>195</v>
      </c>
      <c r="E288" s="37">
        <v>3.24</v>
      </c>
      <c r="F288" s="37">
        <v>3.24</v>
      </c>
      <c r="G288" s="35" t="s">
        <v>319</v>
      </c>
      <c r="H288" s="35"/>
    </row>
    <row r="289" spans="1:8" s="8" customFormat="1" ht="39.75" customHeight="1">
      <c r="A289" s="209">
        <v>161</v>
      </c>
      <c r="B289" s="33" t="s">
        <v>320</v>
      </c>
      <c r="C289" s="39" t="s">
        <v>194</v>
      </c>
      <c r="D289" s="38" t="s">
        <v>195</v>
      </c>
      <c r="E289" s="37">
        <v>1.2</v>
      </c>
      <c r="F289" s="37">
        <v>1.2</v>
      </c>
      <c r="G289" s="35" t="s">
        <v>309</v>
      </c>
      <c r="H289" s="35"/>
    </row>
    <row r="290" spans="1:8" s="8" customFormat="1" ht="39.75" customHeight="1">
      <c r="A290" s="209">
        <v>162</v>
      </c>
      <c r="B290" s="33" t="s">
        <v>321</v>
      </c>
      <c r="C290" s="39" t="s">
        <v>194</v>
      </c>
      <c r="D290" s="38" t="s">
        <v>195</v>
      </c>
      <c r="E290" s="37">
        <v>1.18</v>
      </c>
      <c r="F290" s="37">
        <v>1.18</v>
      </c>
      <c r="G290" s="35" t="s">
        <v>322</v>
      </c>
      <c r="H290" s="35"/>
    </row>
    <row r="291" spans="1:8" s="8" customFormat="1" ht="39.75" customHeight="1">
      <c r="A291" s="209">
        <v>163</v>
      </c>
      <c r="B291" s="33" t="s">
        <v>323</v>
      </c>
      <c r="C291" s="39" t="s">
        <v>194</v>
      </c>
      <c r="D291" s="38" t="s">
        <v>195</v>
      </c>
      <c r="E291" s="37">
        <v>1.89</v>
      </c>
      <c r="F291" s="37">
        <v>1.89</v>
      </c>
      <c r="G291" s="35" t="s">
        <v>324</v>
      </c>
      <c r="H291" s="30"/>
    </row>
    <row r="292" spans="1:8" s="8" customFormat="1" ht="39.75" customHeight="1">
      <c r="A292" s="209">
        <v>164</v>
      </c>
      <c r="B292" s="33" t="s">
        <v>325</v>
      </c>
      <c r="C292" s="39" t="s">
        <v>194</v>
      </c>
      <c r="D292" s="38" t="s">
        <v>195</v>
      </c>
      <c r="E292" s="37">
        <v>4.13</v>
      </c>
      <c r="F292" s="37">
        <v>4</v>
      </c>
      <c r="G292" s="35" t="s">
        <v>326</v>
      </c>
      <c r="H292" s="35" t="s">
        <v>327</v>
      </c>
    </row>
    <row r="293" spans="1:8" s="8" customFormat="1" ht="39.75" customHeight="1">
      <c r="A293" s="209">
        <v>165</v>
      </c>
      <c r="B293" s="33" t="s">
        <v>328</v>
      </c>
      <c r="C293" s="39" t="s">
        <v>194</v>
      </c>
      <c r="D293" s="38" t="s">
        <v>195</v>
      </c>
      <c r="E293" s="37">
        <v>4.8</v>
      </c>
      <c r="F293" s="37">
        <v>4.8</v>
      </c>
      <c r="G293" s="35" t="s">
        <v>329</v>
      </c>
      <c r="H293" s="35"/>
    </row>
    <row r="294" spans="1:8" s="8" customFormat="1" ht="39.75" customHeight="1">
      <c r="A294" s="209">
        <v>166</v>
      </c>
      <c r="B294" s="33" t="s">
        <v>330</v>
      </c>
      <c r="C294" s="39" t="s">
        <v>194</v>
      </c>
      <c r="D294" s="38" t="s">
        <v>195</v>
      </c>
      <c r="E294" s="37">
        <v>4.8</v>
      </c>
      <c r="F294" s="37">
        <v>4.8</v>
      </c>
      <c r="G294" s="35" t="s">
        <v>331</v>
      </c>
      <c r="H294" s="35"/>
    </row>
    <row r="295" spans="1:8" s="8" customFormat="1" ht="39.75" customHeight="1">
      <c r="A295" s="209">
        <v>167</v>
      </c>
      <c r="B295" s="33" t="s">
        <v>332</v>
      </c>
      <c r="C295" s="39" t="s">
        <v>194</v>
      </c>
      <c r="D295" s="38" t="s">
        <v>195</v>
      </c>
      <c r="E295" s="37">
        <v>2.4</v>
      </c>
      <c r="F295" s="37">
        <v>2.4</v>
      </c>
      <c r="G295" s="35" t="s">
        <v>333</v>
      </c>
      <c r="H295" s="35"/>
    </row>
    <row r="296" spans="1:8" s="8" customFormat="1" ht="39.75" customHeight="1">
      <c r="A296" s="209">
        <v>168</v>
      </c>
      <c r="B296" s="33" t="s">
        <v>334</v>
      </c>
      <c r="C296" s="39" t="s">
        <v>194</v>
      </c>
      <c r="D296" s="38" t="s">
        <v>195</v>
      </c>
      <c r="E296" s="37">
        <v>2.33</v>
      </c>
      <c r="F296" s="37">
        <v>2.33</v>
      </c>
      <c r="G296" s="35" t="s">
        <v>335</v>
      </c>
      <c r="H296" s="35"/>
    </row>
    <row r="297" spans="1:8" s="8" customFormat="1" ht="39.75" customHeight="1">
      <c r="A297" s="209">
        <v>169</v>
      </c>
      <c r="B297" s="33" t="s">
        <v>336</v>
      </c>
      <c r="C297" s="39" t="s">
        <v>194</v>
      </c>
      <c r="D297" s="38" t="s">
        <v>195</v>
      </c>
      <c r="E297" s="37">
        <v>4.8</v>
      </c>
      <c r="F297" s="37">
        <v>4.8</v>
      </c>
      <c r="G297" s="35" t="s">
        <v>337</v>
      </c>
      <c r="H297" s="35"/>
    </row>
    <row r="298" spans="1:8" s="8" customFormat="1" ht="39.75" customHeight="1">
      <c r="A298" s="209">
        <v>170</v>
      </c>
      <c r="B298" s="33" t="s">
        <v>338</v>
      </c>
      <c r="C298" s="39" t="s">
        <v>194</v>
      </c>
      <c r="D298" s="38" t="s">
        <v>195</v>
      </c>
      <c r="E298" s="37">
        <v>0.6</v>
      </c>
      <c r="F298" s="37">
        <v>0.4</v>
      </c>
      <c r="G298" s="35" t="s">
        <v>339</v>
      </c>
      <c r="H298" s="35" t="s">
        <v>340</v>
      </c>
    </row>
    <row r="299" spans="1:8" s="8" customFormat="1" ht="39.75" customHeight="1">
      <c r="A299" s="209">
        <v>171</v>
      </c>
      <c r="B299" s="33" t="s">
        <v>341</v>
      </c>
      <c r="C299" s="39" t="s">
        <v>194</v>
      </c>
      <c r="D299" s="38" t="s">
        <v>195</v>
      </c>
      <c r="E299" s="37">
        <v>2.2</v>
      </c>
      <c r="F299" s="37">
        <v>2</v>
      </c>
      <c r="G299" s="35" t="s">
        <v>342</v>
      </c>
      <c r="H299" s="35" t="s">
        <v>229</v>
      </c>
    </row>
    <row r="300" spans="1:8" s="8" customFormat="1" ht="39.75" customHeight="1">
      <c r="A300" s="209">
        <v>172</v>
      </c>
      <c r="B300" s="33" t="s">
        <v>343</v>
      </c>
      <c r="C300" s="39" t="s">
        <v>194</v>
      </c>
      <c r="D300" s="38" t="s">
        <v>195</v>
      </c>
      <c r="E300" s="37">
        <v>2.51</v>
      </c>
      <c r="F300" s="37">
        <v>2.51</v>
      </c>
      <c r="G300" s="35" t="s">
        <v>344</v>
      </c>
      <c r="H300" s="35"/>
    </row>
    <row r="301" spans="1:8" s="8" customFormat="1" ht="39.75" customHeight="1">
      <c r="A301" s="209">
        <v>173</v>
      </c>
      <c r="B301" s="33" t="s">
        <v>345</v>
      </c>
      <c r="C301" s="39" t="s">
        <v>194</v>
      </c>
      <c r="D301" s="38" t="s">
        <v>195</v>
      </c>
      <c r="E301" s="37">
        <v>1.2</v>
      </c>
      <c r="F301" s="37">
        <v>1.2</v>
      </c>
      <c r="G301" s="35" t="s">
        <v>346</v>
      </c>
      <c r="H301" s="35"/>
    </row>
    <row r="302" spans="1:8" s="8" customFormat="1" ht="39.75" customHeight="1">
      <c r="A302" s="53">
        <v>174</v>
      </c>
      <c r="B302" s="127" t="s">
        <v>347</v>
      </c>
      <c r="C302" s="39" t="s">
        <v>194</v>
      </c>
      <c r="D302" s="38" t="s">
        <v>195</v>
      </c>
      <c r="E302" s="37">
        <v>1.8</v>
      </c>
      <c r="F302" s="37">
        <v>1.6</v>
      </c>
      <c r="G302" s="35" t="s">
        <v>348</v>
      </c>
      <c r="H302" s="35" t="s">
        <v>349</v>
      </c>
    </row>
    <row r="303" spans="1:8" s="8" customFormat="1" ht="39.75" customHeight="1">
      <c r="A303" s="61"/>
      <c r="B303" s="129"/>
      <c r="C303" s="39" t="s">
        <v>194</v>
      </c>
      <c r="D303" s="38" t="s">
        <v>195</v>
      </c>
      <c r="E303" s="37">
        <v>1.75</v>
      </c>
      <c r="F303" s="37">
        <v>1.63</v>
      </c>
      <c r="G303" s="133" t="s">
        <v>350</v>
      </c>
      <c r="H303" s="133" t="s">
        <v>315</v>
      </c>
    </row>
    <row r="304" spans="1:8" s="8" customFormat="1" ht="39.75" customHeight="1">
      <c r="A304" s="56"/>
      <c r="B304" s="131"/>
      <c r="C304" s="39"/>
      <c r="D304" s="38" t="s">
        <v>27</v>
      </c>
      <c r="E304" s="37">
        <f>SUM(E302:E303)</f>
        <v>3.55</v>
      </c>
      <c r="F304" s="37">
        <f>SUM(F302:F303)</f>
        <v>3.23</v>
      </c>
      <c r="G304" s="135"/>
      <c r="H304" s="135"/>
    </row>
    <row r="305" spans="1:8" s="8" customFormat="1" ht="39.75" customHeight="1">
      <c r="A305" s="32">
        <v>175</v>
      </c>
      <c r="B305" s="33" t="s">
        <v>351</v>
      </c>
      <c r="C305" s="39" t="s">
        <v>194</v>
      </c>
      <c r="D305" s="38" t="s">
        <v>195</v>
      </c>
      <c r="E305" s="37">
        <v>0.62</v>
      </c>
      <c r="F305" s="37">
        <v>0.61</v>
      </c>
      <c r="G305" s="35" t="s">
        <v>352</v>
      </c>
      <c r="H305" s="35" t="s">
        <v>353</v>
      </c>
    </row>
    <row r="306" spans="1:8" s="8" customFormat="1" ht="39.75" customHeight="1">
      <c r="A306" s="32">
        <v>176</v>
      </c>
      <c r="B306" s="33" t="s">
        <v>354</v>
      </c>
      <c r="C306" s="39" t="s">
        <v>194</v>
      </c>
      <c r="D306" s="38" t="s">
        <v>195</v>
      </c>
      <c r="E306" s="37">
        <v>4.8</v>
      </c>
      <c r="F306" s="37">
        <v>4.8</v>
      </c>
      <c r="G306" s="35" t="s">
        <v>355</v>
      </c>
      <c r="H306" s="35"/>
    </row>
    <row r="307" spans="1:8" s="8" customFormat="1" ht="39.75" customHeight="1">
      <c r="A307" s="32">
        <v>177</v>
      </c>
      <c r="B307" s="33" t="s">
        <v>356</v>
      </c>
      <c r="C307" s="39" t="s">
        <v>194</v>
      </c>
      <c r="D307" s="38" t="s">
        <v>195</v>
      </c>
      <c r="E307" s="37">
        <v>2.82</v>
      </c>
      <c r="F307" s="37">
        <v>2.82</v>
      </c>
      <c r="G307" s="35" t="s">
        <v>357</v>
      </c>
      <c r="H307" s="35"/>
    </row>
    <row r="308" spans="1:8" s="8" customFormat="1" ht="39.75" customHeight="1">
      <c r="A308" s="32">
        <v>178</v>
      </c>
      <c r="B308" s="33" t="s">
        <v>358</v>
      </c>
      <c r="C308" s="39" t="s">
        <v>194</v>
      </c>
      <c r="D308" s="38" t="s">
        <v>195</v>
      </c>
      <c r="E308" s="37">
        <v>4.8</v>
      </c>
      <c r="F308" s="37">
        <v>4.8</v>
      </c>
      <c r="G308" s="35" t="s">
        <v>359</v>
      </c>
      <c r="H308" s="35"/>
    </row>
    <row r="309" spans="1:8" s="8" customFormat="1" ht="39.75" customHeight="1">
      <c r="A309" s="32">
        <v>179</v>
      </c>
      <c r="B309" s="33" t="s">
        <v>360</v>
      </c>
      <c r="C309" s="39" t="s">
        <v>194</v>
      </c>
      <c r="D309" s="38" t="s">
        <v>195</v>
      </c>
      <c r="E309" s="37">
        <v>4.8</v>
      </c>
      <c r="F309" s="37">
        <v>4.8</v>
      </c>
      <c r="G309" s="35" t="s">
        <v>361</v>
      </c>
      <c r="H309" s="35"/>
    </row>
    <row r="310" spans="1:8" s="8" customFormat="1" ht="39.75" customHeight="1">
      <c r="A310" s="32">
        <v>180</v>
      </c>
      <c r="B310" s="33" t="s">
        <v>362</v>
      </c>
      <c r="C310" s="39" t="s">
        <v>194</v>
      </c>
      <c r="D310" s="38" t="s">
        <v>195</v>
      </c>
      <c r="E310" s="37">
        <v>4.8</v>
      </c>
      <c r="F310" s="37">
        <v>4.8</v>
      </c>
      <c r="G310" s="35" t="s">
        <v>363</v>
      </c>
      <c r="H310" s="35"/>
    </row>
    <row r="311" spans="1:8" s="8" customFormat="1" ht="39.75" customHeight="1">
      <c r="A311" s="32">
        <v>181</v>
      </c>
      <c r="B311" s="33" t="s">
        <v>364</v>
      </c>
      <c r="C311" s="39" t="s">
        <v>194</v>
      </c>
      <c r="D311" s="38" t="s">
        <v>195</v>
      </c>
      <c r="E311" s="37">
        <v>2.28</v>
      </c>
      <c r="F311" s="37">
        <v>2.28</v>
      </c>
      <c r="G311" s="35" t="s">
        <v>365</v>
      </c>
      <c r="H311" s="35"/>
    </row>
    <row r="312" spans="1:8" s="8" customFormat="1" ht="39.75" customHeight="1">
      <c r="A312" s="32">
        <v>182</v>
      </c>
      <c r="B312" s="33" t="s">
        <v>366</v>
      </c>
      <c r="C312" s="39" t="s">
        <v>194</v>
      </c>
      <c r="D312" s="38" t="s">
        <v>195</v>
      </c>
      <c r="E312" s="37">
        <v>2.97</v>
      </c>
      <c r="F312" s="37">
        <v>2.97</v>
      </c>
      <c r="G312" s="35" t="s">
        <v>367</v>
      </c>
      <c r="H312" s="35"/>
    </row>
    <row r="313" spans="1:8" s="8" customFormat="1" ht="39.75" customHeight="1">
      <c r="A313" s="32">
        <v>183</v>
      </c>
      <c r="B313" s="33" t="s">
        <v>368</v>
      </c>
      <c r="C313" s="39" t="s">
        <v>194</v>
      </c>
      <c r="D313" s="38" t="s">
        <v>195</v>
      </c>
      <c r="E313" s="37">
        <v>1.3</v>
      </c>
      <c r="F313" s="37">
        <v>1.3</v>
      </c>
      <c r="G313" s="35" t="s">
        <v>369</v>
      </c>
      <c r="H313" s="35"/>
    </row>
    <row r="314" spans="1:8" s="8" customFormat="1" ht="39.75" customHeight="1">
      <c r="A314" s="32">
        <v>184</v>
      </c>
      <c r="B314" s="33" t="s">
        <v>370</v>
      </c>
      <c r="C314" s="39" t="s">
        <v>194</v>
      </c>
      <c r="D314" s="38" t="s">
        <v>195</v>
      </c>
      <c r="E314" s="37">
        <v>3.5</v>
      </c>
      <c r="F314" s="37">
        <v>3.5</v>
      </c>
      <c r="G314" s="35" t="s">
        <v>371</v>
      </c>
      <c r="H314" s="35"/>
    </row>
    <row r="315" spans="1:8" s="8" customFormat="1" ht="39.75" customHeight="1">
      <c r="A315" s="32">
        <v>185</v>
      </c>
      <c r="B315" s="33" t="s">
        <v>372</v>
      </c>
      <c r="C315" s="39" t="s">
        <v>194</v>
      </c>
      <c r="D315" s="38" t="s">
        <v>195</v>
      </c>
      <c r="E315" s="37">
        <v>1.12</v>
      </c>
      <c r="F315" s="37">
        <v>1.12</v>
      </c>
      <c r="G315" s="35" t="s">
        <v>373</v>
      </c>
      <c r="H315" s="35"/>
    </row>
    <row r="316" spans="1:8" s="8" customFormat="1" ht="39.75" customHeight="1">
      <c r="A316" s="32">
        <v>186</v>
      </c>
      <c r="B316" s="33" t="s">
        <v>374</v>
      </c>
      <c r="C316" s="39" t="s">
        <v>194</v>
      </c>
      <c r="D316" s="38" t="s">
        <v>195</v>
      </c>
      <c r="E316" s="37">
        <v>2</v>
      </c>
      <c r="F316" s="37">
        <v>2</v>
      </c>
      <c r="G316" s="35" t="s">
        <v>375</v>
      </c>
      <c r="H316" s="35"/>
    </row>
    <row r="317" spans="1:8" s="8" customFormat="1" ht="39.75" customHeight="1">
      <c r="A317" s="32">
        <v>187</v>
      </c>
      <c r="B317" s="33" t="s">
        <v>376</v>
      </c>
      <c r="C317" s="39" t="s">
        <v>194</v>
      </c>
      <c r="D317" s="38" t="s">
        <v>195</v>
      </c>
      <c r="E317" s="37">
        <v>1.3</v>
      </c>
      <c r="F317" s="37">
        <v>1.29</v>
      </c>
      <c r="G317" s="35" t="s">
        <v>377</v>
      </c>
      <c r="H317" s="35" t="s">
        <v>200</v>
      </c>
    </row>
    <row r="318" spans="1:8" s="8" customFormat="1" ht="39.75" customHeight="1">
      <c r="A318" s="25">
        <v>188</v>
      </c>
      <c r="B318" s="26" t="s">
        <v>378</v>
      </c>
      <c r="C318" s="27" t="s">
        <v>194</v>
      </c>
      <c r="D318" s="28" t="s">
        <v>195</v>
      </c>
      <c r="E318" s="29">
        <v>4.35</v>
      </c>
      <c r="F318" s="29">
        <v>4.34</v>
      </c>
      <c r="G318" s="30" t="s">
        <v>379</v>
      </c>
      <c r="H318" s="30" t="s">
        <v>238</v>
      </c>
    </row>
    <row r="319" spans="1:8" s="8" customFormat="1" ht="39.75" customHeight="1">
      <c r="A319" s="32">
        <v>189</v>
      </c>
      <c r="B319" s="33" t="s">
        <v>380</v>
      </c>
      <c r="C319" s="39" t="s">
        <v>194</v>
      </c>
      <c r="D319" s="38" t="s">
        <v>195</v>
      </c>
      <c r="E319" s="37">
        <v>2.09</v>
      </c>
      <c r="F319" s="37">
        <v>1.9</v>
      </c>
      <c r="G319" s="35" t="s">
        <v>381</v>
      </c>
      <c r="H319" s="35" t="s">
        <v>229</v>
      </c>
    </row>
    <row r="320" spans="1:8" s="8" customFormat="1" ht="39.75" customHeight="1">
      <c r="A320" s="32">
        <v>190</v>
      </c>
      <c r="B320" s="33" t="s">
        <v>382</v>
      </c>
      <c r="C320" s="39" t="s">
        <v>194</v>
      </c>
      <c r="D320" s="38" t="s">
        <v>195</v>
      </c>
      <c r="E320" s="37">
        <v>2.4</v>
      </c>
      <c r="F320" s="37">
        <v>2.4</v>
      </c>
      <c r="G320" s="35" t="s">
        <v>383</v>
      </c>
      <c r="H320" s="35"/>
    </row>
    <row r="321" spans="1:8" s="8" customFormat="1" ht="39.75" customHeight="1">
      <c r="A321" s="32">
        <v>191</v>
      </c>
      <c r="B321" s="33" t="s">
        <v>384</v>
      </c>
      <c r="C321" s="39" t="s">
        <v>194</v>
      </c>
      <c r="D321" s="38" t="s">
        <v>195</v>
      </c>
      <c r="E321" s="37">
        <v>3.89</v>
      </c>
      <c r="F321" s="37">
        <v>3.88</v>
      </c>
      <c r="G321" s="35" t="s">
        <v>385</v>
      </c>
      <c r="H321" s="35" t="s">
        <v>200</v>
      </c>
    </row>
    <row r="322" spans="1:8" s="8" customFormat="1" ht="39.75" customHeight="1">
      <c r="A322" s="32">
        <v>192</v>
      </c>
      <c r="B322" s="33" t="s">
        <v>386</v>
      </c>
      <c r="C322" s="39" t="s">
        <v>194</v>
      </c>
      <c r="D322" s="38" t="s">
        <v>195</v>
      </c>
      <c r="E322" s="37">
        <v>0.8</v>
      </c>
      <c r="F322" s="37">
        <v>0.8</v>
      </c>
      <c r="G322" s="35" t="s">
        <v>387</v>
      </c>
      <c r="H322" s="35"/>
    </row>
    <row r="323" spans="1:8" s="8" customFormat="1" ht="39.75" customHeight="1">
      <c r="A323" s="32">
        <v>193</v>
      </c>
      <c r="B323" s="33" t="s">
        <v>388</v>
      </c>
      <c r="C323" s="39" t="s">
        <v>194</v>
      </c>
      <c r="D323" s="38" t="s">
        <v>195</v>
      </c>
      <c r="E323" s="37">
        <v>0.69</v>
      </c>
      <c r="F323" s="37">
        <v>0.69</v>
      </c>
      <c r="G323" s="35" t="s">
        <v>389</v>
      </c>
      <c r="H323" s="35"/>
    </row>
    <row r="324" spans="1:8" s="8" customFormat="1" ht="39.75" customHeight="1">
      <c r="A324" s="32">
        <v>194</v>
      </c>
      <c r="B324" s="33" t="s">
        <v>390</v>
      </c>
      <c r="C324" s="39" t="s">
        <v>194</v>
      </c>
      <c r="D324" s="38" t="s">
        <v>195</v>
      </c>
      <c r="E324" s="37">
        <v>4</v>
      </c>
      <c r="F324" s="37">
        <v>4</v>
      </c>
      <c r="G324" s="35" t="s">
        <v>391</v>
      </c>
      <c r="H324" s="35"/>
    </row>
    <row r="325" spans="1:8" s="8" customFormat="1" ht="39.75" customHeight="1">
      <c r="A325" s="32">
        <v>195</v>
      </c>
      <c r="B325" s="33" t="s">
        <v>392</v>
      </c>
      <c r="C325" s="39" t="s">
        <v>194</v>
      </c>
      <c r="D325" s="38" t="s">
        <v>195</v>
      </c>
      <c r="E325" s="37">
        <v>4</v>
      </c>
      <c r="F325" s="37">
        <v>4</v>
      </c>
      <c r="G325" s="35" t="s">
        <v>391</v>
      </c>
      <c r="H325" s="35"/>
    </row>
    <row r="326" spans="1:8" s="8" customFormat="1" ht="39.75" customHeight="1">
      <c r="A326" s="32">
        <v>196</v>
      </c>
      <c r="B326" s="33" t="s">
        <v>393</v>
      </c>
      <c r="C326" s="39" t="s">
        <v>194</v>
      </c>
      <c r="D326" s="38" t="s">
        <v>195</v>
      </c>
      <c r="E326" s="37">
        <v>4.78</v>
      </c>
      <c r="F326" s="37">
        <v>4.78</v>
      </c>
      <c r="G326" s="35" t="s">
        <v>394</v>
      </c>
      <c r="H326" s="35"/>
    </row>
    <row r="327" spans="1:8" s="8" customFormat="1" ht="39.75" customHeight="1">
      <c r="A327" s="32">
        <v>197</v>
      </c>
      <c r="B327" s="33" t="s">
        <v>395</v>
      </c>
      <c r="C327" s="39" t="s">
        <v>194</v>
      </c>
      <c r="D327" s="38" t="s">
        <v>195</v>
      </c>
      <c r="E327" s="37">
        <v>2.27</v>
      </c>
      <c r="F327" s="37">
        <v>2.26</v>
      </c>
      <c r="G327" s="35" t="s">
        <v>396</v>
      </c>
      <c r="H327" s="35" t="s">
        <v>397</v>
      </c>
    </row>
    <row r="328" spans="1:8" s="8" customFormat="1" ht="39.75" customHeight="1">
      <c r="A328" s="32">
        <v>198</v>
      </c>
      <c r="B328" s="33" t="s">
        <v>398</v>
      </c>
      <c r="C328" s="39" t="s">
        <v>194</v>
      </c>
      <c r="D328" s="38" t="s">
        <v>195</v>
      </c>
      <c r="E328" s="37">
        <v>2.98</v>
      </c>
      <c r="F328" s="37">
        <v>2.98</v>
      </c>
      <c r="G328" s="35" t="s">
        <v>399</v>
      </c>
      <c r="H328" s="35"/>
    </row>
    <row r="329" spans="1:8" s="8" customFormat="1" ht="39.75" customHeight="1">
      <c r="A329" s="32">
        <v>199</v>
      </c>
      <c r="B329" s="33" t="s">
        <v>400</v>
      </c>
      <c r="C329" s="39" t="s">
        <v>194</v>
      </c>
      <c r="D329" s="38" t="s">
        <v>195</v>
      </c>
      <c r="E329" s="37">
        <v>4.78</v>
      </c>
      <c r="F329" s="37">
        <v>4.78</v>
      </c>
      <c r="G329" s="35" t="s">
        <v>401</v>
      </c>
      <c r="H329" s="35"/>
    </row>
    <row r="330" spans="1:8" s="8" customFormat="1" ht="39.75" customHeight="1">
      <c r="A330" s="32">
        <v>200</v>
      </c>
      <c r="B330" s="33" t="s">
        <v>402</v>
      </c>
      <c r="C330" s="39" t="s">
        <v>194</v>
      </c>
      <c r="D330" s="38" t="s">
        <v>195</v>
      </c>
      <c r="E330" s="37">
        <v>2.8</v>
      </c>
      <c r="F330" s="37">
        <v>2.8</v>
      </c>
      <c r="G330" s="35" t="s">
        <v>403</v>
      </c>
      <c r="H330" s="35"/>
    </row>
    <row r="331" spans="1:8" s="8" customFormat="1" ht="39.75" customHeight="1">
      <c r="A331" s="32">
        <v>201</v>
      </c>
      <c r="B331" s="33" t="s">
        <v>404</v>
      </c>
      <c r="C331" s="39" t="s">
        <v>194</v>
      </c>
      <c r="D331" s="38" t="s">
        <v>195</v>
      </c>
      <c r="E331" s="37">
        <v>2.8</v>
      </c>
      <c r="F331" s="37">
        <v>2.8</v>
      </c>
      <c r="G331" s="35" t="s">
        <v>403</v>
      </c>
      <c r="H331" s="35"/>
    </row>
    <row r="332" spans="1:8" ht="30" customHeight="1">
      <c r="A332" s="40" t="s">
        <v>12</v>
      </c>
      <c r="B332" s="41"/>
      <c r="C332" s="21"/>
      <c r="D332" s="21"/>
      <c r="E332" s="37">
        <f>E5+E8+E9+E10+E14+E19+E20+E21+E25+E26+E27+E28+E29+E30+E33+E34+E37+E38+E39+E42+E43+E46+E49+E50+E53+E54+E57+E61+E62+E63+E70+E74+E75+E76+E79+E82+E83+E84+E87+E88+E89+E94++E95+E98+E101+E102+E103+E104+E105+E108+E109+E110+E111++E114+E115+E118+E119+E120+E121+E122+E126+E127+E128+E131+E132+E133+E134+E140+E141+E144+E147+E148+E149+E153+E157+E158+E159+E160+E165+E169+E170+E171+E172+E173+E179+E180+E183+E184+E187+E188+E193+E196+E197+E204+E205+E206+E207+E213+E214+E215+E216+E217+E221+E224+E227+E230+E231+E232+E233+E234+E235+E236+E237+E238+E239+E240+E241+E244+E245+E246+E247+E248+E249+E250+E251+E252+E253+E254+E255+E256+E257+E258+E259+E260+E261+E264+E265+E266+E267+E268+E269+E270+E271+E272+E273+E274+E275+E276+E277+E278+E279+E280+E281+E282+E283+E284+E285+E286+E287+E288+E289+E290+E291+E292+E293+E294+E295+E296+E297+E298+E299+E300+E301+E304+E305+E306+E307+E308+E309+E310+E311+E312+E313+E314+E315+E316+E317+E318+E319+E320+E321+E322+E323+E324+E325+E326+E327+E328+E329+E330+E331</f>
        <v>1827.359999999999</v>
      </c>
      <c r="F332" s="37">
        <f>F5+F8+F9+F10+F14+F19+F20+F21+F25+F26+F27+F28+F29+F30+F33+F34+F37+F38+F39+F42+F43+F46+F49+F50+F53+F54+F57+F61+F62+F63+F70+F74+F75+F76+F79+F82+F83+F84+F87+F88+F89+F94++F95+F98+F101+F102+F103+F104+F105+F108+F109+F110+F111++F114+F115+F118+F119+F120+F121+F122+F126+F127+F128+F131+F132+F133+F134+F140+F141+F144+F147+F148+F149+F153+F157+F158+F159+F160+F165+F169+F170+F171+F172+F173+F179+F180+F183+F184+F187+F188+F193+F196+F197+F204+F205+F206+F207+F213+F214+F215+F216+F217+F221+F224+F227+F230+F231+F232+F233+F234+F235+F236+F237+F238+F239+F240+F241+F244+F245+F246+F247+F248+F249+F250+F251+F252+F253+F254+F255+F256+F257+F258+F259+F260+F261+F264+F265+F266+F267+F268+F269+F270+F271+F272+F273+F274+F275+F276+F277+F278+F279+F280+F281+F282+F283+F284+F285+F286+F287+F288+F289+F290+F291+F292+F293+F294+F295+F296+F297+F298+F299+F300+F301+F304+F305+F306+F307+F308+F309+F310+F311+F312+F313+F314+F315+F316+F317+F318+F319+F320+F321+F322+F323+F324+F325+F326+F327+F328+F329+F330+F331</f>
        <v>1475.3799999999997</v>
      </c>
      <c r="G332" s="43"/>
      <c r="H332" s="38"/>
    </row>
  </sheetData>
  <sheetProtection/>
  <mergeCells count="156">
    <mergeCell ref="A1:B1"/>
    <mergeCell ref="A2:H2"/>
    <mergeCell ref="A332:D332"/>
    <mergeCell ref="A6:A8"/>
    <mergeCell ref="A11:A14"/>
    <mergeCell ref="A15:A19"/>
    <mergeCell ref="A22:A25"/>
    <mergeCell ref="A31:A33"/>
    <mergeCell ref="A35:A37"/>
    <mergeCell ref="A40:A42"/>
    <mergeCell ref="A44:A46"/>
    <mergeCell ref="A47:A49"/>
    <mergeCell ref="A51:A53"/>
    <mergeCell ref="A55:A57"/>
    <mergeCell ref="A58:A61"/>
    <mergeCell ref="A64:A70"/>
    <mergeCell ref="A71:A74"/>
    <mergeCell ref="A77:A79"/>
    <mergeCell ref="A80:A82"/>
    <mergeCell ref="A85:A87"/>
    <mergeCell ref="A90:A94"/>
    <mergeCell ref="A96:A98"/>
    <mergeCell ref="A99:A101"/>
    <mergeCell ref="A106:A108"/>
    <mergeCell ref="A112:A114"/>
    <mergeCell ref="A116:A118"/>
    <mergeCell ref="A123:A126"/>
    <mergeCell ref="A129:A131"/>
    <mergeCell ref="A135:A140"/>
    <mergeCell ref="A142:A144"/>
    <mergeCell ref="A145:A147"/>
    <mergeCell ref="A150:A153"/>
    <mergeCell ref="A154:A157"/>
    <mergeCell ref="A161:A165"/>
    <mergeCell ref="A166:A169"/>
    <mergeCell ref="A174:A179"/>
    <mergeCell ref="A181:A183"/>
    <mergeCell ref="A185:A187"/>
    <mergeCell ref="A189:A193"/>
    <mergeCell ref="A194:A196"/>
    <mergeCell ref="A198:A204"/>
    <mergeCell ref="A208:A213"/>
    <mergeCell ref="A218:A221"/>
    <mergeCell ref="A222:A224"/>
    <mergeCell ref="A225:A227"/>
    <mergeCell ref="A228:A230"/>
    <mergeCell ref="A242:A244"/>
    <mergeCell ref="A262:A264"/>
    <mergeCell ref="A302:A304"/>
    <mergeCell ref="B6:B8"/>
    <mergeCell ref="B11:B14"/>
    <mergeCell ref="B15:B19"/>
    <mergeCell ref="B22:B25"/>
    <mergeCell ref="B31:B33"/>
    <mergeCell ref="B35:B37"/>
    <mergeCell ref="B40:B42"/>
    <mergeCell ref="B44:B46"/>
    <mergeCell ref="B47:B49"/>
    <mergeCell ref="B51:B53"/>
    <mergeCell ref="B55:B57"/>
    <mergeCell ref="B58:B61"/>
    <mergeCell ref="B64:B70"/>
    <mergeCell ref="B71:B74"/>
    <mergeCell ref="B77:B79"/>
    <mergeCell ref="B80:B82"/>
    <mergeCell ref="B85:B87"/>
    <mergeCell ref="B90:B94"/>
    <mergeCell ref="B96:B98"/>
    <mergeCell ref="B99:B101"/>
    <mergeCell ref="B106:B108"/>
    <mergeCell ref="B112:B114"/>
    <mergeCell ref="B116:B118"/>
    <mergeCell ref="B123:B126"/>
    <mergeCell ref="B129:B131"/>
    <mergeCell ref="B135:B140"/>
    <mergeCell ref="B142:B144"/>
    <mergeCell ref="B145:B147"/>
    <mergeCell ref="B150:B153"/>
    <mergeCell ref="B154:B157"/>
    <mergeCell ref="B161:B165"/>
    <mergeCell ref="B166:B169"/>
    <mergeCell ref="B174:B179"/>
    <mergeCell ref="B181:B183"/>
    <mergeCell ref="B185:B187"/>
    <mergeCell ref="B189:B193"/>
    <mergeCell ref="B194:B196"/>
    <mergeCell ref="B198:B204"/>
    <mergeCell ref="B208:B213"/>
    <mergeCell ref="B218:B221"/>
    <mergeCell ref="B222:B224"/>
    <mergeCell ref="B225:B227"/>
    <mergeCell ref="B228:B230"/>
    <mergeCell ref="B242:B244"/>
    <mergeCell ref="B262:B264"/>
    <mergeCell ref="B302:B304"/>
    <mergeCell ref="G6:G8"/>
    <mergeCell ref="G15:G19"/>
    <mergeCell ref="G22:G25"/>
    <mergeCell ref="G31:G33"/>
    <mergeCell ref="G35:G37"/>
    <mergeCell ref="G40:G42"/>
    <mergeCell ref="G44:G46"/>
    <mergeCell ref="G47:G49"/>
    <mergeCell ref="G51:G53"/>
    <mergeCell ref="G55:G57"/>
    <mergeCell ref="G58:G61"/>
    <mergeCell ref="G71:G74"/>
    <mergeCell ref="G77:G79"/>
    <mergeCell ref="G80:G82"/>
    <mergeCell ref="G90:G94"/>
    <mergeCell ref="G96:G98"/>
    <mergeCell ref="G99:G101"/>
    <mergeCell ref="G106:G108"/>
    <mergeCell ref="G112:G114"/>
    <mergeCell ref="G116:G118"/>
    <mergeCell ref="G123:G126"/>
    <mergeCell ref="G129:G131"/>
    <mergeCell ref="G135:G140"/>
    <mergeCell ref="G154:G157"/>
    <mergeCell ref="G166:G169"/>
    <mergeCell ref="G181:G183"/>
    <mergeCell ref="G185:G187"/>
    <mergeCell ref="G189:G193"/>
    <mergeCell ref="G194:G196"/>
    <mergeCell ref="G225:G227"/>
    <mergeCell ref="G303:G304"/>
    <mergeCell ref="H6:H8"/>
    <mergeCell ref="H15:H19"/>
    <mergeCell ref="H22:H25"/>
    <mergeCell ref="H31:H33"/>
    <mergeCell ref="H35:H37"/>
    <mergeCell ref="H40:H42"/>
    <mergeCell ref="H44:H46"/>
    <mergeCell ref="H47:H49"/>
    <mergeCell ref="H51:H53"/>
    <mergeCell ref="H55:H57"/>
    <mergeCell ref="H58:H61"/>
    <mergeCell ref="H71:H74"/>
    <mergeCell ref="H77:H79"/>
    <mergeCell ref="H80:H82"/>
    <mergeCell ref="H90:H94"/>
    <mergeCell ref="H96:H98"/>
    <mergeCell ref="H99:H101"/>
    <mergeCell ref="H106:H108"/>
    <mergeCell ref="H112:H114"/>
    <mergeCell ref="H116:H118"/>
    <mergeCell ref="H123:H126"/>
    <mergeCell ref="H129:H131"/>
    <mergeCell ref="H135:H140"/>
    <mergeCell ref="H154:H157"/>
    <mergeCell ref="H166:H169"/>
    <mergeCell ref="H189:H193"/>
    <mergeCell ref="H194:H196"/>
    <mergeCell ref="H225:H227"/>
    <mergeCell ref="H262:H264"/>
    <mergeCell ref="H303:H304"/>
  </mergeCells>
  <printOptions/>
  <pageMargins left="0.39305555555555555" right="0.47152777777777777" top="0.3541666666666667" bottom="0.275" header="0.11805555555555555" footer="0.11805555555555555"/>
  <pageSetup fitToHeight="0" fitToWidth="1" horizontalDpi="600" verticalDpi="600" orientation="landscape" paperSize="9" scale="41"/>
  <rowBreaks count="6" manualBreakCount="6">
    <brk id="54" max="8" man="1"/>
    <brk id="101" max="8" man="1"/>
    <brk id="153" max="8" man="1"/>
    <brk id="207" max="8" man="1"/>
    <brk id="260" max="8" man="1"/>
    <brk id="313" max="8" man="1"/>
  </rowBreaks>
</worksheet>
</file>

<file path=xl/worksheets/sheet3.xml><?xml version="1.0" encoding="utf-8"?>
<worksheet xmlns="http://schemas.openxmlformats.org/spreadsheetml/2006/main" xmlns:r="http://schemas.openxmlformats.org/officeDocument/2006/relationships">
  <sheetPr>
    <pageSetUpPr fitToPage="1"/>
  </sheetPr>
  <dimension ref="A1:IS26"/>
  <sheetViews>
    <sheetView view="pageBreakPreview" zoomScale="70" zoomScaleSheetLayoutView="70" workbookViewId="0" topLeftCell="A1">
      <selection activeCell="A1" sqref="A1:G1"/>
    </sheetView>
  </sheetViews>
  <sheetFormatPr defaultColWidth="9.00390625" defaultRowHeight="33.75" customHeight="1"/>
  <cols>
    <col min="1" max="1" width="9.25390625" style="2" customWidth="1"/>
    <col min="2" max="2" width="51.50390625" style="8" customWidth="1"/>
    <col min="3" max="3" width="39.125" style="8" customWidth="1"/>
    <col min="4" max="4" width="44.125" style="8" customWidth="1"/>
    <col min="5" max="5" width="15.25390625" style="108" customWidth="1"/>
    <col min="6" max="6" width="14.625" style="108" customWidth="1"/>
    <col min="7" max="7" width="57.75390625" style="3" customWidth="1"/>
    <col min="8" max="248" width="25.375" style="8" customWidth="1"/>
    <col min="249" max="249" width="25.375" style="7" customWidth="1"/>
    <col min="250" max="250" width="25.375" style="8" customWidth="1"/>
    <col min="251" max="252" width="9.00390625" style="8" customWidth="1"/>
    <col min="253" max="16384" width="9.00390625" style="109" customWidth="1"/>
  </cols>
  <sheetData>
    <row r="1" spans="1:7" ht="33.75" customHeight="1">
      <c r="A1" s="8"/>
      <c r="E1" s="8"/>
      <c r="F1" s="8"/>
      <c r="G1" s="8"/>
    </row>
    <row r="2" spans="1:252" ht="51.75" customHeight="1">
      <c r="A2" s="110" t="s">
        <v>405</v>
      </c>
      <c r="B2" s="111"/>
      <c r="C2" s="110"/>
      <c r="D2" s="110"/>
      <c r="E2" s="112"/>
      <c r="F2" s="112"/>
      <c r="G2" s="113"/>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c r="DS2" s="109"/>
      <c r="DT2" s="109"/>
      <c r="DU2" s="109"/>
      <c r="DV2" s="109"/>
      <c r="DW2" s="109"/>
      <c r="DX2" s="109"/>
      <c r="DY2" s="109"/>
      <c r="DZ2" s="109"/>
      <c r="EA2" s="109"/>
      <c r="EB2" s="109"/>
      <c r="EC2" s="109"/>
      <c r="ED2" s="109"/>
      <c r="EE2" s="109"/>
      <c r="EF2" s="109"/>
      <c r="EG2" s="109"/>
      <c r="EH2" s="109"/>
      <c r="EI2" s="109"/>
      <c r="EJ2" s="109"/>
      <c r="EK2" s="109"/>
      <c r="EL2" s="109"/>
      <c r="EM2" s="109"/>
      <c r="EN2" s="109"/>
      <c r="EO2" s="109"/>
      <c r="EP2" s="109"/>
      <c r="EQ2" s="109"/>
      <c r="ER2" s="109"/>
      <c r="ES2" s="109"/>
      <c r="ET2" s="109"/>
      <c r="EU2" s="109"/>
      <c r="EV2" s="109"/>
      <c r="EW2" s="109"/>
      <c r="EX2" s="109"/>
      <c r="EY2" s="109"/>
      <c r="EZ2" s="109"/>
      <c r="FA2" s="109"/>
      <c r="FB2" s="109"/>
      <c r="FC2" s="109"/>
      <c r="FD2" s="109"/>
      <c r="FE2" s="109"/>
      <c r="FF2" s="109"/>
      <c r="FG2" s="109"/>
      <c r="FH2" s="109"/>
      <c r="FI2" s="109"/>
      <c r="FJ2" s="109"/>
      <c r="FK2" s="109"/>
      <c r="FL2" s="109"/>
      <c r="FM2" s="109"/>
      <c r="FN2" s="109"/>
      <c r="FO2" s="109"/>
      <c r="FP2" s="109"/>
      <c r="FQ2" s="109"/>
      <c r="FR2" s="109"/>
      <c r="FS2" s="109"/>
      <c r="FT2" s="109"/>
      <c r="FU2" s="109"/>
      <c r="FV2" s="109"/>
      <c r="FW2" s="109"/>
      <c r="FX2" s="109"/>
      <c r="FY2" s="109"/>
      <c r="FZ2" s="109"/>
      <c r="GA2" s="109"/>
      <c r="GB2" s="109"/>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row>
    <row r="3" spans="1:252" ht="51.75" customHeight="1">
      <c r="A3" s="114" t="s">
        <v>2</v>
      </c>
      <c r="B3" s="115"/>
      <c r="C3" s="115"/>
      <c r="D3" s="115"/>
      <c r="E3" s="115"/>
      <c r="F3" s="115"/>
      <c r="G3" s="116"/>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c r="CM3" s="109"/>
      <c r="CN3" s="109"/>
      <c r="CO3" s="109"/>
      <c r="CP3" s="109"/>
      <c r="CQ3" s="109"/>
      <c r="CR3" s="109"/>
      <c r="CS3" s="109"/>
      <c r="CT3" s="109"/>
      <c r="CU3" s="109"/>
      <c r="CV3" s="109"/>
      <c r="CW3" s="109"/>
      <c r="CX3" s="109"/>
      <c r="CY3" s="109"/>
      <c r="CZ3" s="109"/>
      <c r="DA3" s="109"/>
      <c r="DB3" s="109"/>
      <c r="DC3" s="109"/>
      <c r="DD3" s="109"/>
      <c r="DE3" s="109"/>
      <c r="DF3" s="109"/>
      <c r="DG3" s="109"/>
      <c r="DH3" s="109"/>
      <c r="DI3" s="109"/>
      <c r="DJ3" s="109"/>
      <c r="DK3" s="109"/>
      <c r="DL3" s="109"/>
      <c r="DM3" s="109"/>
      <c r="DN3" s="109"/>
      <c r="DO3" s="109"/>
      <c r="DP3" s="109"/>
      <c r="DQ3" s="109"/>
      <c r="DR3" s="109"/>
      <c r="DS3" s="109"/>
      <c r="DT3" s="109"/>
      <c r="DU3" s="109"/>
      <c r="DV3" s="109"/>
      <c r="DW3" s="109"/>
      <c r="DX3" s="109"/>
      <c r="DY3" s="109"/>
      <c r="DZ3" s="109"/>
      <c r="EA3" s="109"/>
      <c r="EB3" s="109"/>
      <c r="EC3" s="109"/>
      <c r="ED3" s="109"/>
      <c r="EE3" s="109"/>
      <c r="EF3" s="109"/>
      <c r="EG3" s="109"/>
      <c r="EH3" s="109"/>
      <c r="EI3" s="109"/>
      <c r="EJ3" s="109"/>
      <c r="EK3" s="109"/>
      <c r="EL3" s="109"/>
      <c r="EM3" s="109"/>
      <c r="EN3" s="109"/>
      <c r="EO3" s="109"/>
      <c r="EP3" s="109"/>
      <c r="EQ3" s="109"/>
      <c r="ER3" s="109"/>
      <c r="ES3" s="109"/>
      <c r="ET3" s="109"/>
      <c r="EU3" s="109"/>
      <c r="EV3" s="109"/>
      <c r="EW3" s="109"/>
      <c r="EX3" s="109"/>
      <c r="EY3" s="109"/>
      <c r="EZ3" s="109"/>
      <c r="FA3" s="109"/>
      <c r="FB3" s="109"/>
      <c r="FC3" s="109"/>
      <c r="FD3" s="109"/>
      <c r="FE3" s="109"/>
      <c r="FF3" s="109"/>
      <c r="FG3" s="109"/>
      <c r="FH3" s="109"/>
      <c r="FI3" s="109"/>
      <c r="FJ3" s="109"/>
      <c r="FK3" s="109"/>
      <c r="FL3" s="109"/>
      <c r="FM3" s="109"/>
      <c r="FN3" s="109"/>
      <c r="FO3" s="109"/>
      <c r="FP3" s="109"/>
      <c r="FQ3" s="109"/>
      <c r="FR3" s="109"/>
      <c r="FS3" s="109"/>
      <c r="FT3" s="109"/>
      <c r="FU3" s="109"/>
      <c r="FV3" s="109"/>
      <c r="FW3" s="109"/>
      <c r="FX3" s="109"/>
      <c r="FY3" s="109"/>
      <c r="FZ3" s="109"/>
      <c r="GA3" s="109"/>
      <c r="GB3" s="109"/>
      <c r="GC3" s="109"/>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c r="IR3" s="109"/>
    </row>
    <row r="4" spans="1:7" s="2" customFormat="1" ht="39.75" customHeight="1">
      <c r="A4" s="117" t="s">
        <v>3</v>
      </c>
      <c r="B4" s="118" t="s">
        <v>406</v>
      </c>
      <c r="C4" s="119" t="s">
        <v>15</v>
      </c>
      <c r="D4" s="119" t="s">
        <v>16</v>
      </c>
      <c r="E4" s="120" t="s">
        <v>7</v>
      </c>
      <c r="F4" s="120" t="s">
        <v>17</v>
      </c>
      <c r="G4" s="121" t="s">
        <v>407</v>
      </c>
    </row>
    <row r="5" spans="1:7" s="2" customFormat="1" ht="39.75" customHeight="1">
      <c r="A5" s="32">
        <v>1</v>
      </c>
      <c r="B5" s="33" t="s">
        <v>408</v>
      </c>
      <c r="C5" s="39" t="s">
        <v>409</v>
      </c>
      <c r="D5" s="38" t="s">
        <v>410</v>
      </c>
      <c r="E5" s="122">
        <v>10</v>
      </c>
      <c r="F5" s="122">
        <v>10</v>
      </c>
      <c r="G5" s="35"/>
    </row>
    <row r="6" spans="1:7" s="2" customFormat="1" ht="39.75" customHeight="1">
      <c r="A6" s="32">
        <v>2</v>
      </c>
      <c r="B6" s="123" t="s">
        <v>411</v>
      </c>
      <c r="C6" s="124" t="s">
        <v>412</v>
      </c>
      <c r="D6" s="125" t="s">
        <v>413</v>
      </c>
      <c r="E6" s="126">
        <v>0.5</v>
      </c>
      <c r="F6" s="126">
        <v>0.5</v>
      </c>
      <c r="G6" s="35"/>
    </row>
    <row r="7" spans="1:7" s="2" customFormat="1" ht="39.75" customHeight="1">
      <c r="A7" s="32">
        <v>3</v>
      </c>
      <c r="B7" s="123" t="s">
        <v>84</v>
      </c>
      <c r="C7" s="124" t="s">
        <v>414</v>
      </c>
      <c r="D7" s="125" t="s">
        <v>415</v>
      </c>
      <c r="E7" s="126">
        <v>2</v>
      </c>
      <c r="F7" s="126">
        <v>2</v>
      </c>
      <c r="G7" s="35"/>
    </row>
    <row r="8" spans="1:7" s="2" customFormat="1" ht="39.75" customHeight="1">
      <c r="A8" s="53">
        <v>4</v>
      </c>
      <c r="B8" s="127" t="s">
        <v>93</v>
      </c>
      <c r="C8" s="39" t="s">
        <v>416</v>
      </c>
      <c r="D8" s="38" t="s">
        <v>417</v>
      </c>
      <c r="E8" s="122">
        <v>8</v>
      </c>
      <c r="F8" s="122">
        <v>8</v>
      </c>
      <c r="G8" s="128"/>
    </row>
    <row r="9" spans="1:7" s="2" customFormat="1" ht="39.75" customHeight="1">
      <c r="A9" s="61"/>
      <c r="B9" s="129"/>
      <c r="C9" s="39" t="s">
        <v>416</v>
      </c>
      <c r="D9" s="38" t="s">
        <v>418</v>
      </c>
      <c r="E9" s="122">
        <v>5</v>
      </c>
      <c r="F9" s="122">
        <v>5</v>
      </c>
      <c r="G9" s="130"/>
    </row>
    <row r="10" spans="1:7" s="2" customFormat="1" ht="39.75" customHeight="1">
      <c r="A10" s="56"/>
      <c r="B10" s="131"/>
      <c r="C10" s="39"/>
      <c r="D10" s="38" t="s">
        <v>27</v>
      </c>
      <c r="E10" s="122">
        <f>SUM(E8:E9)</f>
        <v>13</v>
      </c>
      <c r="F10" s="122">
        <f>SUM(F8:F9)</f>
        <v>13</v>
      </c>
      <c r="G10" s="132"/>
    </row>
    <row r="11" spans="1:7" s="2" customFormat="1" ht="39.75" customHeight="1">
      <c r="A11" s="32">
        <v>5</v>
      </c>
      <c r="B11" s="33" t="s">
        <v>96</v>
      </c>
      <c r="C11" s="39" t="s">
        <v>419</v>
      </c>
      <c r="D11" s="38" t="s">
        <v>420</v>
      </c>
      <c r="E11" s="122">
        <v>7.32</v>
      </c>
      <c r="F11" s="122">
        <v>4.77</v>
      </c>
      <c r="G11" s="35" t="s">
        <v>421</v>
      </c>
    </row>
    <row r="12" spans="1:7" s="2" customFormat="1" ht="39.75" customHeight="1">
      <c r="A12" s="53">
        <v>6</v>
      </c>
      <c r="B12" s="127" t="s">
        <v>109</v>
      </c>
      <c r="C12" s="39" t="s">
        <v>416</v>
      </c>
      <c r="D12" s="38" t="s">
        <v>417</v>
      </c>
      <c r="E12" s="122">
        <v>8</v>
      </c>
      <c r="F12" s="122">
        <v>8</v>
      </c>
      <c r="G12" s="128"/>
    </row>
    <row r="13" spans="1:7" s="2" customFormat="1" ht="39.75" customHeight="1">
      <c r="A13" s="61"/>
      <c r="B13" s="129"/>
      <c r="C13" s="39" t="s">
        <v>416</v>
      </c>
      <c r="D13" s="38" t="s">
        <v>418</v>
      </c>
      <c r="E13" s="122">
        <v>5</v>
      </c>
      <c r="F13" s="122">
        <v>5</v>
      </c>
      <c r="G13" s="130"/>
    </row>
    <row r="14" spans="1:7" s="2" customFormat="1" ht="39.75" customHeight="1">
      <c r="A14" s="56"/>
      <c r="B14" s="131"/>
      <c r="C14" s="39"/>
      <c r="D14" s="38" t="s">
        <v>27</v>
      </c>
      <c r="E14" s="122">
        <f>SUM(E12:E13)</f>
        <v>13</v>
      </c>
      <c r="F14" s="122">
        <f>SUM(F12:F13)</f>
        <v>13</v>
      </c>
      <c r="G14" s="132"/>
    </row>
    <row r="15" spans="1:7" s="2" customFormat="1" ht="39.75" customHeight="1">
      <c r="A15" s="32">
        <v>7</v>
      </c>
      <c r="B15" s="33" t="s">
        <v>129</v>
      </c>
      <c r="C15" s="124" t="s">
        <v>414</v>
      </c>
      <c r="D15" s="125" t="s">
        <v>415</v>
      </c>
      <c r="E15" s="126">
        <v>2</v>
      </c>
      <c r="F15" s="126">
        <v>2</v>
      </c>
      <c r="G15" s="35"/>
    </row>
    <row r="16" spans="1:7" s="2" customFormat="1" ht="39.75" customHeight="1">
      <c r="A16" s="32">
        <v>8</v>
      </c>
      <c r="B16" s="33" t="s">
        <v>140</v>
      </c>
      <c r="C16" s="39" t="s">
        <v>416</v>
      </c>
      <c r="D16" s="38" t="s">
        <v>418</v>
      </c>
      <c r="E16" s="122">
        <v>5</v>
      </c>
      <c r="F16" s="122">
        <v>5</v>
      </c>
      <c r="G16" s="35"/>
    </row>
    <row r="17" spans="1:7" s="2" customFormat="1" ht="39.75" customHeight="1">
      <c r="A17" s="32">
        <v>9</v>
      </c>
      <c r="B17" s="33" t="s">
        <v>141</v>
      </c>
      <c r="C17" s="39" t="s">
        <v>416</v>
      </c>
      <c r="D17" s="38" t="s">
        <v>418</v>
      </c>
      <c r="E17" s="122">
        <v>5</v>
      </c>
      <c r="F17" s="122">
        <v>5</v>
      </c>
      <c r="G17" s="133"/>
    </row>
    <row r="18" spans="1:7" s="2" customFormat="1" ht="39.75" customHeight="1">
      <c r="A18" s="53">
        <v>10</v>
      </c>
      <c r="B18" s="127" t="s">
        <v>148</v>
      </c>
      <c r="C18" s="39" t="s">
        <v>422</v>
      </c>
      <c r="D18" s="38" t="s">
        <v>423</v>
      </c>
      <c r="E18" s="122">
        <v>10</v>
      </c>
      <c r="F18" s="122">
        <v>10</v>
      </c>
      <c r="G18" s="134"/>
    </row>
    <row r="19" spans="1:7" s="2" customFormat="1" ht="39.75" customHeight="1">
      <c r="A19" s="61"/>
      <c r="B19" s="129"/>
      <c r="C19" s="39" t="s">
        <v>419</v>
      </c>
      <c r="D19" s="38" t="s">
        <v>420</v>
      </c>
      <c r="E19" s="122">
        <v>20</v>
      </c>
      <c r="F19" s="122">
        <v>15.4</v>
      </c>
      <c r="G19" s="134" t="s">
        <v>424</v>
      </c>
    </row>
    <row r="20" spans="1:7" s="2" customFormat="1" ht="39.75" customHeight="1">
      <c r="A20" s="56"/>
      <c r="B20" s="131"/>
      <c r="C20" s="39"/>
      <c r="D20" s="38" t="s">
        <v>27</v>
      </c>
      <c r="E20" s="122">
        <f>SUM(E18:E19)</f>
        <v>30</v>
      </c>
      <c r="F20" s="122">
        <f>SUM(F18:F19)</f>
        <v>25.4</v>
      </c>
      <c r="G20" s="134"/>
    </row>
    <row r="21" spans="1:7" s="2" customFormat="1" ht="39.75" customHeight="1">
      <c r="A21" s="32">
        <v>11</v>
      </c>
      <c r="B21" s="33" t="s">
        <v>425</v>
      </c>
      <c r="C21" s="39" t="s">
        <v>416</v>
      </c>
      <c r="D21" s="38" t="s">
        <v>417</v>
      </c>
      <c r="E21" s="122">
        <v>8</v>
      </c>
      <c r="F21" s="122">
        <v>8</v>
      </c>
      <c r="G21" s="135"/>
    </row>
    <row r="22" spans="1:7" s="2" customFormat="1" ht="39.75" customHeight="1">
      <c r="A22" s="32">
        <v>12</v>
      </c>
      <c r="B22" s="33" t="s">
        <v>426</v>
      </c>
      <c r="C22" s="39" t="s">
        <v>427</v>
      </c>
      <c r="D22" s="38" t="s">
        <v>428</v>
      </c>
      <c r="E22" s="122">
        <v>10</v>
      </c>
      <c r="F22" s="122">
        <v>10</v>
      </c>
      <c r="G22" s="35"/>
    </row>
    <row r="23" spans="1:7" s="2" customFormat="1" ht="39.75" customHeight="1">
      <c r="A23" s="32">
        <v>13</v>
      </c>
      <c r="B23" s="33" t="s">
        <v>429</v>
      </c>
      <c r="C23" s="39" t="s">
        <v>419</v>
      </c>
      <c r="D23" s="38" t="s">
        <v>420</v>
      </c>
      <c r="E23" s="122">
        <v>20</v>
      </c>
      <c r="F23" s="122">
        <v>20</v>
      </c>
      <c r="G23" s="35"/>
    </row>
    <row r="24" spans="1:253" s="2" customFormat="1" ht="39.75" customHeight="1">
      <c r="A24" s="53">
        <v>14</v>
      </c>
      <c r="B24" s="127" t="s">
        <v>430</v>
      </c>
      <c r="C24" s="136" t="s">
        <v>431</v>
      </c>
      <c r="D24" s="137" t="s">
        <v>432</v>
      </c>
      <c r="E24" s="138">
        <v>1</v>
      </c>
      <c r="F24" s="139">
        <v>1</v>
      </c>
      <c r="G24" s="133"/>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7"/>
      <c r="IP24" s="8"/>
      <c r="IQ24" s="8"/>
      <c r="IR24" s="8"/>
      <c r="IS24" s="8"/>
    </row>
    <row r="25" spans="1:7" s="2" customFormat="1" ht="39.75" customHeight="1">
      <c r="A25" s="32">
        <v>15</v>
      </c>
      <c r="B25" s="33" t="s">
        <v>144</v>
      </c>
      <c r="C25" s="39" t="s">
        <v>419</v>
      </c>
      <c r="D25" s="38" t="s">
        <v>420</v>
      </c>
      <c r="E25" s="122">
        <v>2.37</v>
      </c>
      <c r="F25" s="122">
        <v>2.37</v>
      </c>
      <c r="G25" s="35"/>
    </row>
    <row r="26" spans="1:7" s="107" customFormat="1" ht="39.75" customHeight="1">
      <c r="A26" s="40" t="s">
        <v>12</v>
      </c>
      <c r="B26" s="41"/>
      <c r="C26" s="40"/>
      <c r="D26" s="40"/>
      <c r="E26" s="140">
        <f>E5+E6+E7+E10+E11+E14+E15+E16+E17+E20+E21+E22+E23+E24+E25</f>
        <v>129.19</v>
      </c>
      <c r="F26" s="140">
        <f>F5+F6+F7+F10+F11+F14+F15+F16+F17+F20+F21+F22+F23+F24+F25</f>
        <v>122.03999999999999</v>
      </c>
      <c r="G26" s="20"/>
    </row>
  </sheetData>
  <sheetProtection/>
  <mergeCells count="12">
    <mergeCell ref="A1:G1"/>
    <mergeCell ref="A2:G2"/>
    <mergeCell ref="A3:G3"/>
    <mergeCell ref="A26:D26"/>
    <mergeCell ref="A8:A10"/>
    <mergeCell ref="A12:A14"/>
    <mergeCell ref="A18:A20"/>
    <mergeCell ref="B8:B10"/>
    <mergeCell ref="B12:B14"/>
    <mergeCell ref="B18:B20"/>
    <mergeCell ref="G8:G10"/>
    <mergeCell ref="G12:G14"/>
  </mergeCells>
  <printOptions/>
  <pageMargins left="0.4326388888888889" right="0.23541666666666666" top="0.7513888888888889" bottom="0.7513888888888889" header="0.23541666666666666" footer="0.29791666666666666"/>
  <pageSetup fitToHeight="0" fitToWidth="1" horizontalDpi="600" verticalDpi="600" orientation="landscape" paperSize="9" scale="61"/>
  <rowBreaks count="1" manualBreakCount="1">
    <brk id="16" max="7" man="1"/>
  </rowBreaks>
  <colBreaks count="1" manualBreakCount="1">
    <brk id="7" max="65535" man="1"/>
  </colBreaks>
</worksheet>
</file>

<file path=xl/worksheets/sheet4.xml><?xml version="1.0" encoding="utf-8"?>
<worksheet xmlns="http://schemas.openxmlformats.org/spreadsheetml/2006/main" xmlns:r="http://schemas.openxmlformats.org/officeDocument/2006/relationships">
  <dimension ref="A1:E68"/>
  <sheetViews>
    <sheetView zoomScaleSheetLayoutView="100" workbookViewId="0" topLeftCell="A1">
      <pane ySplit="2" topLeftCell="A3" activePane="bottomLeft" state="frozen"/>
      <selection pane="bottomLeft" activeCell="A3" sqref="A3:A7"/>
    </sheetView>
  </sheetViews>
  <sheetFormatPr defaultColWidth="9.00390625" defaultRowHeight="14.25" customHeight="1"/>
  <cols>
    <col min="1" max="1" width="4.625" style="32" customWidth="1"/>
    <col min="2" max="2" width="33.75390625" style="39" customWidth="1"/>
    <col min="3" max="3" width="51.50390625" style="39" customWidth="1"/>
    <col min="4" max="4" width="16.00390625" style="67" customWidth="1"/>
    <col min="5" max="5" width="12.125" style="39" customWidth="1"/>
    <col min="6" max="7" width="29.375" style="7" customWidth="1"/>
    <col min="8" max="16384" width="9.00390625" style="7" customWidth="1"/>
  </cols>
  <sheetData>
    <row r="1" spans="1:5" ht="22.5">
      <c r="A1" s="104" t="s">
        <v>433</v>
      </c>
      <c r="B1" s="104"/>
      <c r="C1" s="104"/>
      <c r="D1" s="105"/>
      <c r="E1" s="104"/>
    </row>
    <row r="2" spans="1:5" s="2" customFormat="1" ht="14.25">
      <c r="A2" s="40" t="s">
        <v>3</v>
      </c>
      <c r="B2" s="40" t="s">
        <v>14</v>
      </c>
      <c r="C2" s="21" t="s">
        <v>434</v>
      </c>
      <c r="D2" s="106" t="s">
        <v>435</v>
      </c>
      <c r="E2" s="40" t="s">
        <v>436</v>
      </c>
    </row>
    <row r="3" spans="1:5" ht="14.25">
      <c r="A3" s="53">
        <v>1</v>
      </c>
      <c r="B3" s="53" t="s">
        <v>437</v>
      </c>
      <c r="C3" s="38" t="s">
        <v>438</v>
      </c>
      <c r="D3" s="67" t="s">
        <v>439</v>
      </c>
      <c r="E3" s="39" t="s">
        <v>440</v>
      </c>
    </row>
    <row r="4" spans="1:5" ht="14.25">
      <c r="A4" s="61"/>
      <c r="B4" s="61"/>
      <c r="C4" s="38" t="s">
        <v>441</v>
      </c>
      <c r="D4" s="67" t="s">
        <v>442</v>
      </c>
      <c r="E4" s="39" t="s">
        <v>443</v>
      </c>
    </row>
    <row r="5" spans="1:5" ht="14.25">
      <c r="A5" s="61"/>
      <c r="B5" s="61"/>
      <c r="C5" s="39" t="s">
        <v>444</v>
      </c>
      <c r="D5" s="67" t="s">
        <v>445</v>
      </c>
      <c r="E5" s="39" t="s">
        <v>446</v>
      </c>
    </row>
    <row r="6" spans="1:5" ht="14.25">
      <c r="A6" s="61"/>
      <c r="B6" s="61"/>
      <c r="C6" s="39" t="s">
        <v>447</v>
      </c>
      <c r="D6" s="67" t="s">
        <v>448</v>
      </c>
      <c r="E6" s="39" t="s">
        <v>449</v>
      </c>
    </row>
    <row r="7" spans="1:5" ht="14.25">
      <c r="A7" s="56"/>
      <c r="B7" s="56"/>
      <c r="C7" s="39" t="s">
        <v>450</v>
      </c>
      <c r="D7" s="67" t="s">
        <v>451</v>
      </c>
      <c r="E7" s="39" t="s">
        <v>452</v>
      </c>
    </row>
    <row r="8" spans="1:5" ht="14.25">
      <c r="A8" s="53">
        <v>2</v>
      </c>
      <c r="B8" s="53" t="s">
        <v>453</v>
      </c>
      <c r="C8" s="39" t="s">
        <v>454</v>
      </c>
      <c r="D8" s="67" t="s">
        <v>455</v>
      </c>
      <c r="E8" s="39" t="s">
        <v>456</v>
      </c>
    </row>
    <row r="9" spans="1:5" ht="14.25">
      <c r="A9" s="56"/>
      <c r="B9" s="56"/>
      <c r="C9" s="39" t="s">
        <v>457</v>
      </c>
      <c r="D9" s="67" t="s">
        <v>458</v>
      </c>
      <c r="E9" s="39" t="s">
        <v>459</v>
      </c>
    </row>
    <row r="10" spans="1:5" ht="14.25">
      <c r="A10" s="53">
        <v>3</v>
      </c>
      <c r="B10" s="53" t="s">
        <v>146</v>
      </c>
      <c r="C10" s="39" t="s">
        <v>460</v>
      </c>
      <c r="D10" s="67" t="s">
        <v>461</v>
      </c>
      <c r="E10" s="39" t="s">
        <v>456</v>
      </c>
    </row>
    <row r="11" spans="1:5" ht="14.25">
      <c r="A11" s="61"/>
      <c r="B11" s="61"/>
      <c r="C11" s="39" t="s">
        <v>462</v>
      </c>
      <c r="D11" s="67" t="s">
        <v>463</v>
      </c>
      <c r="E11" s="39" t="s">
        <v>464</v>
      </c>
    </row>
    <row r="12" spans="1:5" ht="14.25">
      <c r="A12" s="61"/>
      <c r="B12" s="61"/>
      <c r="C12" s="39" t="s">
        <v>465</v>
      </c>
      <c r="D12" s="67" t="s">
        <v>466</v>
      </c>
      <c r="E12" s="39" t="s">
        <v>467</v>
      </c>
    </row>
    <row r="13" spans="1:5" ht="14.25">
      <c r="A13" s="56"/>
      <c r="B13" s="56"/>
      <c r="C13" s="39" t="s">
        <v>468</v>
      </c>
      <c r="D13" s="67" t="s">
        <v>469</v>
      </c>
      <c r="E13" s="39" t="s">
        <v>470</v>
      </c>
    </row>
    <row r="14" spans="1:5" ht="14.25">
      <c r="A14" s="53">
        <v>4</v>
      </c>
      <c r="B14" s="53" t="s">
        <v>173</v>
      </c>
      <c r="C14" s="39" t="s">
        <v>471</v>
      </c>
      <c r="D14" s="67" t="s">
        <v>472</v>
      </c>
      <c r="E14" s="39" t="s">
        <v>473</v>
      </c>
    </row>
    <row r="15" spans="1:5" ht="14.25">
      <c r="A15" s="56"/>
      <c r="B15" s="56"/>
      <c r="C15" s="39" t="s">
        <v>474</v>
      </c>
      <c r="D15" s="67" t="s">
        <v>475</v>
      </c>
      <c r="E15" s="39" t="s">
        <v>456</v>
      </c>
    </row>
    <row r="16" spans="1:5" ht="14.25">
      <c r="A16" s="53">
        <v>5</v>
      </c>
      <c r="B16" s="53" t="s">
        <v>87</v>
      </c>
      <c r="C16" s="39" t="s">
        <v>476</v>
      </c>
      <c r="D16" s="67" t="s">
        <v>477</v>
      </c>
      <c r="E16" s="39" t="s">
        <v>478</v>
      </c>
    </row>
    <row r="17" spans="1:5" ht="14.25">
      <c r="A17" s="61"/>
      <c r="B17" s="61"/>
      <c r="C17" s="39" t="s">
        <v>479</v>
      </c>
      <c r="D17" s="67" t="s">
        <v>480</v>
      </c>
      <c r="E17" s="39" t="s">
        <v>481</v>
      </c>
    </row>
    <row r="18" spans="1:5" ht="14.25">
      <c r="A18" s="61"/>
      <c r="B18" s="61"/>
      <c r="C18" s="39" t="s">
        <v>482</v>
      </c>
      <c r="D18" s="67" t="s">
        <v>483</v>
      </c>
      <c r="E18" s="39" t="s">
        <v>484</v>
      </c>
    </row>
    <row r="19" spans="1:5" ht="14.25">
      <c r="A19" s="61"/>
      <c r="B19" s="61"/>
      <c r="C19" s="39" t="s">
        <v>485</v>
      </c>
      <c r="D19" s="67" t="s">
        <v>486</v>
      </c>
      <c r="E19" s="39" t="s">
        <v>478</v>
      </c>
    </row>
    <row r="20" spans="1:5" ht="14.25">
      <c r="A20" s="61"/>
      <c r="B20" s="61"/>
      <c r="C20" s="39" t="s">
        <v>487</v>
      </c>
      <c r="D20" s="67" t="s">
        <v>488</v>
      </c>
      <c r="E20" s="39" t="s">
        <v>489</v>
      </c>
    </row>
    <row r="21" spans="1:5" ht="14.25">
      <c r="A21" s="61"/>
      <c r="B21" s="61"/>
      <c r="C21" s="39" t="s">
        <v>490</v>
      </c>
      <c r="D21" s="67" t="s">
        <v>491</v>
      </c>
      <c r="E21" s="39" t="s">
        <v>456</v>
      </c>
    </row>
    <row r="22" spans="1:5" ht="14.25">
      <c r="A22" s="61"/>
      <c r="B22" s="61"/>
      <c r="C22" s="39" t="s">
        <v>492</v>
      </c>
      <c r="D22" s="67" t="s">
        <v>493</v>
      </c>
      <c r="E22" s="39" t="s">
        <v>494</v>
      </c>
    </row>
    <row r="23" spans="1:5" ht="14.25">
      <c r="A23" s="61"/>
      <c r="B23" s="61"/>
      <c r="C23" s="39" t="s">
        <v>495</v>
      </c>
      <c r="D23" s="67" t="s">
        <v>496</v>
      </c>
      <c r="E23" s="39" t="s">
        <v>443</v>
      </c>
    </row>
    <row r="24" spans="1:5" ht="14.25">
      <c r="A24" s="56"/>
      <c r="B24" s="56"/>
      <c r="C24" s="39" t="s">
        <v>497</v>
      </c>
      <c r="D24" s="67" t="s">
        <v>498</v>
      </c>
      <c r="E24" s="39" t="s">
        <v>499</v>
      </c>
    </row>
    <row r="25" spans="1:5" ht="14.25">
      <c r="A25" s="53">
        <v>6</v>
      </c>
      <c r="B25" s="53" t="s">
        <v>500</v>
      </c>
      <c r="C25" s="39" t="s">
        <v>501</v>
      </c>
      <c r="D25" s="67" t="s">
        <v>502</v>
      </c>
      <c r="E25" s="39" t="s">
        <v>503</v>
      </c>
    </row>
    <row r="26" spans="1:5" ht="14.25">
      <c r="A26" s="56"/>
      <c r="B26" s="56"/>
      <c r="C26" s="39" t="s">
        <v>504</v>
      </c>
      <c r="D26" s="67" t="s">
        <v>505</v>
      </c>
      <c r="E26" s="39" t="s">
        <v>506</v>
      </c>
    </row>
    <row r="27" spans="1:5" ht="14.25">
      <c r="A27" s="53">
        <v>7</v>
      </c>
      <c r="B27" s="53" t="s">
        <v>507</v>
      </c>
      <c r="C27" s="39" t="s">
        <v>508</v>
      </c>
      <c r="D27" s="67" t="s">
        <v>509</v>
      </c>
      <c r="E27" s="39" t="s">
        <v>510</v>
      </c>
    </row>
    <row r="28" spans="1:5" ht="14.25">
      <c r="A28" s="56"/>
      <c r="B28" s="56"/>
      <c r="C28" s="39" t="s">
        <v>511</v>
      </c>
      <c r="D28" s="67" t="s">
        <v>512</v>
      </c>
      <c r="E28" s="39" t="s">
        <v>510</v>
      </c>
    </row>
    <row r="29" spans="1:5" ht="14.25">
      <c r="A29" s="53">
        <v>8</v>
      </c>
      <c r="B29" s="53" t="s">
        <v>513</v>
      </c>
      <c r="C29" s="39" t="s">
        <v>514</v>
      </c>
      <c r="D29" s="67" t="s">
        <v>515</v>
      </c>
      <c r="E29" s="39" t="s">
        <v>516</v>
      </c>
    </row>
    <row r="30" spans="1:5" ht="14.25">
      <c r="A30" s="61"/>
      <c r="B30" s="61"/>
      <c r="C30" s="39" t="s">
        <v>517</v>
      </c>
      <c r="D30" s="67" t="s">
        <v>518</v>
      </c>
      <c r="E30" s="39" t="s">
        <v>519</v>
      </c>
    </row>
    <row r="31" spans="1:5" ht="14.25">
      <c r="A31" s="56"/>
      <c r="B31" s="56"/>
      <c r="C31" s="39" t="s">
        <v>520</v>
      </c>
      <c r="D31" s="67" t="s">
        <v>521</v>
      </c>
      <c r="E31" s="39" t="s">
        <v>522</v>
      </c>
    </row>
    <row r="32" spans="1:5" ht="14.25">
      <c r="A32" s="53">
        <v>9</v>
      </c>
      <c r="B32" s="53" t="s">
        <v>523</v>
      </c>
      <c r="C32" s="39" t="s">
        <v>524</v>
      </c>
      <c r="D32" s="67" t="s">
        <v>525</v>
      </c>
      <c r="E32" s="39" t="s">
        <v>526</v>
      </c>
    </row>
    <row r="33" spans="1:5" ht="14.25">
      <c r="A33" s="61"/>
      <c r="B33" s="61"/>
      <c r="C33" s="39" t="s">
        <v>527</v>
      </c>
      <c r="D33" s="67" t="s">
        <v>528</v>
      </c>
      <c r="E33" s="39" t="s">
        <v>522</v>
      </c>
    </row>
    <row r="34" spans="1:5" ht="14.25">
      <c r="A34" s="56"/>
      <c r="B34" s="56"/>
      <c r="C34" s="39" t="s">
        <v>529</v>
      </c>
      <c r="D34" s="67" t="s">
        <v>530</v>
      </c>
      <c r="E34" s="39" t="s">
        <v>443</v>
      </c>
    </row>
    <row r="35" spans="1:5" ht="14.25">
      <c r="A35" s="53">
        <v>10</v>
      </c>
      <c r="B35" s="53" t="s">
        <v>531</v>
      </c>
      <c r="C35" s="39" t="s">
        <v>532</v>
      </c>
      <c r="D35" s="67" t="s">
        <v>533</v>
      </c>
      <c r="E35" s="39" t="s">
        <v>489</v>
      </c>
    </row>
    <row r="36" spans="1:5" ht="14.25">
      <c r="A36" s="61"/>
      <c r="B36" s="61"/>
      <c r="C36" s="39" t="s">
        <v>534</v>
      </c>
      <c r="D36" s="67" t="s">
        <v>535</v>
      </c>
      <c r="E36" s="39" t="s">
        <v>449</v>
      </c>
    </row>
    <row r="37" spans="1:5" ht="14.25">
      <c r="A37" s="61"/>
      <c r="B37" s="61"/>
      <c r="C37" s="39" t="s">
        <v>536</v>
      </c>
      <c r="D37" s="67" t="s">
        <v>537</v>
      </c>
      <c r="E37" s="39" t="s">
        <v>522</v>
      </c>
    </row>
    <row r="38" spans="1:5" ht="14.25">
      <c r="A38" s="61"/>
      <c r="B38" s="61"/>
      <c r="C38" s="39" t="s">
        <v>538</v>
      </c>
      <c r="D38" s="67" t="s">
        <v>539</v>
      </c>
      <c r="E38" s="39" t="s">
        <v>522</v>
      </c>
    </row>
    <row r="39" spans="1:5" ht="14.25">
      <c r="A39" s="61"/>
      <c r="B39" s="61"/>
      <c r="C39" s="39" t="s">
        <v>540</v>
      </c>
      <c r="D39" s="67" t="s">
        <v>541</v>
      </c>
      <c r="E39" s="39" t="s">
        <v>542</v>
      </c>
    </row>
    <row r="40" spans="1:5" ht="14.25">
      <c r="A40" s="61"/>
      <c r="B40" s="61"/>
      <c r="C40" s="39" t="s">
        <v>543</v>
      </c>
      <c r="D40" s="67" t="s">
        <v>544</v>
      </c>
      <c r="E40" s="39" t="s">
        <v>443</v>
      </c>
    </row>
    <row r="41" spans="1:5" ht="14.25">
      <c r="A41" s="56"/>
      <c r="B41" s="56"/>
      <c r="C41" s="39" t="s">
        <v>545</v>
      </c>
      <c r="D41" s="67" t="s">
        <v>546</v>
      </c>
      <c r="E41" s="39" t="s">
        <v>506</v>
      </c>
    </row>
    <row r="42" spans="1:5" ht="14.25">
      <c r="A42" s="32">
        <v>11</v>
      </c>
      <c r="B42" s="39" t="s">
        <v>547</v>
      </c>
      <c r="C42" s="39" t="s">
        <v>548</v>
      </c>
      <c r="D42" s="67" t="s">
        <v>549</v>
      </c>
      <c r="E42" s="39" t="s">
        <v>542</v>
      </c>
    </row>
    <row r="43" spans="1:5" ht="14.25">
      <c r="A43" s="53">
        <v>12</v>
      </c>
      <c r="B43" s="53" t="s">
        <v>550</v>
      </c>
      <c r="C43" s="39" t="s">
        <v>551</v>
      </c>
      <c r="D43" s="67" t="s">
        <v>552</v>
      </c>
      <c r="E43" s="39" t="s">
        <v>510</v>
      </c>
    </row>
    <row r="44" spans="1:5" ht="14.25">
      <c r="A44" s="61"/>
      <c r="B44" s="61"/>
      <c r="C44" s="39" t="s">
        <v>553</v>
      </c>
      <c r="D44" s="67" t="s">
        <v>554</v>
      </c>
      <c r="E44" s="39" t="s">
        <v>484</v>
      </c>
    </row>
    <row r="45" spans="1:5" ht="14.25">
      <c r="A45" s="61"/>
      <c r="B45" s="61"/>
      <c r="C45" s="39" t="s">
        <v>555</v>
      </c>
      <c r="D45" s="67" t="s">
        <v>556</v>
      </c>
      <c r="E45" s="39" t="s">
        <v>557</v>
      </c>
    </row>
    <row r="46" spans="1:5" ht="14.25">
      <c r="A46" s="61"/>
      <c r="B46" s="61"/>
      <c r="C46" s="39" t="s">
        <v>558</v>
      </c>
      <c r="D46" s="67" t="s">
        <v>559</v>
      </c>
      <c r="E46" s="39" t="s">
        <v>542</v>
      </c>
    </row>
    <row r="47" spans="1:5" ht="14.25">
      <c r="A47" s="61"/>
      <c r="B47" s="61"/>
      <c r="C47" s="39" t="s">
        <v>560</v>
      </c>
      <c r="D47" s="67" t="s">
        <v>561</v>
      </c>
      <c r="E47" s="39" t="s">
        <v>489</v>
      </c>
    </row>
    <row r="48" spans="1:5" ht="14.25">
      <c r="A48" s="61"/>
      <c r="B48" s="61"/>
      <c r="C48" s="39" t="s">
        <v>562</v>
      </c>
      <c r="D48" s="67" t="s">
        <v>563</v>
      </c>
      <c r="E48" s="39" t="s">
        <v>564</v>
      </c>
    </row>
    <row r="49" spans="1:5" ht="14.25">
      <c r="A49" s="56"/>
      <c r="B49" s="56"/>
      <c r="C49" s="39" t="s">
        <v>565</v>
      </c>
      <c r="D49" s="67" t="s">
        <v>566</v>
      </c>
      <c r="E49" s="39" t="s">
        <v>567</v>
      </c>
    </row>
    <row r="50" spans="1:5" ht="14.25">
      <c r="A50" s="53">
        <v>13</v>
      </c>
      <c r="B50" s="53" t="s">
        <v>568</v>
      </c>
      <c r="C50" s="39" t="s">
        <v>569</v>
      </c>
      <c r="D50" s="67" t="s">
        <v>570</v>
      </c>
      <c r="E50" s="39" t="s">
        <v>571</v>
      </c>
    </row>
    <row r="51" spans="1:5" ht="14.25">
      <c r="A51" s="61"/>
      <c r="B51" s="61"/>
      <c r="C51" s="39" t="s">
        <v>572</v>
      </c>
      <c r="D51" s="67" t="s">
        <v>573</v>
      </c>
      <c r="E51" s="39" t="s">
        <v>574</v>
      </c>
    </row>
    <row r="52" spans="1:5" ht="14.25">
      <c r="A52" s="61"/>
      <c r="B52" s="61"/>
      <c r="C52" s="39" t="s">
        <v>575</v>
      </c>
      <c r="D52" s="67" t="s">
        <v>576</v>
      </c>
      <c r="E52" s="39" t="s">
        <v>577</v>
      </c>
    </row>
    <row r="53" spans="1:5" ht="14.25">
      <c r="A53" s="56"/>
      <c r="B53" s="56"/>
      <c r="C53" s="39" t="s">
        <v>578</v>
      </c>
      <c r="D53" s="67" t="s">
        <v>579</v>
      </c>
      <c r="E53" s="39" t="s">
        <v>567</v>
      </c>
    </row>
    <row r="54" spans="1:5" ht="14.25">
      <c r="A54" s="53">
        <v>14</v>
      </c>
      <c r="B54" s="53" t="s">
        <v>580</v>
      </c>
      <c r="C54" s="39" t="s">
        <v>581</v>
      </c>
      <c r="D54" s="67" t="s">
        <v>582</v>
      </c>
      <c r="E54" s="39" t="s">
        <v>574</v>
      </c>
    </row>
    <row r="55" spans="1:5" ht="14.25">
      <c r="A55" s="56"/>
      <c r="B55" s="56"/>
      <c r="C55" s="39" t="s">
        <v>583</v>
      </c>
      <c r="D55" s="67" t="s">
        <v>584</v>
      </c>
      <c r="E55" s="39" t="s">
        <v>585</v>
      </c>
    </row>
    <row r="56" spans="1:5" ht="14.25">
      <c r="A56" s="53">
        <v>15</v>
      </c>
      <c r="B56" s="53" t="s">
        <v>586</v>
      </c>
      <c r="C56" s="39" t="s">
        <v>587</v>
      </c>
      <c r="D56" s="67" t="s">
        <v>588</v>
      </c>
      <c r="E56" s="39" t="s">
        <v>464</v>
      </c>
    </row>
    <row r="57" spans="1:5" ht="14.25">
      <c r="A57" s="61"/>
      <c r="B57" s="61"/>
      <c r="C57" s="39" t="s">
        <v>589</v>
      </c>
      <c r="D57" s="67" t="s">
        <v>590</v>
      </c>
      <c r="E57" s="39" t="s">
        <v>591</v>
      </c>
    </row>
    <row r="58" spans="1:5" ht="14.25">
      <c r="A58" s="61"/>
      <c r="B58" s="61"/>
      <c r="C58" s="39" t="s">
        <v>592</v>
      </c>
      <c r="D58" s="67" t="s">
        <v>593</v>
      </c>
      <c r="E58" s="39" t="s">
        <v>478</v>
      </c>
    </row>
    <row r="59" spans="1:5" ht="14.25">
      <c r="A59" s="61"/>
      <c r="B59" s="61"/>
      <c r="C59" s="39" t="s">
        <v>594</v>
      </c>
      <c r="D59" s="67" t="s">
        <v>595</v>
      </c>
      <c r="E59" s="39" t="s">
        <v>478</v>
      </c>
    </row>
    <row r="60" spans="1:5" ht="14.25">
      <c r="A60" s="61"/>
      <c r="B60" s="61"/>
      <c r="C60" s="39" t="s">
        <v>596</v>
      </c>
      <c r="D60" s="67" t="s">
        <v>597</v>
      </c>
      <c r="E60" s="39" t="s">
        <v>598</v>
      </c>
    </row>
    <row r="61" spans="1:5" ht="14.25">
      <c r="A61" s="56"/>
      <c r="B61" s="56"/>
      <c r="C61" s="39" t="s">
        <v>599</v>
      </c>
      <c r="D61" s="67" t="s">
        <v>600</v>
      </c>
      <c r="E61" s="39" t="s">
        <v>567</v>
      </c>
    </row>
    <row r="62" spans="1:5" ht="14.25">
      <c r="A62" s="53">
        <v>16</v>
      </c>
      <c r="B62" s="53" t="s">
        <v>601</v>
      </c>
      <c r="C62" s="39" t="s">
        <v>602</v>
      </c>
      <c r="D62" s="67" t="s">
        <v>603</v>
      </c>
      <c r="E62" s="39" t="s">
        <v>577</v>
      </c>
    </row>
    <row r="63" spans="1:5" ht="14.25">
      <c r="A63" s="61"/>
      <c r="B63" s="61"/>
      <c r="C63" s="39" t="s">
        <v>604</v>
      </c>
      <c r="D63" s="67" t="s">
        <v>605</v>
      </c>
      <c r="E63" s="39" t="s">
        <v>577</v>
      </c>
    </row>
    <row r="64" spans="1:5" ht="14.25">
      <c r="A64" s="61"/>
      <c r="B64" s="61"/>
      <c r="C64" s="39" t="s">
        <v>606</v>
      </c>
      <c r="D64" s="67" t="s">
        <v>607</v>
      </c>
      <c r="E64" s="39" t="s">
        <v>577</v>
      </c>
    </row>
    <row r="65" spans="1:5" ht="14.25">
      <c r="A65" s="61"/>
      <c r="B65" s="61"/>
      <c r="C65" s="39" t="s">
        <v>608</v>
      </c>
      <c r="D65" s="67" t="s">
        <v>609</v>
      </c>
      <c r="E65" s="39" t="s">
        <v>577</v>
      </c>
    </row>
    <row r="66" spans="1:5" ht="14.25">
      <c r="A66" s="61"/>
      <c r="B66" s="61"/>
      <c r="C66" s="39" t="s">
        <v>610</v>
      </c>
      <c r="D66" s="67" t="s">
        <v>611</v>
      </c>
      <c r="E66" s="39" t="s">
        <v>577</v>
      </c>
    </row>
    <row r="67" spans="1:5" ht="14.25">
      <c r="A67" s="61"/>
      <c r="B67" s="61"/>
      <c r="C67" s="39" t="s">
        <v>612</v>
      </c>
      <c r="D67" s="67" t="s">
        <v>613</v>
      </c>
      <c r="E67" s="39" t="s">
        <v>577</v>
      </c>
    </row>
    <row r="68" spans="1:5" ht="14.25">
      <c r="A68" s="56"/>
      <c r="B68" s="56"/>
      <c r="C68" s="39" t="s">
        <v>614</v>
      </c>
      <c r="D68" s="67" t="s">
        <v>615</v>
      </c>
      <c r="E68" s="39" t="s">
        <v>577</v>
      </c>
    </row>
  </sheetData>
  <sheetProtection/>
  <mergeCells count="31">
    <mergeCell ref="A1:E1"/>
    <mergeCell ref="A3:A7"/>
    <mergeCell ref="A8:A9"/>
    <mergeCell ref="A10:A13"/>
    <mergeCell ref="A14:A15"/>
    <mergeCell ref="A16:A24"/>
    <mergeCell ref="A25:A26"/>
    <mergeCell ref="A27:A28"/>
    <mergeCell ref="A29:A31"/>
    <mergeCell ref="A32:A34"/>
    <mergeCell ref="A35:A41"/>
    <mergeCell ref="A43:A49"/>
    <mergeCell ref="A50:A53"/>
    <mergeCell ref="A54:A55"/>
    <mergeCell ref="A56:A61"/>
    <mergeCell ref="A62:A68"/>
    <mergeCell ref="B3:B7"/>
    <mergeCell ref="B8:B9"/>
    <mergeCell ref="B10:B13"/>
    <mergeCell ref="B14:B15"/>
    <mergeCell ref="B16:B24"/>
    <mergeCell ref="B25:B26"/>
    <mergeCell ref="B27:B28"/>
    <mergeCell ref="B29:B31"/>
    <mergeCell ref="B32:B34"/>
    <mergeCell ref="B35:B41"/>
    <mergeCell ref="B43:B49"/>
    <mergeCell ref="B50:B53"/>
    <mergeCell ref="B54:B55"/>
    <mergeCell ref="B56:B61"/>
    <mergeCell ref="B62:B68"/>
  </mergeCells>
  <printOptions/>
  <pageMargins left="0.6986111111111111" right="0.6986111111111111"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D54"/>
  <sheetViews>
    <sheetView zoomScaleSheetLayoutView="100" workbookViewId="0" topLeftCell="A1">
      <pane ySplit="4" topLeftCell="A5" activePane="bottomLeft" state="frozen"/>
      <selection pane="bottomLeft" activeCell="G13" sqref="G13"/>
    </sheetView>
  </sheetViews>
  <sheetFormatPr defaultColWidth="9.00390625" defaultRowHeight="13.5" customHeight="1"/>
  <cols>
    <col min="2" max="2" width="40.00390625" style="0" customWidth="1"/>
    <col min="3" max="3" width="44.125" style="0" customWidth="1"/>
    <col min="4" max="4" width="23.75390625" style="0" customWidth="1"/>
  </cols>
  <sheetData>
    <row r="1" spans="1:4" ht="13.5">
      <c r="A1" s="100" t="s">
        <v>616</v>
      </c>
      <c r="B1" s="100"/>
      <c r="C1" s="100"/>
      <c r="D1" s="100"/>
    </row>
    <row r="2" spans="1:4" ht="13.5">
      <c r="A2" s="100"/>
      <c r="B2" s="100"/>
      <c r="C2" s="100"/>
      <c r="D2" s="100"/>
    </row>
    <row r="3" spans="1:4" ht="13.5">
      <c r="A3" s="100"/>
      <c r="B3" s="100"/>
      <c r="C3" s="100"/>
      <c r="D3" s="100"/>
    </row>
    <row r="4" spans="1:4" s="99" customFormat="1" ht="13.5">
      <c r="A4" s="101" t="s">
        <v>3</v>
      </c>
      <c r="B4" s="101" t="s">
        <v>14</v>
      </c>
      <c r="C4" s="101" t="s">
        <v>617</v>
      </c>
      <c r="D4" s="101" t="s">
        <v>618</v>
      </c>
    </row>
    <row r="5" spans="1:4" ht="13.5">
      <c r="A5" s="102">
        <v>1</v>
      </c>
      <c r="B5" s="102" t="s">
        <v>64</v>
      </c>
      <c r="C5" s="102" t="s">
        <v>619</v>
      </c>
      <c r="D5" s="102" t="s">
        <v>620</v>
      </c>
    </row>
    <row r="6" spans="1:4" ht="13.5">
      <c r="A6" s="102">
        <v>2</v>
      </c>
      <c r="B6" s="102" t="s">
        <v>426</v>
      </c>
      <c r="C6" s="102" t="s">
        <v>621</v>
      </c>
      <c r="D6" s="102" t="s">
        <v>622</v>
      </c>
    </row>
    <row r="7" spans="1:4" ht="13.5">
      <c r="A7" s="102">
        <v>3</v>
      </c>
      <c r="B7" s="102" t="s">
        <v>623</v>
      </c>
      <c r="C7" s="102" t="s">
        <v>624</v>
      </c>
      <c r="D7" s="102" t="s">
        <v>625</v>
      </c>
    </row>
    <row r="8" spans="1:4" ht="13.5">
      <c r="A8" s="102">
        <v>4</v>
      </c>
      <c r="B8" s="102" t="s">
        <v>626</v>
      </c>
      <c r="C8" s="102" t="s">
        <v>627</v>
      </c>
      <c r="D8" s="102" t="s">
        <v>628</v>
      </c>
    </row>
    <row r="9" spans="1:4" ht="13.5">
      <c r="A9" s="102">
        <v>5</v>
      </c>
      <c r="B9" s="102" t="s">
        <v>629</v>
      </c>
      <c r="C9" s="102" t="s">
        <v>630</v>
      </c>
      <c r="D9" s="102" t="s">
        <v>631</v>
      </c>
    </row>
    <row r="10" spans="1:4" ht="13.5">
      <c r="A10" s="102">
        <v>6</v>
      </c>
      <c r="B10" s="102" t="s">
        <v>437</v>
      </c>
      <c r="C10" s="102" t="s">
        <v>632</v>
      </c>
      <c r="D10" s="102" t="s">
        <v>633</v>
      </c>
    </row>
    <row r="11" spans="1:4" ht="13.5">
      <c r="A11" s="102">
        <v>7</v>
      </c>
      <c r="B11" s="102" t="s">
        <v>123</v>
      </c>
      <c r="C11" s="102" t="s">
        <v>634</v>
      </c>
      <c r="D11" s="102" t="s">
        <v>635</v>
      </c>
    </row>
    <row r="12" spans="1:4" ht="13.5">
      <c r="A12" s="102">
        <v>8</v>
      </c>
      <c r="B12" s="102" t="s">
        <v>636</v>
      </c>
      <c r="C12" s="102" t="s">
        <v>637</v>
      </c>
      <c r="D12" s="102" t="s">
        <v>638</v>
      </c>
    </row>
    <row r="13" spans="1:4" ht="13.5">
      <c r="A13" s="102">
        <v>9</v>
      </c>
      <c r="B13" s="102" t="s">
        <v>639</v>
      </c>
      <c r="C13" s="102" t="s">
        <v>640</v>
      </c>
      <c r="D13" s="102" t="s">
        <v>641</v>
      </c>
    </row>
    <row r="14" spans="1:4" ht="13.5">
      <c r="A14" s="102">
        <v>10</v>
      </c>
      <c r="B14" s="102" t="s">
        <v>642</v>
      </c>
      <c r="C14" s="102" t="s">
        <v>643</v>
      </c>
      <c r="D14" s="102" t="s">
        <v>644</v>
      </c>
    </row>
    <row r="15" spans="1:4" ht="13.5">
      <c r="A15" s="102">
        <v>11</v>
      </c>
      <c r="B15" s="102" t="s">
        <v>645</v>
      </c>
      <c r="C15" s="102" t="s">
        <v>632</v>
      </c>
      <c r="D15" s="102" t="s">
        <v>646</v>
      </c>
    </row>
    <row r="16" spans="1:4" ht="13.5">
      <c r="A16" s="102">
        <v>12</v>
      </c>
      <c r="B16" s="102" t="s">
        <v>453</v>
      </c>
      <c r="C16" s="102" t="s">
        <v>643</v>
      </c>
      <c r="D16" s="102" t="s">
        <v>647</v>
      </c>
    </row>
    <row r="17" spans="1:4" ht="13.5">
      <c r="A17" s="102">
        <v>13</v>
      </c>
      <c r="B17" s="102" t="s">
        <v>65</v>
      </c>
      <c r="C17" s="102" t="s">
        <v>648</v>
      </c>
      <c r="D17" s="102" t="s">
        <v>649</v>
      </c>
    </row>
    <row r="18" spans="1:4" ht="13.5">
      <c r="A18" s="102">
        <v>14</v>
      </c>
      <c r="B18" s="102" t="s">
        <v>146</v>
      </c>
      <c r="C18" s="102" t="s">
        <v>632</v>
      </c>
      <c r="D18" s="102" t="s">
        <v>650</v>
      </c>
    </row>
    <row r="19" spans="1:4" ht="13.5">
      <c r="A19" s="102">
        <v>15</v>
      </c>
      <c r="B19" s="102" t="s">
        <v>84</v>
      </c>
      <c r="C19" s="102" t="s">
        <v>637</v>
      </c>
      <c r="D19" s="102" t="s">
        <v>651</v>
      </c>
    </row>
    <row r="20" spans="1:4" ht="13.5">
      <c r="A20" s="102">
        <v>16</v>
      </c>
      <c r="B20" s="102" t="s">
        <v>173</v>
      </c>
      <c r="C20" s="102" t="s">
        <v>652</v>
      </c>
      <c r="D20" s="102" t="s">
        <v>653</v>
      </c>
    </row>
    <row r="21" spans="1:4" ht="13.5">
      <c r="A21" s="102">
        <v>17</v>
      </c>
      <c r="B21" s="102" t="s">
        <v>654</v>
      </c>
      <c r="C21" s="102" t="s">
        <v>624</v>
      </c>
      <c r="D21" s="102" t="s">
        <v>655</v>
      </c>
    </row>
    <row r="22" spans="1:4" ht="13.5">
      <c r="A22" s="102">
        <v>18</v>
      </c>
      <c r="B22" s="102" t="s">
        <v>656</v>
      </c>
      <c r="C22" s="102" t="s">
        <v>624</v>
      </c>
      <c r="D22" s="102" t="s">
        <v>657</v>
      </c>
    </row>
    <row r="23" spans="1:4" ht="13.5">
      <c r="A23" s="102">
        <v>19</v>
      </c>
      <c r="B23" s="102" t="s">
        <v>658</v>
      </c>
      <c r="C23" s="102" t="s">
        <v>624</v>
      </c>
      <c r="D23" s="102" t="s">
        <v>659</v>
      </c>
    </row>
    <row r="24" spans="1:4" ht="13.5">
      <c r="A24" s="102">
        <v>20</v>
      </c>
      <c r="B24" s="102" t="s">
        <v>660</v>
      </c>
      <c r="C24" s="102" t="s">
        <v>624</v>
      </c>
      <c r="D24" s="102" t="s">
        <v>661</v>
      </c>
    </row>
    <row r="25" spans="1:4" ht="13.5">
      <c r="A25" s="102">
        <v>21</v>
      </c>
      <c r="B25" s="102" t="s">
        <v>87</v>
      </c>
      <c r="C25" s="102" t="s">
        <v>662</v>
      </c>
      <c r="D25" s="102" t="s">
        <v>663</v>
      </c>
    </row>
    <row r="26" spans="1:4" ht="13.5">
      <c r="A26" s="102">
        <v>22</v>
      </c>
      <c r="B26" s="102" t="s">
        <v>664</v>
      </c>
      <c r="C26" s="102" t="s">
        <v>665</v>
      </c>
      <c r="D26" s="102" t="s">
        <v>666</v>
      </c>
    </row>
    <row r="27" spans="1:4" ht="13.5">
      <c r="A27" s="102">
        <v>23</v>
      </c>
      <c r="B27" s="102" t="s">
        <v>500</v>
      </c>
      <c r="C27" s="102" t="s">
        <v>624</v>
      </c>
      <c r="D27" s="102" t="s">
        <v>667</v>
      </c>
    </row>
    <row r="28" spans="1:4" ht="13.5">
      <c r="A28" s="102">
        <v>24</v>
      </c>
      <c r="B28" s="102" t="s">
        <v>507</v>
      </c>
      <c r="C28" s="102" t="s">
        <v>668</v>
      </c>
      <c r="D28" s="102" t="s">
        <v>669</v>
      </c>
    </row>
    <row r="29" spans="1:4" ht="13.5">
      <c r="A29" s="102">
        <v>25</v>
      </c>
      <c r="B29" s="102" t="s">
        <v>513</v>
      </c>
      <c r="C29" s="102" t="s">
        <v>670</v>
      </c>
      <c r="D29" s="102" t="s">
        <v>671</v>
      </c>
    </row>
    <row r="30" spans="1:4" ht="13.5">
      <c r="A30" s="102">
        <v>26</v>
      </c>
      <c r="B30" s="102" t="s">
        <v>672</v>
      </c>
      <c r="C30" s="102" t="s">
        <v>673</v>
      </c>
      <c r="D30" s="102" t="s">
        <v>674</v>
      </c>
    </row>
    <row r="31" spans="1:4" ht="13.5">
      <c r="A31" s="102">
        <v>27</v>
      </c>
      <c r="B31" s="102" t="s">
        <v>675</v>
      </c>
      <c r="C31" s="102" t="s">
        <v>676</v>
      </c>
      <c r="D31" s="102" t="s">
        <v>677</v>
      </c>
    </row>
    <row r="32" spans="1:4" ht="13.5">
      <c r="A32" s="102">
        <v>28</v>
      </c>
      <c r="B32" s="102" t="s">
        <v>678</v>
      </c>
      <c r="C32" s="102" t="s">
        <v>679</v>
      </c>
      <c r="D32" s="102" t="s">
        <v>680</v>
      </c>
    </row>
    <row r="33" spans="1:4" ht="13.5">
      <c r="A33" s="102">
        <v>29</v>
      </c>
      <c r="B33" s="102" t="s">
        <v>531</v>
      </c>
      <c r="C33" s="102" t="s">
        <v>679</v>
      </c>
      <c r="D33" s="102" t="s">
        <v>681</v>
      </c>
    </row>
    <row r="34" spans="1:4" ht="13.5">
      <c r="A34" s="102">
        <v>30</v>
      </c>
      <c r="B34" s="102" t="s">
        <v>547</v>
      </c>
      <c r="C34" s="102" t="s">
        <v>632</v>
      </c>
      <c r="D34" s="102" t="s">
        <v>682</v>
      </c>
    </row>
    <row r="35" spans="1:4" ht="13.5">
      <c r="A35" s="102">
        <v>31</v>
      </c>
      <c r="B35" s="102" t="s">
        <v>550</v>
      </c>
      <c r="C35" s="102" t="s">
        <v>683</v>
      </c>
      <c r="D35" s="102" t="s">
        <v>684</v>
      </c>
    </row>
    <row r="36" spans="1:4" ht="13.5">
      <c r="A36" s="102">
        <v>32</v>
      </c>
      <c r="B36" s="102" t="s">
        <v>568</v>
      </c>
      <c r="C36" s="102" t="s">
        <v>683</v>
      </c>
      <c r="D36" s="102" t="s">
        <v>685</v>
      </c>
    </row>
    <row r="37" spans="1:4" ht="13.5">
      <c r="A37" s="102">
        <v>33</v>
      </c>
      <c r="B37" s="102" t="s">
        <v>63</v>
      </c>
      <c r="C37" s="102" t="s">
        <v>665</v>
      </c>
      <c r="D37" s="102" t="s">
        <v>686</v>
      </c>
    </row>
    <row r="38" spans="1:4" ht="13.5">
      <c r="A38" s="102">
        <v>34</v>
      </c>
      <c r="B38" s="102" t="s">
        <v>687</v>
      </c>
      <c r="C38" s="102" t="s">
        <v>688</v>
      </c>
      <c r="D38" s="102" t="s">
        <v>689</v>
      </c>
    </row>
    <row r="39" spans="1:4" ht="13.5">
      <c r="A39" s="102">
        <v>35</v>
      </c>
      <c r="B39" s="102" t="s">
        <v>690</v>
      </c>
      <c r="C39" s="102" t="s">
        <v>619</v>
      </c>
      <c r="D39" s="102" t="s">
        <v>691</v>
      </c>
    </row>
    <row r="40" spans="1:4" ht="13.5">
      <c r="A40" s="102">
        <v>36</v>
      </c>
      <c r="B40" s="102" t="s">
        <v>692</v>
      </c>
      <c r="C40" s="102" t="s">
        <v>693</v>
      </c>
      <c r="D40" s="102" t="s">
        <v>694</v>
      </c>
    </row>
    <row r="41" spans="1:4" ht="13.5">
      <c r="A41" s="102">
        <v>37</v>
      </c>
      <c r="B41" s="102" t="s">
        <v>62</v>
      </c>
      <c r="C41" s="102" t="s">
        <v>695</v>
      </c>
      <c r="D41" s="102" t="s">
        <v>696</v>
      </c>
    </row>
    <row r="42" spans="1:4" ht="13.5">
      <c r="A42" s="102">
        <v>38</v>
      </c>
      <c r="B42" s="102" t="s">
        <v>117</v>
      </c>
      <c r="C42" s="102" t="s">
        <v>673</v>
      </c>
      <c r="D42" s="102" t="s">
        <v>697</v>
      </c>
    </row>
    <row r="43" spans="1:4" ht="13.5">
      <c r="A43" s="102">
        <v>39</v>
      </c>
      <c r="B43" s="102" t="s">
        <v>698</v>
      </c>
      <c r="C43" s="102" t="s">
        <v>673</v>
      </c>
      <c r="D43" s="102" t="s">
        <v>699</v>
      </c>
    </row>
    <row r="44" spans="1:4" ht="13.5">
      <c r="A44" s="102">
        <v>40</v>
      </c>
      <c r="B44" s="102" t="s">
        <v>138</v>
      </c>
      <c r="C44" s="102" t="s">
        <v>700</v>
      </c>
      <c r="D44" s="102" t="s">
        <v>701</v>
      </c>
    </row>
    <row r="45" spans="1:4" ht="13.5">
      <c r="A45" s="102">
        <v>41</v>
      </c>
      <c r="B45" s="102" t="s">
        <v>580</v>
      </c>
      <c r="C45" s="102" t="s">
        <v>643</v>
      </c>
      <c r="D45" s="102" t="s">
        <v>702</v>
      </c>
    </row>
    <row r="46" spans="1:4" ht="13.5">
      <c r="A46" s="102">
        <v>42</v>
      </c>
      <c r="B46" s="102" t="s">
        <v>703</v>
      </c>
      <c r="C46" s="102" t="s">
        <v>648</v>
      </c>
      <c r="D46" s="102" t="s">
        <v>704</v>
      </c>
    </row>
    <row r="47" spans="1:4" ht="13.5">
      <c r="A47" s="102">
        <v>43</v>
      </c>
      <c r="B47" s="102" t="s">
        <v>705</v>
      </c>
      <c r="C47" s="102" t="s">
        <v>665</v>
      </c>
      <c r="D47" s="102" t="s">
        <v>706</v>
      </c>
    </row>
    <row r="48" spans="1:4" ht="13.5">
      <c r="A48" s="102">
        <v>44</v>
      </c>
      <c r="B48" s="102" t="s">
        <v>127</v>
      </c>
      <c r="C48" s="102" t="s">
        <v>632</v>
      </c>
      <c r="D48" s="102" t="s">
        <v>707</v>
      </c>
    </row>
    <row r="49" spans="1:4" ht="13.5">
      <c r="A49" s="102">
        <v>45</v>
      </c>
      <c r="B49" s="102" t="s">
        <v>601</v>
      </c>
      <c r="C49" s="102" t="s">
        <v>708</v>
      </c>
      <c r="D49" s="102" t="s">
        <v>709</v>
      </c>
    </row>
    <row r="50" spans="1:4" ht="13.5">
      <c r="A50" s="102">
        <v>46</v>
      </c>
      <c r="B50" s="102" t="s">
        <v>710</v>
      </c>
      <c r="C50" s="102" t="s">
        <v>624</v>
      </c>
      <c r="D50" s="102" t="s">
        <v>711</v>
      </c>
    </row>
    <row r="51" spans="1:4" ht="13.5">
      <c r="A51" s="102">
        <v>47</v>
      </c>
      <c r="B51" s="102" t="s">
        <v>141</v>
      </c>
      <c r="C51" s="102" t="s">
        <v>712</v>
      </c>
      <c r="D51" s="102" t="s">
        <v>713</v>
      </c>
    </row>
    <row r="52" spans="1:4" ht="13.5">
      <c r="A52" s="102">
        <v>48</v>
      </c>
      <c r="B52" s="102" t="s">
        <v>140</v>
      </c>
      <c r="C52" s="102" t="s">
        <v>714</v>
      </c>
      <c r="D52" s="102" t="s">
        <v>715</v>
      </c>
    </row>
    <row r="53" spans="1:4" ht="13.5">
      <c r="A53" s="102">
        <v>49</v>
      </c>
      <c r="B53" s="102" t="s">
        <v>23</v>
      </c>
      <c r="C53" s="102" t="s">
        <v>716</v>
      </c>
      <c r="D53" s="102" t="s">
        <v>717</v>
      </c>
    </row>
    <row r="54" spans="1:4" ht="13.5">
      <c r="A54" s="102">
        <v>50</v>
      </c>
      <c r="B54" s="102" t="s">
        <v>718</v>
      </c>
      <c r="C54" s="102" t="s">
        <v>632</v>
      </c>
      <c r="D54" s="102" t="s">
        <v>719</v>
      </c>
    </row>
  </sheetData>
  <sheetProtection/>
  <mergeCells count="1">
    <mergeCell ref="A1:D3"/>
  </mergeCells>
  <printOptions/>
  <pageMargins left="0.6986111111111111" right="0.6986111111111111"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D85"/>
  <sheetViews>
    <sheetView zoomScaleSheetLayoutView="100" workbookViewId="0" topLeftCell="A1">
      <pane ySplit="3" topLeftCell="A71" activePane="bottomLeft" state="frozen"/>
      <selection pane="bottomLeft" activeCell="G78" sqref="G78"/>
    </sheetView>
  </sheetViews>
  <sheetFormatPr defaultColWidth="9.00390625" defaultRowHeight="13.5" customHeight="1"/>
  <cols>
    <col min="1" max="1" width="5.125" style="0" customWidth="1"/>
    <col min="2" max="2" width="40.00390625" style="0" customWidth="1"/>
    <col min="3" max="3" width="44.125" style="0" customWidth="1"/>
    <col min="4" max="4" width="23.75390625" style="0" customWidth="1"/>
  </cols>
  <sheetData>
    <row r="1" spans="1:4" ht="27" customHeight="1">
      <c r="A1" s="100" t="s">
        <v>720</v>
      </c>
      <c r="B1" s="100"/>
      <c r="C1" s="100"/>
      <c r="D1" s="100"/>
    </row>
    <row r="2" spans="1:4" ht="13.5">
      <c r="A2" s="100"/>
      <c r="B2" s="100"/>
      <c r="C2" s="100"/>
      <c r="D2" s="100"/>
    </row>
    <row r="3" spans="1:4" s="99" customFormat="1" ht="13.5">
      <c r="A3" s="101" t="s">
        <v>3</v>
      </c>
      <c r="B3" s="101" t="s">
        <v>14</v>
      </c>
      <c r="C3" s="101" t="s">
        <v>617</v>
      </c>
      <c r="D3" s="101" t="s">
        <v>618</v>
      </c>
    </row>
    <row r="4" spans="1:4" ht="13.5">
      <c r="A4" s="102">
        <v>1</v>
      </c>
      <c r="B4" s="102" t="s">
        <v>721</v>
      </c>
      <c r="C4" s="102" t="s">
        <v>722</v>
      </c>
      <c r="D4" s="102" t="s">
        <v>723</v>
      </c>
    </row>
    <row r="5" spans="1:4" ht="13.5">
      <c r="A5" s="102">
        <v>2</v>
      </c>
      <c r="B5" s="102" t="s">
        <v>724</v>
      </c>
      <c r="C5" s="102" t="s">
        <v>725</v>
      </c>
      <c r="D5" s="102" t="s">
        <v>726</v>
      </c>
    </row>
    <row r="6" spans="1:4" ht="13.5">
      <c r="A6" s="102">
        <v>3</v>
      </c>
      <c r="B6" s="102" t="s">
        <v>76</v>
      </c>
      <c r="C6" s="102" t="s">
        <v>725</v>
      </c>
      <c r="D6" s="102" t="s">
        <v>727</v>
      </c>
    </row>
    <row r="7" spans="1:4" ht="13.5">
      <c r="A7" s="102">
        <v>4</v>
      </c>
      <c r="B7" s="102" t="s">
        <v>64</v>
      </c>
      <c r="C7" s="102" t="s">
        <v>619</v>
      </c>
      <c r="D7" s="102" t="s">
        <v>620</v>
      </c>
    </row>
    <row r="8" spans="1:4" ht="13.5">
      <c r="A8" s="102">
        <v>5</v>
      </c>
      <c r="B8" s="102" t="s">
        <v>728</v>
      </c>
      <c r="C8" s="102" t="s">
        <v>714</v>
      </c>
      <c r="D8" s="102" t="s">
        <v>729</v>
      </c>
    </row>
    <row r="9" spans="1:4" ht="13.5">
      <c r="A9" s="102">
        <v>6</v>
      </c>
      <c r="B9" s="102" t="s">
        <v>95</v>
      </c>
      <c r="C9" s="102" t="s">
        <v>716</v>
      </c>
      <c r="D9" s="102" t="s">
        <v>730</v>
      </c>
    </row>
    <row r="10" spans="1:4" ht="13.5">
      <c r="A10" s="102">
        <v>7</v>
      </c>
      <c r="B10" s="102" t="s">
        <v>731</v>
      </c>
      <c r="C10" s="102" t="s">
        <v>732</v>
      </c>
      <c r="D10" s="102" t="s">
        <v>733</v>
      </c>
    </row>
    <row r="11" spans="1:4" ht="13.5">
      <c r="A11" s="102">
        <v>8</v>
      </c>
      <c r="B11" s="102" t="s">
        <v>734</v>
      </c>
      <c r="C11" s="102" t="s">
        <v>624</v>
      </c>
      <c r="D11" s="102" t="s">
        <v>735</v>
      </c>
    </row>
    <row r="12" spans="1:4" ht="13.5">
      <c r="A12" s="102">
        <v>9</v>
      </c>
      <c r="B12" s="102" t="s">
        <v>623</v>
      </c>
      <c r="C12" s="102" t="s">
        <v>624</v>
      </c>
      <c r="D12" s="102" t="s">
        <v>625</v>
      </c>
    </row>
    <row r="13" spans="1:4" ht="13.5">
      <c r="A13" s="102">
        <v>10</v>
      </c>
      <c r="B13" s="102" t="s">
        <v>736</v>
      </c>
      <c r="C13" s="102" t="s">
        <v>700</v>
      </c>
      <c r="D13" s="102" t="s">
        <v>737</v>
      </c>
    </row>
    <row r="14" spans="1:4" ht="13.5">
      <c r="A14" s="102">
        <v>11</v>
      </c>
      <c r="B14" s="102" t="s">
        <v>629</v>
      </c>
      <c r="C14" s="102" t="s">
        <v>630</v>
      </c>
      <c r="D14" s="102" t="s">
        <v>631</v>
      </c>
    </row>
    <row r="15" spans="1:4" ht="13.5">
      <c r="A15" s="102">
        <v>12</v>
      </c>
      <c r="B15" s="102" t="s">
        <v>738</v>
      </c>
      <c r="C15" s="102" t="s">
        <v>739</v>
      </c>
      <c r="D15" s="102" t="s">
        <v>740</v>
      </c>
    </row>
    <row r="16" spans="1:4" ht="13.5">
      <c r="A16" s="102">
        <v>13</v>
      </c>
      <c r="B16" s="102" t="s">
        <v>167</v>
      </c>
      <c r="C16" s="102"/>
      <c r="D16" s="102"/>
    </row>
    <row r="17" spans="1:4" ht="13.5">
      <c r="A17" s="102">
        <v>14</v>
      </c>
      <c r="B17" s="102" t="s">
        <v>741</v>
      </c>
      <c r="C17" s="102" t="s">
        <v>742</v>
      </c>
      <c r="D17" s="102" t="s">
        <v>743</v>
      </c>
    </row>
    <row r="18" spans="1:4" ht="13.5">
      <c r="A18" s="102">
        <v>15</v>
      </c>
      <c r="B18" s="102" t="s">
        <v>123</v>
      </c>
      <c r="C18" s="102" t="s">
        <v>634</v>
      </c>
      <c r="D18" s="102" t="s">
        <v>635</v>
      </c>
    </row>
    <row r="19" spans="1:4" ht="13.5">
      <c r="A19" s="102">
        <v>16</v>
      </c>
      <c r="B19" s="102" t="s">
        <v>744</v>
      </c>
      <c r="C19" s="102" t="s">
        <v>745</v>
      </c>
      <c r="D19" s="102" t="s">
        <v>746</v>
      </c>
    </row>
    <row r="20" spans="1:4" ht="13.5">
      <c r="A20" s="102">
        <v>17</v>
      </c>
      <c r="B20" s="102" t="s">
        <v>636</v>
      </c>
      <c r="C20" s="102" t="s">
        <v>637</v>
      </c>
      <c r="D20" s="102" t="s">
        <v>638</v>
      </c>
    </row>
    <row r="21" spans="1:4" ht="13.5">
      <c r="A21" s="102">
        <v>18</v>
      </c>
      <c r="B21" s="102" t="s">
        <v>639</v>
      </c>
      <c r="C21" s="102" t="s">
        <v>640</v>
      </c>
      <c r="D21" s="102" t="s">
        <v>641</v>
      </c>
    </row>
    <row r="22" spans="1:4" ht="13.5">
      <c r="A22" s="102">
        <v>19</v>
      </c>
      <c r="B22" s="102" t="s">
        <v>56</v>
      </c>
      <c r="C22" s="102" t="s">
        <v>747</v>
      </c>
      <c r="D22" s="102" t="s">
        <v>748</v>
      </c>
    </row>
    <row r="23" spans="1:4" ht="13.5">
      <c r="A23" s="102">
        <v>20</v>
      </c>
      <c r="B23" s="102" t="s">
        <v>106</v>
      </c>
      <c r="C23" s="102" t="s">
        <v>624</v>
      </c>
      <c r="D23" s="102" t="s">
        <v>749</v>
      </c>
    </row>
    <row r="24" spans="1:4" ht="13.5">
      <c r="A24" s="102">
        <v>21</v>
      </c>
      <c r="B24" s="102" t="s">
        <v>97</v>
      </c>
      <c r="C24" s="102" t="s">
        <v>679</v>
      </c>
      <c r="D24" s="102" t="s">
        <v>750</v>
      </c>
    </row>
    <row r="25" spans="1:4" ht="13.5">
      <c r="A25" s="102">
        <v>22</v>
      </c>
      <c r="B25" s="102" t="s">
        <v>751</v>
      </c>
      <c r="C25" s="102" t="s">
        <v>752</v>
      </c>
      <c r="D25" s="102" t="s">
        <v>753</v>
      </c>
    </row>
    <row r="26" spans="1:4" ht="13.5">
      <c r="A26" s="102">
        <v>23</v>
      </c>
      <c r="B26" s="102" t="s">
        <v>754</v>
      </c>
      <c r="C26" s="102" t="s">
        <v>688</v>
      </c>
      <c r="D26" s="102" t="s">
        <v>755</v>
      </c>
    </row>
    <row r="27" spans="1:4" ht="13.5">
      <c r="A27" s="102">
        <v>24</v>
      </c>
      <c r="B27" s="102" t="s">
        <v>645</v>
      </c>
      <c r="C27" s="102" t="s">
        <v>756</v>
      </c>
      <c r="D27" s="102" t="s">
        <v>646</v>
      </c>
    </row>
    <row r="28" spans="1:4" ht="13.5">
      <c r="A28" s="102">
        <v>25</v>
      </c>
      <c r="B28" s="102" t="s">
        <v>122</v>
      </c>
      <c r="C28" s="102" t="s">
        <v>757</v>
      </c>
      <c r="D28" s="102" t="s">
        <v>758</v>
      </c>
    </row>
    <row r="29" spans="1:4" ht="13.5">
      <c r="A29" s="102">
        <v>26</v>
      </c>
      <c r="B29" s="102" t="s">
        <v>157</v>
      </c>
      <c r="C29" s="102" t="s">
        <v>759</v>
      </c>
      <c r="D29" s="102" t="s">
        <v>760</v>
      </c>
    </row>
    <row r="30" spans="1:4" ht="13.5">
      <c r="A30" s="102">
        <v>27</v>
      </c>
      <c r="B30" s="102" t="s">
        <v>124</v>
      </c>
      <c r="C30" s="102" t="s">
        <v>634</v>
      </c>
      <c r="D30" s="102" t="s">
        <v>761</v>
      </c>
    </row>
    <row r="31" spans="1:4" ht="13.5">
      <c r="A31" s="102">
        <v>28</v>
      </c>
      <c r="B31" s="102" t="s">
        <v>762</v>
      </c>
      <c r="C31" s="102" t="s">
        <v>673</v>
      </c>
      <c r="D31" s="102" t="s">
        <v>763</v>
      </c>
    </row>
    <row r="32" spans="1:4" ht="13.5">
      <c r="A32" s="102">
        <v>29</v>
      </c>
      <c r="B32" s="102" t="s">
        <v>148</v>
      </c>
      <c r="C32" s="102" t="s">
        <v>665</v>
      </c>
      <c r="D32" s="102" t="s">
        <v>764</v>
      </c>
    </row>
    <row r="33" spans="1:4" ht="13.5">
      <c r="A33" s="102">
        <v>30</v>
      </c>
      <c r="B33" s="102" t="s">
        <v>113</v>
      </c>
      <c r="C33" s="102" t="s">
        <v>725</v>
      </c>
      <c r="D33" s="102" t="s">
        <v>765</v>
      </c>
    </row>
    <row r="34" spans="1:4" ht="13.5">
      <c r="A34" s="102">
        <v>31</v>
      </c>
      <c r="B34" s="102" t="s">
        <v>65</v>
      </c>
      <c r="C34" s="102" t="s">
        <v>648</v>
      </c>
      <c r="D34" s="102" t="s">
        <v>649</v>
      </c>
    </row>
    <row r="35" spans="1:4" ht="13.5">
      <c r="A35" s="102">
        <v>32</v>
      </c>
      <c r="B35" s="102" t="s">
        <v>116</v>
      </c>
      <c r="C35" s="102" t="s">
        <v>722</v>
      </c>
      <c r="D35" s="102" t="s">
        <v>766</v>
      </c>
    </row>
    <row r="36" spans="1:4" ht="13.5">
      <c r="A36" s="102">
        <v>33</v>
      </c>
      <c r="B36" s="102" t="s">
        <v>142</v>
      </c>
      <c r="C36" s="102" t="s">
        <v>621</v>
      </c>
      <c r="D36" s="102" t="s">
        <v>767</v>
      </c>
    </row>
    <row r="37" spans="1:4" ht="13.5">
      <c r="A37" s="102">
        <v>34</v>
      </c>
      <c r="B37" s="102" t="s">
        <v>158</v>
      </c>
      <c r="C37" s="102" t="s">
        <v>768</v>
      </c>
      <c r="D37" s="102" t="s">
        <v>769</v>
      </c>
    </row>
    <row r="38" spans="1:4" ht="13.5">
      <c r="A38" s="102">
        <v>35</v>
      </c>
      <c r="B38" s="102" t="s">
        <v>84</v>
      </c>
      <c r="C38" s="102" t="s">
        <v>637</v>
      </c>
      <c r="D38" s="102" t="s">
        <v>651</v>
      </c>
    </row>
    <row r="39" spans="1:4" ht="13.5">
      <c r="A39" s="102">
        <v>36</v>
      </c>
      <c r="B39" s="102" t="s">
        <v>173</v>
      </c>
      <c r="C39" s="102" t="s">
        <v>652</v>
      </c>
      <c r="D39" s="102" t="s">
        <v>653</v>
      </c>
    </row>
    <row r="40" spans="1:4" ht="13.5">
      <c r="A40" s="102">
        <v>37</v>
      </c>
      <c r="B40" s="102" t="s">
        <v>770</v>
      </c>
      <c r="C40" s="102" t="s">
        <v>648</v>
      </c>
      <c r="D40" s="102" t="s">
        <v>771</v>
      </c>
    </row>
    <row r="41" spans="1:4" ht="13.5">
      <c r="A41" s="102">
        <v>38</v>
      </c>
      <c r="B41" s="102" t="s">
        <v>772</v>
      </c>
      <c r="C41" s="102" t="s">
        <v>648</v>
      </c>
      <c r="D41" s="102" t="s">
        <v>773</v>
      </c>
    </row>
    <row r="42" spans="1:4" ht="13.5">
      <c r="A42" s="102">
        <v>39</v>
      </c>
      <c r="B42" s="102" t="s">
        <v>774</v>
      </c>
      <c r="C42" s="102" t="s">
        <v>775</v>
      </c>
      <c r="D42" s="102" t="s">
        <v>776</v>
      </c>
    </row>
    <row r="43" spans="1:4" ht="13.5">
      <c r="A43" s="102">
        <v>40</v>
      </c>
      <c r="B43" s="102" t="s">
        <v>87</v>
      </c>
      <c r="C43" s="102" t="s">
        <v>777</v>
      </c>
      <c r="D43" s="102" t="s">
        <v>663</v>
      </c>
    </row>
    <row r="44" spans="1:4" ht="13.5">
      <c r="A44" s="102">
        <v>41</v>
      </c>
      <c r="B44" s="102" t="s">
        <v>41</v>
      </c>
      <c r="C44" s="102" t="s">
        <v>778</v>
      </c>
      <c r="D44" s="102" t="s">
        <v>779</v>
      </c>
    </row>
    <row r="45" spans="1:4" ht="13.5">
      <c r="A45" s="102">
        <v>42</v>
      </c>
      <c r="B45" s="102" t="s">
        <v>780</v>
      </c>
      <c r="C45" s="102" t="s">
        <v>683</v>
      </c>
      <c r="D45" s="102" t="s">
        <v>781</v>
      </c>
    </row>
    <row r="46" spans="1:4" ht="13.5">
      <c r="A46" s="102">
        <v>43</v>
      </c>
      <c r="B46" s="102" t="s">
        <v>782</v>
      </c>
      <c r="C46" s="102" t="s">
        <v>757</v>
      </c>
      <c r="D46" s="102" t="s">
        <v>783</v>
      </c>
    </row>
    <row r="47" spans="1:4" ht="13.5">
      <c r="A47" s="102">
        <v>44</v>
      </c>
      <c r="B47" s="102" t="s">
        <v>168</v>
      </c>
      <c r="C47" s="102" t="s">
        <v>673</v>
      </c>
      <c r="D47" s="102" t="s">
        <v>784</v>
      </c>
    </row>
    <row r="48" spans="1:4" ht="13.5">
      <c r="A48" s="102">
        <v>45</v>
      </c>
      <c r="B48" s="102" t="s">
        <v>785</v>
      </c>
      <c r="C48" s="102" t="s">
        <v>759</v>
      </c>
      <c r="D48" s="102" t="s">
        <v>786</v>
      </c>
    </row>
    <row r="49" spans="1:4" ht="13.5">
      <c r="A49" s="102">
        <v>46</v>
      </c>
      <c r="B49" s="102" t="s">
        <v>500</v>
      </c>
      <c r="C49" s="102" t="s">
        <v>624</v>
      </c>
      <c r="D49" s="102" t="s">
        <v>667</v>
      </c>
    </row>
    <row r="50" spans="1:4" ht="13.5">
      <c r="A50" s="102">
        <v>47</v>
      </c>
      <c r="B50" s="102" t="s">
        <v>93</v>
      </c>
      <c r="C50" s="102" t="s">
        <v>787</v>
      </c>
      <c r="D50" s="102" t="s">
        <v>788</v>
      </c>
    </row>
    <row r="51" spans="1:4" ht="13.5">
      <c r="A51" s="102">
        <v>48</v>
      </c>
      <c r="B51" s="102" t="s">
        <v>789</v>
      </c>
      <c r="C51" s="102" t="s">
        <v>790</v>
      </c>
      <c r="D51" s="102" t="s">
        <v>791</v>
      </c>
    </row>
    <row r="52" spans="1:4" ht="13.5">
      <c r="A52" s="102">
        <v>49</v>
      </c>
      <c r="B52" s="102" t="s">
        <v>167</v>
      </c>
      <c r="C52" s="102" t="s">
        <v>716</v>
      </c>
      <c r="D52" s="102" t="s">
        <v>792</v>
      </c>
    </row>
    <row r="53" spans="1:4" ht="13.5">
      <c r="A53" s="102">
        <v>50</v>
      </c>
      <c r="B53" s="102" t="s">
        <v>793</v>
      </c>
      <c r="C53" s="102" t="s">
        <v>790</v>
      </c>
      <c r="D53" s="102" t="s">
        <v>794</v>
      </c>
    </row>
    <row r="54" spans="1:4" ht="13.5">
      <c r="A54" s="102">
        <v>51</v>
      </c>
      <c r="B54" s="102" t="s">
        <v>795</v>
      </c>
      <c r="C54" s="102" t="s">
        <v>790</v>
      </c>
      <c r="D54" s="102" t="s">
        <v>796</v>
      </c>
    </row>
    <row r="55" spans="1:4" ht="13.5">
      <c r="A55" s="102">
        <v>52</v>
      </c>
      <c r="B55" s="102" t="s">
        <v>72</v>
      </c>
      <c r="C55" s="102" t="s">
        <v>634</v>
      </c>
      <c r="D55" s="102" t="s">
        <v>797</v>
      </c>
    </row>
    <row r="56" spans="1:4" ht="13.5">
      <c r="A56" s="102">
        <v>53</v>
      </c>
      <c r="B56" s="102" t="s">
        <v>129</v>
      </c>
      <c r="C56" s="102" t="s">
        <v>695</v>
      </c>
      <c r="D56" s="102" t="s">
        <v>798</v>
      </c>
    </row>
    <row r="57" spans="1:4" ht="13.5">
      <c r="A57" s="102">
        <v>54</v>
      </c>
      <c r="B57" s="102" t="s">
        <v>799</v>
      </c>
      <c r="C57" s="102" t="s">
        <v>700</v>
      </c>
      <c r="D57" s="102" t="s">
        <v>800</v>
      </c>
    </row>
    <row r="58" spans="1:4" ht="13.5">
      <c r="A58" s="102">
        <v>55</v>
      </c>
      <c r="B58" s="102" t="s">
        <v>703</v>
      </c>
      <c r="C58" s="102" t="s">
        <v>648</v>
      </c>
      <c r="D58" s="102" t="s">
        <v>704</v>
      </c>
    </row>
    <row r="59" spans="1:4" ht="13.5">
      <c r="A59" s="102">
        <v>56</v>
      </c>
      <c r="B59" s="102" t="s">
        <v>63</v>
      </c>
      <c r="C59" s="102" t="s">
        <v>665</v>
      </c>
      <c r="D59" s="102" t="s">
        <v>686</v>
      </c>
    </row>
    <row r="60" spans="1:4" ht="13.5">
      <c r="A60" s="102">
        <v>57</v>
      </c>
      <c r="B60" s="102" t="s">
        <v>687</v>
      </c>
      <c r="C60" s="102" t="s">
        <v>688</v>
      </c>
      <c r="D60" s="102" t="s">
        <v>689</v>
      </c>
    </row>
    <row r="61" spans="1:4" ht="13.5">
      <c r="A61" s="102">
        <v>58</v>
      </c>
      <c r="B61" s="102" t="s">
        <v>62</v>
      </c>
      <c r="C61" s="102" t="s">
        <v>695</v>
      </c>
      <c r="D61" s="102" t="s">
        <v>696</v>
      </c>
    </row>
    <row r="62" spans="1:4" ht="13.5">
      <c r="A62" s="102">
        <v>59</v>
      </c>
      <c r="B62" s="102" t="s">
        <v>117</v>
      </c>
      <c r="C62" s="102" t="s">
        <v>673</v>
      </c>
      <c r="D62" s="102" t="s">
        <v>697</v>
      </c>
    </row>
    <row r="63" spans="1:4" ht="13.5">
      <c r="A63" s="102">
        <v>60</v>
      </c>
      <c r="B63" s="102" t="s">
        <v>131</v>
      </c>
      <c r="C63" s="102" t="s">
        <v>632</v>
      </c>
      <c r="D63" s="102" t="s">
        <v>801</v>
      </c>
    </row>
    <row r="64" spans="1:4" ht="13.5">
      <c r="A64" s="102">
        <v>61</v>
      </c>
      <c r="B64" s="102" t="s">
        <v>109</v>
      </c>
      <c r="C64" s="102" t="s">
        <v>768</v>
      </c>
      <c r="D64" s="102" t="s">
        <v>802</v>
      </c>
    </row>
    <row r="65" spans="1:4" ht="13.5">
      <c r="A65" s="102">
        <v>62</v>
      </c>
      <c r="B65" s="102" t="s">
        <v>173</v>
      </c>
      <c r="C65" s="102" t="s">
        <v>652</v>
      </c>
      <c r="D65" s="102" t="s">
        <v>653</v>
      </c>
    </row>
    <row r="66" spans="1:4" ht="13.5">
      <c r="A66" s="102">
        <v>63</v>
      </c>
      <c r="B66" s="102" t="s">
        <v>126</v>
      </c>
      <c r="C66" s="102" t="s">
        <v>679</v>
      </c>
      <c r="D66" s="102" t="s">
        <v>803</v>
      </c>
    </row>
    <row r="67" spans="1:4" ht="13.5">
      <c r="A67" s="102">
        <v>64</v>
      </c>
      <c r="B67" s="102" t="s">
        <v>138</v>
      </c>
      <c r="C67" s="102" t="s">
        <v>624</v>
      </c>
      <c r="D67" s="102" t="s">
        <v>701</v>
      </c>
    </row>
    <row r="68" spans="1:4" ht="13.5">
      <c r="A68" s="102">
        <v>65</v>
      </c>
      <c r="B68" s="102" t="s">
        <v>804</v>
      </c>
      <c r="C68" s="102" t="s">
        <v>805</v>
      </c>
      <c r="D68" s="102" t="s">
        <v>806</v>
      </c>
    </row>
    <row r="69" spans="1:4" ht="13.5">
      <c r="A69" s="102">
        <v>66</v>
      </c>
      <c r="B69" s="102" t="s">
        <v>72</v>
      </c>
      <c r="C69" s="102" t="s">
        <v>634</v>
      </c>
      <c r="D69" s="102" t="s">
        <v>797</v>
      </c>
    </row>
    <row r="70" spans="1:4" ht="13.5">
      <c r="A70" s="102">
        <v>67</v>
      </c>
      <c r="B70" s="102" t="s">
        <v>807</v>
      </c>
      <c r="C70" s="102" t="s">
        <v>637</v>
      </c>
      <c r="D70" s="102" t="s">
        <v>808</v>
      </c>
    </row>
    <row r="71" spans="1:4" ht="13.5">
      <c r="A71" s="102">
        <v>68</v>
      </c>
      <c r="B71" s="102" t="s">
        <v>114</v>
      </c>
      <c r="C71" s="102" t="s">
        <v>648</v>
      </c>
      <c r="D71" s="102" t="s">
        <v>809</v>
      </c>
    </row>
    <row r="72" spans="1:4" ht="13.5">
      <c r="A72" s="102">
        <v>69</v>
      </c>
      <c r="B72" s="102" t="s">
        <v>96</v>
      </c>
      <c r="C72" s="102" t="s">
        <v>624</v>
      </c>
      <c r="D72" s="102" t="s">
        <v>810</v>
      </c>
    </row>
    <row r="73" spans="1:4" ht="13.5">
      <c r="A73" s="102">
        <v>70</v>
      </c>
      <c r="B73" s="102" t="s">
        <v>127</v>
      </c>
      <c r="C73" s="102" t="s">
        <v>632</v>
      </c>
      <c r="D73" s="102" t="s">
        <v>707</v>
      </c>
    </row>
    <row r="74" spans="1:4" ht="13.5">
      <c r="A74" s="102">
        <v>71</v>
      </c>
      <c r="B74" s="102" t="s">
        <v>710</v>
      </c>
      <c r="C74" s="102" t="s">
        <v>624</v>
      </c>
      <c r="D74" s="102" t="s">
        <v>711</v>
      </c>
    </row>
    <row r="75" spans="1:4" ht="13.5">
      <c r="A75" s="102">
        <v>72</v>
      </c>
      <c r="B75" s="102" t="s">
        <v>141</v>
      </c>
      <c r="C75" s="102" t="s">
        <v>712</v>
      </c>
      <c r="D75" s="102" t="s">
        <v>713</v>
      </c>
    </row>
    <row r="76" spans="1:4" ht="13.5">
      <c r="A76" s="102">
        <v>73</v>
      </c>
      <c r="B76" s="102" t="s">
        <v>140</v>
      </c>
      <c r="C76" s="102" t="s">
        <v>714</v>
      </c>
      <c r="D76" s="102" t="s">
        <v>715</v>
      </c>
    </row>
    <row r="77" spans="1:4" ht="13.5">
      <c r="A77" s="102">
        <v>74</v>
      </c>
      <c r="B77" s="102" t="s">
        <v>811</v>
      </c>
      <c r="C77" s="102" t="s">
        <v>747</v>
      </c>
      <c r="D77" s="102" t="s">
        <v>812</v>
      </c>
    </row>
    <row r="78" spans="1:4" ht="13.5">
      <c r="A78" s="102">
        <v>75</v>
      </c>
      <c r="B78" s="102" t="s">
        <v>23</v>
      </c>
      <c r="C78" s="102" t="s">
        <v>716</v>
      </c>
      <c r="D78" s="102" t="s">
        <v>717</v>
      </c>
    </row>
    <row r="79" spans="1:4" ht="13.5">
      <c r="A79" s="102">
        <v>76</v>
      </c>
      <c r="B79" s="102" t="s">
        <v>82</v>
      </c>
      <c r="C79" s="102" t="s">
        <v>624</v>
      </c>
      <c r="D79" s="102" t="s">
        <v>813</v>
      </c>
    </row>
    <row r="80" spans="1:4" ht="13.5">
      <c r="A80" s="102">
        <v>77</v>
      </c>
      <c r="B80" s="102" t="s">
        <v>814</v>
      </c>
      <c r="C80" s="102" t="s">
        <v>722</v>
      </c>
      <c r="D80" s="102" t="s">
        <v>815</v>
      </c>
    </row>
    <row r="81" spans="1:4" ht="13.5">
      <c r="A81" s="102">
        <v>78</v>
      </c>
      <c r="B81" s="102" t="s">
        <v>816</v>
      </c>
      <c r="C81" s="102" t="s">
        <v>643</v>
      </c>
      <c r="D81" s="102" t="s">
        <v>817</v>
      </c>
    </row>
    <row r="82" spans="1:4" ht="13.5">
      <c r="A82" s="102">
        <v>79</v>
      </c>
      <c r="B82" s="103" t="s">
        <v>103</v>
      </c>
      <c r="C82" s="103"/>
      <c r="D82" s="103"/>
    </row>
    <row r="83" spans="1:4" ht="13.5">
      <c r="A83" s="102">
        <v>80</v>
      </c>
      <c r="B83" s="102" t="s">
        <v>818</v>
      </c>
      <c r="C83" s="102" t="s">
        <v>725</v>
      </c>
      <c r="D83" s="102" t="s">
        <v>819</v>
      </c>
    </row>
    <row r="84" spans="1:4" ht="13.5">
      <c r="A84" s="102">
        <v>81</v>
      </c>
      <c r="B84" s="102" t="s">
        <v>128</v>
      </c>
      <c r="C84" s="102" t="s">
        <v>637</v>
      </c>
      <c r="D84" s="102" t="s">
        <v>820</v>
      </c>
    </row>
    <row r="85" spans="1:4" ht="13.5">
      <c r="A85" s="102">
        <v>82</v>
      </c>
      <c r="B85" s="102" t="s">
        <v>821</v>
      </c>
      <c r="C85" s="102" t="s">
        <v>805</v>
      </c>
      <c r="D85" s="102" t="s">
        <v>822</v>
      </c>
    </row>
  </sheetData>
  <sheetProtection/>
  <mergeCells count="1">
    <mergeCell ref="A1:D2"/>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222"/>
  <sheetViews>
    <sheetView zoomScaleSheetLayoutView="100" workbookViewId="0" topLeftCell="A1">
      <pane ySplit="3" topLeftCell="A216" activePane="bottomLeft" state="frozen"/>
      <selection pane="bottomLeft" activeCell="C212" sqref="C212"/>
    </sheetView>
  </sheetViews>
  <sheetFormatPr defaultColWidth="9.875" defaultRowHeight="14.25" customHeight="1"/>
  <cols>
    <col min="1" max="1" width="5.625" style="2" customWidth="1"/>
    <col min="2" max="2" width="42.625" style="3" customWidth="1"/>
    <col min="3" max="4" width="32.75390625" style="3" customWidth="1"/>
    <col min="5" max="5" width="4.875" style="18" customWidth="1"/>
    <col min="6" max="6" width="14.625" style="8" customWidth="1"/>
    <col min="7" max="7" width="17.125" style="48" customWidth="1"/>
    <col min="8" max="8" width="49.375" style="6" customWidth="1"/>
    <col min="9" max="9" width="23.75390625" style="38" customWidth="1"/>
    <col min="10" max="10" width="52.625" style="39" customWidth="1"/>
    <col min="11" max="16384" width="9.875" style="7" customWidth="1"/>
  </cols>
  <sheetData>
    <row r="1" spans="1:10" ht="22.5">
      <c r="A1" s="9" t="s">
        <v>823</v>
      </c>
      <c r="B1" s="10"/>
      <c r="C1" s="13"/>
      <c r="D1" s="13"/>
      <c r="E1" s="49"/>
      <c r="F1" s="10"/>
      <c r="G1" s="50"/>
      <c r="H1" s="51"/>
      <c r="I1" s="66"/>
      <c r="J1" s="7"/>
    </row>
    <row r="2" spans="1:10" ht="22.5">
      <c r="A2" s="9"/>
      <c r="B2" s="13"/>
      <c r="C2" s="13"/>
      <c r="D2" s="13"/>
      <c r="E2" s="49"/>
      <c r="F2" s="10"/>
      <c r="G2" s="50"/>
      <c r="H2" s="17" t="s">
        <v>824</v>
      </c>
      <c r="I2" s="66"/>
      <c r="J2" s="7"/>
    </row>
    <row r="3" spans="1:10" ht="14.25">
      <c r="A3" s="19" t="s">
        <v>3</v>
      </c>
      <c r="B3" s="21" t="s">
        <v>14</v>
      </c>
      <c r="C3" s="21" t="s">
        <v>15</v>
      </c>
      <c r="D3" s="21" t="s">
        <v>16</v>
      </c>
      <c r="E3" s="52" t="s">
        <v>825</v>
      </c>
      <c r="F3" s="40" t="s">
        <v>7</v>
      </c>
      <c r="G3" s="24" t="s">
        <v>17</v>
      </c>
      <c r="H3" s="24" t="s">
        <v>617</v>
      </c>
      <c r="I3" s="24" t="s">
        <v>618</v>
      </c>
      <c r="J3" s="40" t="s">
        <v>407</v>
      </c>
    </row>
    <row r="4" spans="1:10" s="8" customFormat="1" ht="14.25">
      <c r="A4" s="53">
        <v>1</v>
      </c>
      <c r="B4" s="38" t="s">
        <v>721</v>
      </c>
      <c r="C4" s="38" t="s">
        <v>826</v>
      </c>
      <c r="D4" s="38" t="s">
        <v>827</v>
      </c>
      <c r="E4" s="54">
        <v>1</v>
      </c>
      <c r="F4" s="55">
        <v>0.6</v>
      </c>
      <c r="G4" s="55">
        <v>0.6</v>
      </c>
      <c r="H4" s="35" t="s">
        <v>722</v>
      </c>
      <c r="I4" s="67" t="s">
        <v>723</v>
      </c>
      <c r="J4" s="33"/>
    </row>
    <row r="5" spans="1:10" s="44" customFormat="1" ht="14.25">
      <c r="A5" s="56"/>
      <c r="B5" s="57"/>
      <c r="C5" s="57"/>
      <c r="D5" s="57" t="s">
        <v>27</v>
      </c>
      <c r="E5" s="58"/>
      <c r="F5" s="59">
        <f>SUM(F4:F4)</f>
        <v>0.6</v>
      </c>
      <c r="G5" s="59">
        <f>SUM(G4:G4)</f>
        <v>0.6</v>
      </c>
      <c r="H5" s="60"/>
      <c r="I5" s="68"/>
      <c r="J5" s="69"/>
    </row>
    <row r="6" spans="1:10" s="8" customFormat="1" ht="28.5">
      <c r="A6" s="53">
        <v>2</v>
      </c>
      <c r="B6" s="38" t="s">
        <v>724</v>
      </c>
      <c r="C6" s="38" t="s">
        <v>828</v>
      </c>
      <c r="D6" s="38" t="s">
        <v>829</v>
      </c>
      <c r="E6" s="54">
        <v>1</v>
      </c>
      <c r="F6" s="55">
        <v>20</v>
      </c>
      <c r="G6" s="55">
        <v>20</v>
      </c>
      <c r="H6" s="35" t="s">
        <v>725</v>
      </c>
      <c r="I6" s="67" t="s">
        <v>726</v>
      </c>
      <c r="J6" s="33"/>
    </row>
    <row r="7" spans="1:10" s="8" customFormat="1" ht="28.5">
      <c r="A7" s="61"/>
      <c r="B7" s="38" t="s">
        <v>724</v>
      </c>
      <c r="C7" s="38" t="s">
        <v>830</v>
      </c>
      <c r="D7" s="38" t="s">
        <v>827</v>
      </c>
      <c r="E7" s="54">
        <v>1</v>
      </c>
      <c r="F7" s="55">
        <v>1</v>
      </c>
      <c r="G7" s="55">
        <v>1</v>
      </c>
      <c r="H7" s="35" t="str">
        <f>H6</f>
        <v>中国工商银行股份有限公司清远银盏支行</v>
      </c>
      <c r="I7" s="67" t="s">
        <v>726</v>
      </c>
      <c r="J7" s="33"/>
    </row>
    <row r="8" spans="1:10" s="44" customFormat="1" ht="14.25">
      <c r="A8" s="56"/>
      <c r="B8" s="57"/>
      <c r="C8" s="62"/>
      <c r="D8" s="57" t="s">
        <v>27</v>
      </c>
      <c r="E8" s="58"/>
      <c r="F8" s="59">
        <f>SUM(F6:F7)</f>
        <v>21</v>
      </c>
      <c r="G8" s="59">
        <f>SUM(G6:G7)</f>
        <v>21</v>
      </c>
      <c r="H8" s="60"/>
      <c r="I8" s="68"/>
      <c r="J8" s="69"/>
    </row>
    <row r="9" spans="1:10" s="8" customFormat="1" ht="14.25">
      <c r="A9" s="53">
        <v>3</v>
      </c>
      <c r="B9" s="38" t="s">
        <v>76</v>
      </c>
      <c r="C9" s="38" t="s">
        <v>831</v>
      </c>
      <c r="D9" s="38" t="s">
        <v>832</v>
      </c>
      <c r="E9" s="54">
        <v>1</v>
      </c>
      <c r="F9" s="55">
        <v>10</v>
      </c>
      <c r="G9" s="55">
        <v>10</v>
      </c>
      <c r="H9" s="35" t="s">
        <v>725</v>
      </c>
      <c r="I9" s="67" t="s">
        <v>727</v>
      </c>
      <c r="J9" s="33"/>
    </row>
    <row r="10" spans="1:10" s="8" customFormat="1" ht="14.25">
      <c r="A10" s="61"/>
      <c r="B10" s="38" t="s">
        <v>833</v>
      </c>
      <c r="C10" s="38" t="s">
        <v>828</v>
      </c>
      <c r="D10" s="38" t="s">
        <v>834</v>
      </c>
      <c r="E10" s="54">
        <v>1</v>
      </c>
      <c r="F10" s="55">
        <v>20</v>
      </c>
      <c r="G10" s="55">
        <v>20</v>
      </c>
      <c r="H10" s="35" t="str">
        <f>H9</f>
        <v>中国工商银行股份有限公司清远银盏支行</v>
      </c>
      <c r="I10" s="67" t="s">
        <v>727</v>
      </c>
      <c r="J10" s="33"/>
    </row>
    <row r="11" spans="1:10" s="44" customFormat="1" ht="14.25">
      <c r="A11" s="56"/>
      <c r="B11" s="57"/>
      <c r="C11" s="57"/>
      <c r="D11" s="57" t="s">
        <v>27</v>
      </c>
      <c r="E11" s="58"/>
      <c r="F11" s="59">
        <f>SUM(F9:F10)</f>
        <v>30</v>
      </c>
      <c r="G11" s="59">
        <f>SUM(G9:G10)</f>
        <v>30</v>
      </c>
      <c r="H11" s="60"/>
      <c r="I11" s="68"/>
      <c r="J11" s="69"/>
    </row>
    <row r="12" spans="1:10" s="8" customFormat="1" ht="14.25">
      <c r="A12" s="53">
        <v>4</v>
      </c>
      <c r="B12" s="38" t="s">
        <v>64</v>
      </c>
      <c r="C12" s="38" t="s">
        <v>828</v>
      </c>
      <c r="D12" s="38" t="s">
        <v>835</v>
      </c>
      <c r="E12" s="54">
        <v>1</v>
      </c>
      <c r="F12" s="55">
        <v>20</v>
      </c>
      <c r="G12" s="55">
        <v>20</v>
      </c>
      <c r="H12" s="35" t="s">
        <v>619</v>
      </c>
      <c r="I12" s="67" t="s">
        <v>836</v>
      </c>
      <c r="J12" s="33"/>
    </row>
    <row r="13" spans="1:10" s="8" customFormat="1" ht="28.5">
      <c r="A13" s="61"/>
      <c r="B13" s="38" t="s">
        <v>64</v>
      </c>
      <c r="C13" s="38" t="s">
        <v>826</v>
      </c>
      <c r="D13" s="38" t="s">
        <v>837</v>
      </c>
      <c r="E13" s="54">
        <v>6</v>
      </c>
      <c r="F13" s="55">
        <v>1.2</v>
      </c>
      <c r="G13" s="55">
        <v>1.2</v>
      </c>
      <c r="H13" s="35" t="str">
        <f>H12</f>
        <v>中国农业银行清远龙塘支行</v>
      </c>
      <c r="I13" s="67" t="s">
        <v>836</v>
      </c>
      <c r="J13" s="33"/>
    </row>
    <row r="14" spans="1:10" s="44" customFormat="1" ht="14.25">
      <c r="A14" s="56"/>
      <c r="B14" s="57"/>
      <c r="C14" s="57"/>
      <c r="D14" s="57" t="s">
        <v>27</v>
      </c>
      <c r="E14" s="58"/>
      <c r="F14" s="59">
        <f>SUM(F12:F13)</f>
        <v>21.2</v>
      </c>
      <c r="G14" s="59">
        <f>SUM(G12:G13)</f>
        <v>21.2</v>
      </c>
      <c r="H14" s="60"/>
      <c r="I14" s="68"/>
      <c r="J14" s="69"/>
    </row>
    <row r="15" spans="1:10" s="8" customFormat="1" ht="14.25">
      <c r="A15" s="53">
        <v>5</v>
      </c>
      <c r="B15" s="38" t="s">
        <v>728</v>
      </c>
      <c r="C15" s="38" t="s">
        <v>831</v>
      </c>
      <c r="D15" s="38" t="s">
        <v>838</v>
      </c>
      <c r="E15" s="54">
        <v>1</v>
      </c>
      <c r="F15" s="55">
        <v>17</v>
      </c>
      <c r="G15" s="55">
        <v>17</v>
      </c>
      <c r="H15" s="35" t="s">
        <v>714</v>
      </c>
      <c r="I15" s="67" t="s">
        <v>729</v>
      </c>
      <c r="J15" s="33"/>
    </row>
    <row r="16" spans="1:10" s="44" customFormat="1" ht="14.25">
      <c r="A16" s="56"/>
      <c r="B16" s="57"/>
      <c r="C16" s="57"/>
      <c r="D16" s="57" t="s">
        <v>27</v>
      </c>
      <c r="E16" s="58"/>
      <c r="F16" s="59">
        <f>SUM(F15:F15)</f>
        <v>17</v>
      </c>
      <c r="G16" s="59">
        <f>SUM(G15:G15)</f>
        <v>17</v>
      </c>
      <c r="H16" s="60"/>
      <c r="I16" s="68"/>
      <c r="J16" s="69"/>
    </row>
    <row r="17" spans="1:10" s="8" customFormat="1" ht="28.5">
      <c r="A17" s="53">
        <v>6</v>
      </c>
      <c r="B17" s="38" t="s">
        <v>95</v>
      </c>
      <c r="C17" s="38" t="s">
        <v>831</v>
      </c>
      <c r="D17" s="38" t="s">
        <v>839</v>
      </c>
      <c r="E17" s="54">
        <v>1</v>
      </c>
      <c r="F17" s="55">
        <v>17</v>
      </c>
      <c r="G17" s="55">
        <v>17</v>
      </c>
      <c r="H17" s="35" t="s">
        <v>716</v>
      </c>
      <c r="I17" s="67" t="s">
        <v>840</v>
      </c>
      <c r="J17" s="33"/>
    </row>
    <row r="18" spans="1:10" s="44" customFormat="1" ht="14.25">
      <c r="A18" s="56"/>
      <c r="B18" s="57"/>
      <c r="C18" s="57"/>
      <c r="D18" s="57" t="s">
        <v>27</v>
      </c>
      <c r="E18" s="58"/>
      <c r="F18" s="59">
        <f>SUM(F17:F17)</f>
        <v>17</v>
      </c>
      <c r="G18" s="59">
        <f>SUM(G17:G17)</f>
        <v>17</v>
      </c>
      <c r="H18" s="60"/>
      <c r="I18" s="68"/>
      <c r="J18" s="69"/>
    </row>
    <row r="19" spans="1:10" s="8" customFormat="1" ht="28.5">
      <c r="A19" s="53">
        <v>7</v>
      </c>
      <c r="B19" s="38" t="s">
        <v>731</v>
      </c>
      <c r="C19" s="38" t="s">
        <v>830</v>
      </c>
      <c r="D19" s="38" t="s">
        <v>827</v>
      </c>
      <c r="E19" s="54">
        <v>3</v>
      </c>
      <c r="F19" s="55">
        <v>0.6</v>
      </c>
      <c r="G19" s="55">
        <v>0.6</v>
      </c>
      <c r="H19" s="35" t="s">
        <v>732</v>
      </c>
      <c r="I19" s="67" t="s">
        <v>841</v>
      </c>
      <c r="J19" s="33"/>
    </row>
    <row r="20" spans="1:10" s="8" customFormat="1" ht="28.5">
      <c r="A20" s="61"/>
      <c r="B20" s="38" t="s">
        <v>731</v>
      </c>
      <c r="C20" s="38" t="s">
        <v>842</v>
      </c>
      <c r="D20" s="38" t="s">
        <v>843</v>
      </c>
      <c r="E20" s="54">
        <v>1</v>
      </c>
      <c r="F20" s="63">
        <v>6</v>
      </c>
      <c r="G20" s="63">
        <v>6</v>
      </c>
      <c r="H20" s="35" t="str">
        <f>H19</f>
        <v>中国农业银行清远分行第一支行</v>
      </c>
      <c r="I20" s="67" t="s">
        <v>733</v>
      </c>
      <c r="J20" s="33"/>
    </row>
    <row r="21" spans="1:10" s="44" customFormat="1" ht="14.25">
      <c r="A21" s="56"/>
      <c r="B21" s="57"/>
      <c r="C21" s="57"/>
      <c r="D21" s="57" t="s">
        <v>27</v>
      </c>
      <c r="E21" s="58"/>
      <c r="F21" s="59">
        <f>SUM(F19:F20)</f>
        <v>6.6</v>
      </c>
      <c r="G21" s="59">
        <f>SUM(G19:G20)</f>
        <v>6.6</v>
      </c>
      <c r="H21" s="60"/>
      <c r="I21" s="68"/>
      <c r="J21" s="69"/>
    </row>
    <row r="22" spans="1:10" s="8" customFormat="1" ht="28.5">
      <c r="A22" s="53">
        <v>8</v>
      </c>
      <c r="B22" s="38" t="s">
        <v>734</v>
      </c>
      <c r="C22" s="38" t="s">
        <v>828</v>
      </c>
      <c r="D22" s="38" t="s">
        <v>844</v>
      </c>
      <c r="E22" s="54">
        <v>1</v>
      </c>
      <c r="F22" s="55">
        <v>20</v>
      </c>
      <c r="G22" s="55">
        <v>20</v>
      </c>
      <c r="H22" s="35" t="s">
        <v>624</v>
      </c>
      <c r="I22" s="67" t="s">
        <v>845</v>
      </c>
      <c r="J22" s="33"/>
    </row>
    <row r="23" spans="1:10" s="8" customFormat="1" ht="42.75">
      <c r="A23" s="61"/>
      <c r="B23" s="38" t="s">
        <v>734</v>
      </c>
      <c r="C23" s="38" t="s">
        <v>830</v>
      </c>
      <c r="D23" s="38" t="s">
        <v>846</v>
      </c>
      <c r="E23" s="54">
        <v>2</v>
      </c>
      <c r="F23" s="55">
        <v>0.4</v>
      </c>
      <c r="G23" s="55">
        <v>0.4</v>
      </c>
      <c r="H23" s="35" t="str">
        <f>H22</f>
        <v>中国建设银行股份有限公司清远高新区科技支行</v>
      </c>
      <c r="I23" s="67" t="s">
        <v>735</v>
      </c>
      <c r="J23" s="33"/>
    </row>
    <row r="24" spans="1:10" s="44" customFormat="1" ht="14.25">
      <c r="A24" s="56"/>
      <c r="B24" s="57"/>
      <c r="C24" s="57"/>
      <c r="D24" s="57" t="s">
        <v>27</v>
      </c>
      <c r="E24" s="58"/>
      <c r="F24" s="59">
        <f>SUM(F22:F23)</f>
        <v>20.4</v>
      </c>
      <c r="G24" s="59">
        <f>SUM(G22:G23)</f>
        <v>20.4</v>
      </c>
      <c r="H24" s="60"/>
      <c r="I24" s="68"/>
      <c r="J24" s="69"/>
    </row>
    <row r="25" spans="1:10" s="8" customFormat="1" ht="28.5">
      <c r="A25" s="53">
        <v>9</v>
      </c>
      <c r="B25" s="38" t="s">
        <v>623</v>
      </c>
      <c r="C25" s="38" t="s">
        <v>828</v>
      </c>
      <c r="D25" s="38" t="s">
        <v>44</v>
      </c>
      <c r="E25" s="54">
        <v>1</v>
      </c>
      <c r="F25" s="55">
        <v>10</v>
      </c>
      <c r="G25" s="55">
        <v>10</v>
      </c>
      <c r="H25" s="35" t="s">
        <v>624</v>
      </c>
      <c r="I25" s="67" t="s">
        <v>625</v>
      </c>
      <c r="J25" s="33"/>
    </row>
    <row r="26" spans="1:10" s="8" customFormat="1" ht="28.5">
      <c r="A26" s="61"/>
      <c r="B26" s="38" t="s">
        <v>623</v>
      </c>
      <c r="C26" s="38" t="s">
        <v>830</v>
      </c>
      <c r="D26" s="38" t="s">
        <v>827</v>
      </c>
      <c r="E26" s="54">
        <v>3</v>
      </c>
      <c r="F26" s="55">
        <v>0.6</v>
      </c>
      <c r="G26" s="55">
        <v>0.6</v>
      </c>
      <c r="H26" s="35" t="str">
        <f>H25</f>
        <v>中国建设银行股份有限公司清远高新区科技支行</v>
      </c>
      <c r="I26" s="67" t="s">
        <v>847</v>
      </c>
      <c r="J26" s="33"/>
    </row>
    <row r="27" spans="1:10" s="44" customFormat="1" ht="14.25">
      <c r="A27" s="56"/>
      <c r="B27" s="57"/>
      <c r="C27" s="57"/>
      <c r="D27" s="57" t="s">
        <v>27</v>
      </c>
      <c r="E27" s="58"/>
      <c r="F27" s="59">
        <f>SUM(F25:F26)</f>
        <v>10.6</v>
      </c>
      <c r="G27" s="59">
        <f>SUM(G25:G26)</f>
        <v>10.6</v>
      </c>
      <c r="H27" s="60"/>
      <c r="I27" s="68"/>
      <c r="J27" s="69"/>
    </row>
    <row r="28" spans="1:10" s="8" customFormat="1" ht="28.5">
      <c r="A28" s="53">
        <v>10</v>
      </c>
      <c r="B28" s="38" t="s">
        <v>736</v>
      </c>
      <c r="C28" s="38" t="s">
        <v>828</v>
      </c>
      <c r="D28" s="38" t="s">
        <v>848</v>
      </c>
      <c r="E28" s="54">
        <v>1</v>
      </c>
      <c r="F28" s="55">
        <v>10</v>
      </c>
      <c r="G28" s="55">
        <v>10</v>
      </c>
      <c r="H28" s="35" t="s">
        <v>700</v>
      </c>
      <c r="I28" s="67" t="s">
        <v>849</v>
      </c>
      <c r="J28" s="33"/>
    </row>
    <row r="29" spans="1:10" s="8" customFormat="1" ht="28.5">
      <c r="A29" s="61"/>
      <c r="B29" s="38" t="s">
        <v>736</v>
      </c>
      <c r="C29" s="38" t="s">
        <v>830</v>
      </c>
      <c r="D29" s="38" t="s">
        <v>850</v>
      </c>
      <c r="E29" s="54">
        <v>6</v>
      </c>
      <c r="F29" s="55">
        <v>1.2</v>
      </c>
      <c r="G29" s="55">
        <v>1.2</v>
      </c>
      <c r="H29" s="35" t="str">
        <f>H28</f>
        <v>中国建设银行清远市分行开发区办事处</v>
      </c>
      <c r="I29" s="67" t="s">
        <v>849</v>
      </c>
      <c r="J29" s="33"/>
    </row>
    <row r="30" spans="1:10" s="44" customFormat="1" ht="14.25">
      <c r="A30" s="56"/>
      <c r="B30" s="57"/>
      <c r="C30" s="57"/>
      <c r="D30" s="57" t="s">
        <v>27</v>
      </c>
      <c r="E30" s="58"/>
      <c r="F30" s="59">
        <f>SUM(F28:F29)</f>
        <v>11.2</v>
      </c>
      <c r="G30" s="59">
        <f>SUM(G28:G29)</f>
        <v>11.2</v>
      </c>
      <c r="H30" s="60"/>
      <c r="I30" s="68"/>
      <c r="J30" s="69"/>
    </row>
    <row r="31" spans="1:10" s="8" customFormat="1" ht="14.25">
      <c r="A31" s="53">
        <v>11</v>
      </c>
      <c r="B31" s="38" t="s">
        <v>629</v>
      </c>
      <c r="C31" s="38" t="s">
        <v>831</v>
      </c>
      <c r="D31" s="38" t="s">
        <v>22</v>
      </c>
      <c r="E31" s="54">
        <v>1</v>
      </c>
      <c r="F31" s="55">
        <v>17</v>
      </c>
      <c r="G31" s="55">
        <v>17</v>
      </c>
      <c r="H31" s="35" t="s">
        <v>630</v>
      </c>
      <c r="I31" s="67" t="s">
        <v>851</v>
      </c>
      <c r="J31" s="33"/>
    </row>
    <row r="32" spans="1:10" s="44" customFormat="1" ht="14.25">
      <c r="A32" s="56"/>
      <c r="B32" s="57"/>
      <c r="C32" s="57"/>
      <c r="D32" s="57" t="s">
        <v>27</v>
      </c>
      <c r="E32" s="58"/>
      <c r="F32" s="59">
        <f>SUM(F31:F31)</f>
        <v>17</v>
      </c>
      <c r="G32" s="59">
        <f>SUM(G31:G31)</f>
        <v>17</v>
      </c>
      <c r="H32" s="60"/>
      <c r="I32" s="68"/>
      <c r="J32" s="69"/>
    </row>
    <row r="33" spans="1:10" s="8" customFormat="1" ht="14.25">
      <c r="A33" s="53">
        <v>12</v>
      </c>
      <c r="B33" s="38" t="s">
        <v>738</v>
      </c>
      <c r="C33" s="38" t="s">
        <v>831</v>
      </c>
      <c r="D33" s="38" t="s">
        <v>852</v>
      </c>
      <c r="E33" s="54">
        <v>1</v>
      </c>
      <c r="F33" s="55">
        <v>17</v>
      </c>
      <c r="G33" s="55">
        <v>17</v>
      </c>
      <c r="H33" s="35" t="s">
        <v>739</v>
      </c>
      <c r="I33" s="67" t="s">
        <v>740</v>
      </c>
      <c r="J33" s="33"/>
    </row>
    <row r="34" spans="1:10" s="44" customFormat="1" ht="14.25">
      <c r="A34" s="56"/>
      <c r="B34" s="57"/>
      <c r="C34" s="57"/>
      <c r="D34" s="57" t="s">
        <v>27</v>
      </c>
      <c r="E34" s="58"/>
      <c r="F34" s="59">
        <f>SUM(F33:F33)</f>
        <v>17</v>
      </c>
      <c r="G34" s="59">
        <f>SUM(G33:G33)</f>
        <v>17</v>
      </c>
      <c r="H34" s="60"/>
      <c r="I34" s="68"/>
      <c r="J34" s="69"/>
    </row>
    <row r="35" spans="1:10" s="8" customFormat="1" ht="14.25">
      <c r="A35" s="53">
        <v>13</v>
      </c>
      <c r="B35" s="38" t="s">
        <v>167</v>
      </c>
      <c r="C35" s="38"/>
      <c r="D35" s="38"/>
      <c r="E35" s="54"/>
      <c r="F35" s="55"/>
      <c r="G35" s="55"/>
      <c r="H35" s="35"/>
      <c r="I35" s="67"/>
      <c r="J35" s="35" t="s">
        <v>853</v>
      </c>
    </row>
    <row r="36" spans="1:10" s="44" customFormat="1" ht="14.25">
      <c r="A36" s="56"/>
      <c r="B36" s="57"/>
      <c r="C36" s="57"/>
      <c r="D36" s="57" t="s">
        <v>27</v>
      </c>
      <c r="E36" s="58"/>
      <c r="F36" s="59">
        <v>0</v>
      </c>
      <c r="G36" s="59">
        <v>0</v>
      </c>
      <c r="H36" s="60"/>
      <c r="I36" s="68"/>
      <c r="J36" s="69"/>
    </row>
    <row r="37" spans="1:10" s="8" customFormat="1" ht="28.5">
      <c r="A37" s="53">
        <v>14</v>
      </c>
      <c r="B37" s="38" t="s">
        <v>741</v>
      </c>
      <c r="C37" s="38" t="s">
        <v>828</v>
      </c>
      <c r="D37" s="38" t="s">
        <v>854</v>
      </c>
      <c r="E37" s="54">
        <v>1</v>
      </c>
      <c r="F37" s="55">
        <v>20</v>
      </c>
      <c r="G37" s="55">
        <v>20</v>
      </c>
      <c r="H37" s="35" t="s">
        <v>742</v>
      </c>
      <c r="I37" s="67" t="s">
        <v>743</v>
      </c>
      <c r="J37" s="33"/>
    </row>
    <row r="38" spans="1:10" s="44" customFormat="1" ht="14.25">
      <c r="A38" s="56"/>
      <c r="B38" s="57"/>
      <c r="C38" s="57"/>
      <c r="D38" s="57" t="s">
        <v>27</v>
      </c>
      <c r="E38" s="58"/>
      <c r="F38" s="59">
        <f>SUM(F37:F37)</f>
        <v>20</v>
      </c>
      <c r="G38" s="59">
        <f>SUM(G37:G37)</f>
        <v>20</v>
      </c>
      <c r="H38" s="60"/>
      <c r="I38" s="68"/>
      <c r="J38" s="69"/>
    </row>
    <row r="39" spans="1:9" ht="14.25">
      <c r="A39" s="53">
        <v>15</v>
      </c>
      <c r="B39" s="38" t="s">
        <v>123</v>
      </c>
      <c r="C39" s="38" t="s">
        <v>831</v>
      </c>
      <c r="D39" s="38" t="s">
        <v>838</v>
      </c>
      <c r="E39" s="54">
        <v>1</v>
      </c>
      <c r="F39" s="55">
        <v>17</v>
      </c>
      <c r="G39" s="55">
        <v>17</v>
      </c>
      <c r="H39" s="38" t="s">
        <v>634</v>
      </c>
      <c r="I39" s="67" t="s">
        <v>855</v>
      </c>
    </row>
    <row r="40" spans="1:10" s="45" customFormat="1" ht="14.25">
      <c r="A40" s="56"/>
      <c r="B40" s="57"/>
      <c r="C40" s="57"/>
      <c r="D40" s="57" t="s">
        <v>27</v>
      </c>
      <c r="E40" s="58"/>
      <c r="F40" s="59">
        <f>SUM(F39:F39)</f>
        <v>17</v>
      </c>
      <c r="G40" s="59">
        <f>SUM(G39:G39)</f>
        <v>17</v>
      </c>
      <c r="H40" s="57"/>
      <c r="I40" s="68"/>
      <c r="J40" s="70"/>
    </row>
    <row r="41" spans="1:10" ht="14.25">
      <c r="A41" s="53">
        <v>16</v>
      </c>
      <c r="B41" s="38" t="s">
        <v>744</v>
      </c>
      <c r="C41" s="38" t="s">
        <v>856</v>
      </c>
      <c r="D41" s="38" t="s">
        <v>857</v>
      </c>
      <c r="E41" s="54">
        <v>1</v>
      </c>
      <c r="F41" s="55">
        <v>6</v>
      </c>
      <c r="G41" s="64">
        <v>0</v>
      </c>
      <c r="H41" s="38" t="s">
        <v>745</v>
      </c>
      <c r="I41" s="67" t="s">
        <v>858</v>
      </c>
      <c r="J41" s="71" t="s">
        <v>859</v>
      </c>
    </row>
    <row r="42" spans="1:9" ht="28.5">
      <c r="A42" s="61"/>
      <c r="B42" s="38" t="s">
        <v>744</v>
      </c>
      <c r="C42" s="38" t="s">
        <v>830</v>
      </c>
      <c r="D42" s="38" t="s">
        <v>860</v>
      </c>
      <c r="E42" s="54">
        <v>3</v>
      </c>
      <c r="F42" s="55">
        <v>0.6</v>
      </c>
      <c r="G42" s="55">
        <v>0.6</v>
      </c>
      <c r="H42" s="38" t="str">
        <f>H41</f>
        <v>中国工商银行清远市分行</v>
      </c>
      <c r="I42" s="67" t="s">
        <v>858</v>
      </c>
    </row>
    <row r="43" spans="1:9" ht="28.5">
      <c r="A43" s="61"/>
      <c r="B43" s="33" t="s">
        <v>744</v>
      </c>
      <c r="C43" s="35" t="s">
        <v>842</v>
      </c>
      <c r="D43" s="35" t="s">
        <v>861</v>
      </c>
      <c r="E43" s="54">
        <v>1</v>
      </c>
      <c r="F43" s="42">
        <v>6</v>
      </c>
      <c r="G43" s="42">
        <v>6</v>
      </c>
      <c r="H43" s="38" t="str">
        <f>H42</f>
        <v>中国工商银行清远市分行</v>
      </c>
      <c r="I43" s="43" t="s">
        <v>746</v>
      </c>
    </row>
    <row r="44" spans="1:10" s="45" customFormat="1" ht="14.25">
      <c r="A44" s="56"/>
      <c r="B44" s="57"/>
      <c r="C44" s="57"/>
      <c r="D44" s="57" t="s">
        <v>27</v>
      </c>
      <c r="E44" s="58"/>
      <c r="F44" s="59">
        <f>SUM(F41:F43)</f>
        <v>12.6</v>
      </c>
      <c r="G44" s="59">
        <f>SUM(G41:G43)</f>
        <v>6.6</v>
      </c>
      <c r="H44" s="57"/>
      <c r="I44" s="68"/>
      <c r="J44" s="70"/>
    </row>
    <row r="45" spans="1:9" ht="14.25">
      <c r="A45" s="53">
        <v>17</v>
      </c>
      <c r="B45" s="38" t="s">
        <v>636</v>
      </c>
      <c r="C45" s="38" t="s">
        <v>828</v>
      </c>
      <c r="D45" s="38" t="s">
        <v>862</v>
      </c>
      <c r="E45" s="54">
        <v>1</v>
      </c>
      <c r="F45" s="55">
        <v>20</v>
      </c>
      <c r="G45" s="55">
        <v>20</v>
      </c>
      <c r="H45" s="38" t="s">
        <v>637</v>
      </c>
      <c r="I45" s="67" t="s">
        <v>863</v>
      </c>
    </row>
    <row r="46" spans="1:10" s="45" customFormat="1" ht="14.25">
      <c r="A46" s="56"/>
      <c r="B46" s="57"/>
      <c r="C46" s="57"/>
      <c r="D46" s="57" t="s">
        <v>27</v>
      </c>
      <c r="E46" s="58"/>
      <c r="F46" s="59">
        <f>SUM(F45:F45)</f>
        <v>20</v>
      </c>
      <c r="G46" s="59">
        <f>SUM(G45:G45)</f>
        <v>20</v>
      </c>
      <c r="H46" s="57"/>
      <c r="I46" s="68"/>
      <c r="J46" s="70"/>
    </row>
    <row r="47" spans="1:9" ht="28.5">
      <c r="A47" s="53">
        <v>18</v>
      </c>
      <c r="B47" s="38" t="s">
        <v>639</v>
      </c>
      <c r="C47" s="38" t="s">
        <v>826</v>
      </c>
      <c r="D47" s="38" t="s">
        <v>864</v>
      </c>
      <c r="E47" s="54">
        <v>1</v>
      </c>
      <c r="F47" s="63">
        <v>0.2</v>
      </c>
      <c r="G47" s="63">
        <v>0.2</v>
      </c>
      <c r="H47" s="38" t="s">
        <v>640</v>
      </c>
      <c r="I47" s="67" t="s">
        <v>641</v>
      </c>
    </row>
    <row r="48" spans="1:10" s="45" customFormat="1" ht="14.25">
      <c r="A48" s="56"/>
      <c r="B48" s="57"/>
      <c r="C48" s="57"/>
      <c r="D48" s="57" t="s">
        <v>27</v>
      </c>
      <c r="E48" s="58"/>
      <c r="F48" s="59">
        <f>SUM(F47:F47)</f>
        <v>0.2</v>
      </c>
      <c r="G48" s="59">
        <f>SUM(G47:G47)</f>
        <v>0.2</v>
      </c>
      <c r="H48" s="57"/>
      <c r="I48" s="68"/>
      <c r="J48" s="70"/>
    </row>
    <row r="49" spans="1:9" ht="14.25">
      <c r="A49" s="53">
        <v>19</v>
      </c>
      <c r="B49" s="38" t="s">
        <v>56</v>
      </c>
      <c r="C49" s="38" t="s">
        <v>831</v>
      </c>
      <c r="D49" s="38" t="s">
        <v>865</v>
      </c>
      <c r="E49" s="54">
        <v>1</v>
      </c>
      <c r="F49" s="63">
        <v>10</v>
      </c>
      <c r="G49" s="63">
        <v>10</v>
      </c>
      <c r="H49" s="38" t="s">
        <v>747</v>
      </c>
      <c r="I49" s="67" t="s">
        <v>748</v>
      </c>
    </row>
    <row r="50" spans="1:9" ht="28.5">
      <c r="A50" s="61"/>
      <c r="B50" s="38" t="s">
        <v>56</v>
      </c>
      <c r="C50" s="38" t="s">
        <v>830</v>
      </c>
      <c r="D50" s="38" t="s">
        <v>866</v>
      </c>
      <c r="E50" s="54">
        <v>2</v>
      </c>
      <c r="F50" s="63">
        <v>0.4</v>
      </c>
      <c r="G50" s="63">
        <v>0.4</v>
      </c>
      <c r="H50" s="38" t="str">
        <f>H49</f>
        <v>中国工商银行股份有限公司清远东江支行</v>
      </c>
      <c r="I50" s="67" t="s">
        <v>748</v>
      </c>
    </row>
    <row r="51" spans="1:10" s="45" customFormat="1" ht="14.25">
      <c r="A51" s="56"/>
      <c r="B51" s="57"/>
      <c r="C51" s="57"/>
      <c r="D51" s="57" t="s">
        <v>27</v>
      </c>
      <c r="E51" s="58"/>
      <c r="F51" s="59">
        <f>SUM(F49:F50)</f>
        <v>10.4</v>
      </c>
      <c r="G51" s="59">
        <f>SUM(G49:G50)</f>
        <v>10.4</v>
      </c>
      <c r="H51" s="57"/>
      <c r="I51" s="68"/>
      <c r="J51" s="70"/>
    </row>
    <row r="52" spans="1:10" ht="14.25">
      <c r="A52" s="53">
        <v>20</v>
      </c>
      <c r="B52" s="38" t="s">
        <v>106</v>
      </c>
      <c r="C52" s="38" t="s">
        <v>831</v>
      </c>
      <c r="D52" s="38" t="s">
        <v>867</v>
      </c>
      <c r="E52" s="54">
        <v>1</v>
      </c>
      <c r="F52" s="63">
        <v>17</v>
      </c>
      <c r="G52" s="63">
        <v>17</v>
      </c>
      <c r="H52" s="38" t="s">
        <v>624</v>
      </c>
      <c r="I52" s="67" t="s">
        <v>749</v>
      </c>
      <c r="J52" s="63"/>
    </row>
    <row r="53" spans="1:9" ht="28.5">
      <c r="A53" s="61"/>
      <c r="B53" s="38" t="s">
        <v>106</v>
      </c>
      <c r="C53" s="38" t="s">
        <v>868</v>
      </c>
      <c r="D53" s="38" t="s">
        <v>869</v>
      </c>
      <c r="E53" s="54">
        <v>5</v>
      </c>
      <c r="F53" s="42">
        <v>1</v>
      </c>
      <c r="G53" s="63">
        <v>1</v>
      </c>
      <c r="H53" s="38" t="str">
        <f>H52</f>
        <v>中国建设银行股份有限公司清远高新区科技支行</v>
      </c>
      <c r="I53" s="67" t="s">
        <v>749</v>
      </c>
    </row>
    <row r="54" spans="1:10" s="45" customFormat="1" ht="14.25">
      <c r="A54" s="56"/>
      <c r="B54" s="57"/>
      <c r="C54" s="57"/>
      <c r="D54" s="57" t="s">
        <v>27</v>
      </c>
      <c r="E54" s="58"/>
      <c r="F54" s="59">
        <f>SUM(F52:F53)</f>
        <v>18</v>
      </c>
      <c r="G54" s="59">
        <f>SUM(G52:G53)</f>
        <v>18</v>
      </c>
      <c r="H54" s="57"/>
      <c r="I54" s="68"/>
      <c r="J54" s="70"/>
    </row>
    <row r="55" spans="1:9" ht="28.5">
      <c r="A55" s="53">
        <v>21</v>
      </c>
      <c r="B55" s="38" t="s">
        <v>97</v>
      </c>
      <c r="C55" s="38" t="s">
        <v>870</v>
      </c>
      <c r="D55" s="38" t="s">
        <v>871</v>
      </c>
      <c r="E55" s="54">
        <v>9</v>
      </c>
      <c r="F55" s="42">
        <v>18</v>
      </c>
      <c r="G55" s="63">
        <v>18</v>
      </c>
      <c r="H55" s="38" t="s">
        <v>679</v>
      </c>
      <c r="I55" s="67" t="s">
        <v>750</v>
      </c>
    </row>
    <row r="56" spans="1:10" s="45" customFormat="1" ht="14.25">
      <c r="A56" s="56"/>
      <c r="B56" s="57"/>
      <c r="C56" s="57"/>
      <c r="D56" s="57" t="s">
        <v>27</v>
      </c>
      <c r="E56" s="58"/>
      <c r="F56" s="59">
        <f>SUM(F55:F55)</f>
        <v>18</v>
      </c>
      <c r="G56" s="59">
        <f>SUM(G55:G55)</f>
        <v>18</v>
      </c>
      <c r="H56" s="57"/>
      <c r="I56" s="68"/>
      <c r="J56" s="70"/>
    </row>
    <row r="57" spans="1:9" ht="28.5">
      <c r="A57" s="53">
        <v>22</v>
      </c>
      <c r="B57" s="38" t="s">
        <v>751</v>
      </c>
      <c r="C57" s="38" t="s">
        <v>828</v>
      </c>
      <c r="D57" s="38" t="s">
        <v>872</v>
      </c>
      <c r="E57" s="54">
        <v>1</v>
      </c>
      <c r="F57" s="63">
        <v>10</v>
      </c>
      <c r="G57" s="63">
        <v>10</v>
      </c>
      <c r="H57" s="38" t="s">
        <v>752</v>
      </c>
      <c r="I57" s="67" t="s">
        <v>753</v>
      </c>
    </row>
    <row r="58" spans="1:10" s="45" customFormat="1" ht="14.25">
      <c r="A58" s="56"/>
      <c r="B58" s="57"/>
      <c r="C58" s="57"/>
      <c r="D58" s="57" t="s">
        <v>27</v>
      </c>
      <c r="E58" s="58"/>
      <c r="F58" s="59">
        <f>SUM(F57:F57)</f>
        <v>10</v>
      </c>
      <c r="G58" s="59">
        <f>SUM(G57:G57)</f>
        <v>10</v>
      </c>
      <c r="H58" s="57"/>
      <c r="I58" s="68"/>
      <c r="J58" s="70"/>
    </row>
    <row r="59" spans="1:9" ht="14.25">
      <c r="A59" s="53">
        <v>23</v>
      </c>
      <c r="B59" s="38" t="s">
        <v>754</v>
      </c>
      <c r="C59" s="38" t="s">
        <v>831</v>
      </c>
      <c r="D59" s="38" t="s">
        <v>873</v>
      </c>
      <c r="E59" s="54">
        <v>1</v>
      </c>
      <c r="F59" s="63">
        <v>17</v>
      </c>
      <c r="G59" s="63">
        <v>17</v>
      </c>
      <c r="H59" s="38" t="s">
        <v>688</v>
      </c>
      <c r="I59" s="67" t="s">
        <v>755</v>
      </c>
    </row>
    <row r="60" spans="1:10" s="45" customFormat="1" ht="14.25">
      <c r="A60" s="56"/>
      <c r="B60" s="57"/>
      <c r="C60" s="57"/>
      <c r="D60" s="57" t="s">
        <v>27</v>
      </c>
      <c r="E60" s="58"/>
      <c r="F60" s="59">
        <f>SUM(F59:F59)</f>
        <v>17</v>
      </c>
      <c r="G60" s="59">
        <f>SUM(G59:G59)</f>
        <v>17</v>
      </c>
      <c r="H60" s="57"/>
      <c r="I60" s="68"/>
      <c r="J60" s="70"/>
    </row>
    <row r="61" spans="1:9" ht="14.25">
      <c r="A61" s="53">
        <v>24</v>
      </c>
      <c r="B61" s="65" t="s">
        <v>645</v>
      </c>
      <c r="C61" s="38" t="s">
        <v>831</v>
      </c>
      <c r="D61" s="38" t="s">
        <v>838</v>
      </c>
      <c r="E61" s="54">
        <v>1</v>
      </c>
      <c r="F61" s="63">
        <v>17</v>
      </c>
      <c r="G61" s="63">
        <v>17</v>
      </c>
      <c r="H61" s="38" t="s">
        <v>756</v>
      </c>
      <c r="I61" s="67" t="s">
        <v>646</v>
      </c>
    </row>
    <row r="62" spans="1:9" ht="14.25">
      <c r="A62" s="61"/>
      <c r="B62" s="65" t="s">
        <v>645</v>
      </c>
      <c r="C62" s="38" t="s">
        <v>826</v>
      </c>
      <c r="D62" s="38" t="s">
        <v>874</v>
      </c>
      <c r="E62" s="54">
        <v>6</v>
      </c>
      <c r="F62" s="63">
        <v>1.2</v>
      </c>
      <c r="G62" s="63">
        <v>1.2</v>
      </c>
      <c r="H62" s="38" t="str">
        <f aca="true" t="shared" si="0" ref="H62:H67">H61</f>
        <v>中国工商银行股份有限公司清远清城支行</v>
      </c>
      <c r="I62" s="67" t="s">
        <v>646</v>
      </c>
    </row>
    <row r="63" spans="1:10" s="45" customFormat="1" ht="14.25">
      <c r="A63" s="56"/>
      <c r="B63" s="57"/>
      <c r="C63" s="57"/>
      <c r="D63" s="57" t="s">
        <v>27</v>
      </c>
      <c r="E63" s="58"/>
      <c r="F63" s="59">
        <f>SUM(F61:F62)</f>
        <v>18.2</v>
      </c>
      <c r="G63" s="59">
        <f>SUM(G61:G62)</f>
        <v>18.2</v>
      </c>
      <c r="H63" s="57"/>
      <c r="I63" s="68"/>
      <c r="J63" s="70"/>
    </row>
    <row r="64" spans="1:9" ht="14.25">
      <c r="A64" s="53">
        <v>25</v>
      </c>
      <c r="B64" s="38" t="s">
        <v>122</v>
      </c>
      <c r="C64" s="38" t="s">
        <v>831</v>
      </c>
      <c r="D64" s="38" t="s">
        <v>832</v>
      </c>
      <c r="E64" s="54">
        <v>1</v>
      </c>
      <c r="F64" s="63">
        <v>10</v>
      </c>
      <c r="G64" s="63">
        <v>10</v>
      </c>
      <c r="H64" s="38" t="s">
        <v>757</v>
      </c>
      <c r="I64" s="67" t="s">
        <v>758</v>
      </c>
    </row>
    <row r="65" spans="1:9" ht="14.25">
      <c r="A65" s="61"/>
      <c r="B65" s="38" t="s">
        <v>122</v>
      </c>
      <c r="C65" s="38" t="s">
        <v>828</v>
      </c>
      <c r="D65" s="38" t="s">
        <v>875</v>
      </c>
      <c r="E65" s="54">
        <v>1</v>
      </c>
      <c r="F65" s="63">
        <v>20</v>
      </c>
      <c r="G65" s="63">
        <v>20</v>
      </c>
      <c r="H65" s="38" t="str">
        <f t="shared" si="0"/>
        <v>中国建设银行股份有限公司清远第二支行</v>
      </c>
      <c r="I65" s="67" t="s">
        <v>758</v>
      </c>
    </row>
    <row r="66" spans="1:10" ht="28.5">
      <c r="A66" s="61"/>
      <c r="B66" s="38" t="s">
        <v>122</v>
      </c>
      <c r="C66" s="38" t="s">
        <v>828</v>
      </c>
      <c r="D66" s="38" t="s">
        <v>876</v>
      </c>
      <c r="E66" s="54">
        <v>1</v>
      </c>
      <c r="F66" s="63">
        <v>60</v>
      </c>
      <c r="G66" s="64">
        <v>0</v>
      </c>
      <c r="H66" s="38" t="str">
        <f t="shared" si="0"/>
        <v>中国建设银行股份有限公司清远第二支行</v>
      </c>
      <c r="I66" s="67" t="s">
        <v>758</v>
      </c>
      <c r="J66" s="71" t="s">
        <v>877</v>
      </c>
    </row>
    <row r="67" spans="1:9" ht="28.5">
      <c r="A67" s="61"/>
      <c r="B67" s="38" t="s">
        <v>122</v>
      </c>
      <c r="C67" s="38" t="s">
        <v>842</v>
      </c>
      <c r="D67" s="38" t="s">
        <v>878</v>
      </c>
      <c r="E67" s="54">
        <v>1</v>
      </c>
      <c r="F67" s="63">
        <v>6</v>
      </c>
      <c r="G67" s="64">
        <v>6</v>
      </c>
      <c r="H67" s="38" t="str">
        <f t="shared" si="0"/>
        <v>中国建设银行股份有限公司清远第二支行</v>
      </c>
      <c r="I67" s="67" t="s">
        <v>758</v>
      </c>
    </row>
    <row r="68" spans="1:10" s="45" customFormat="1" ht="14.25">
      <c r="A68" s="56"/>
      <c r="B68" s="57"/>
      <c r="C68" s="57"/>
      <c r="D68" s="57" t="s">
        <v>27</v>
      </c>
      <c r="E68" s="58"/>
      <c r="F68" s="59">
        <f>SUM(F64:F67)</f>
        <v>96</v>
      </c>
      <c r="G68" s="59">
        <f>SUM(G64:G67)</f>
        <v>36</v>
      </c>
      <c r="H68" s="57"/>
      <c r="I68" s="68"/>
      <c r="J68" s="70"/>
    </row>
    <row r="69" spans="1:9" ht="14.25">
      <c r="A69" s="53">
        <v>26</v>
      </c>
      <c r="B69" s="38" t="s">
        <v>157</v>
      </c>
      <c r="C69" s="38" t="s">
        <v>831</v>
      </c>
      <c r="D69" s="38" t="s">
        <v>838</v>
      </c>
      <c r="E69" s="54">
        <v>1</v>
      </c>
      <c r="F69" s="63">
        <v>17</v>
      </c>
      <c r="G69" s="63">
        <v>17</v>
      </c>
      <c r="H69" s="38" t="s">
        <v>759</v>
      </c>
      <c r="I69" s="67" t="s">
        <v>760</v>
      </c>
    </row>
    <row r="70" spans="1:9" ht="28.5">
      <c r="A70" s="61"/>
      <c r="B70" s="38" t="s">
        <v>157</v>
      </c>
      <c r="C70" s="38" t="s">
        <v>828</v>
      </c>
      <c r="D70" s="38" t="s">
        <v>854</v>
      </c>
      <c r="E70" s="54">
        <v>1</v>
      </c>
      <c r="F70" s="63">
        <v>20</v>
      </c>
      <c r="G70" s="63">
        <v>20</v>
      </c>
      <c r="H70" s="38" t="str">
        <f>H69</f>
        <v>交通银行股份有限公司清远分行</v>
      </c>
      <c r="I70" s="67" t="s">
        <v>760</v>
      </c>
    </row>
    <row r="71" spans="1:9" ht="28.5">
      <c r="A71" s="61"/>
      <c r="B71" s="38" t="s">
        <v>157</v>
      </c>
      <c r="C71" s="38" t="s">
        <v>879</v>
      </c>
      <c r="D71" s="38" t="s">
        <v>880</v>
      </c>
      <c r="E71" s="54">
        <v>3</v>
      </c>
      <c r="F71" s="63">
        <v>0.6</v>
      </c>
      <c r="G71" s="63">
        <v>0.6</v>
      </c>
      <c r="H71" s="38" t="str">
        <f>H70</f>
        <v>交通银行股份有限公司清远分行</v>
      </c>
      <c r="I71" s="67" t="s">
        <v>760</v>
      </c>
    </row>
    <row r="72" spans="1:10" s="45" customFormat="1" ht="14.25">
      <c r="A72" s="56"/>
      <c r="B72" s="57"/>
      <c r="C72" s="57"/>
      <c r="D72" s="57" t="s">
        <v>27</v>
      </c>
      <c r="E72" s="58"/>
      <c r="F72" s="59">
        <f>SUM(F69:F71)</f>
        <v>37.6</v>
      </c>
      <c r="G72" s="59">
        <f>SUM(G69:G71)</f>
        <v>37.6</v>
      </c>
      <c r="H72" s="57"/>
      <c r="I72" s="68"/>
      <c r="J72" s="70"/>
    </row>
    <row r="73" spans="1:9" ht="14.25">
      <c r="A73" s="53">
        <v>27</v>
      </c>
      <c r="B73" s="38" t="s">
        <v>124</v>
      </c>
      <c r="C73" s="38" t="s">
        <v>831</v>
      </c>
      <c r="D73" s="38" t="s">
        <v>838</v>
      </c>
      <c r="E73" s="54">
        <v>1</v>
      </c>
      <c r="F73" s="63">
        <v>17</v>
      </c>
      <c r="G73" s="63">
        <v>17</v>
      </c>
      <c r="H73" s="38" t="s">
        <v>634</v>
      </c>
      <c r="I73" s="67" t="s">
        <v>761</v>
      </c>
    </row>
    <row r="74" spans="1:9" ht="28.5">
      <c r="A74" s="61"/>
      <c r="B74" s="38" t="s">
        <v>124</v>
      </c>
      <c r="C74" s="38" t="s">
        <v>828</v>
      </c>
      <c r="D74" s="38" t="s">
        <v>881</v>
      </c>
      <c r="E74" s="54">
        <v>1</v>
      </c>
      <c r="F74" s="63">
        <v>10</v>
      </c>
      <c r="G74" s="63">
        <v>10</v>
      </c>
      <c r="H74" s="38" t="str">
        <f>H73</f>
        <v>中国银行股份有限公司清远经济开发区支行</v>
      </c>
      <c r="I74" s="67" t="s">
        <v>761</v>
      </c>
    </row>
    <row r="75" spans="1:10" s="45" customFormat="1" ht="14.25">
      <c r="A75" s="56"/>
      <c r="B75" s="57"/>
      <c r="C75" s="57"/>
      <c r="D75" s="57" t="s">
        <v>27</v>
      </c>
      <c r="E75" s="58"/>
      <c r="F75" s="59">
        <f>SUM(F73:F74)</f>
        <v>27</v>
      </c>
      <c r="G75" s="59">
        <f>SUM(G73:G74)</f>
        <v>27</v>
      </c>
      <c r="H75" s="57"/>
      <c r="I75" s="68"/>
      <c r="J75" s="70"/>
    </row>
    <row r="76" spans="1:9" ht="14.25">
      <c r="A76" s="53">
        <v>28</v>
      </c>
      <c r="B76" s="38" t="s">
        <v>762</v>
      </c>
      <c r="C76" s="38" t="s">
        <v>826</v>
      </c>
      <c r="D76" s="38" t="s">
        <v>882</v>
      </c>
      <c r="E76" s="54">
        <v>1</v>
      </c>
      <c r="F76" s="63">
        <v>0.4</v>
      </c>
      <c r="G76" s="63">
        <v>0.4</v>
      </c>
      <c r="H76" s="38" t="s">
        <v>673</v>
      </c>
      <c r="I76" s="67" t="s">
        <v>763</v>
      </c>
    </row>
    <row r="77" spans="1:10" s="45" customFormat="1" ht="14.25">
      <c r="A77" s="56"/>
      <c r="B77" s="57"/>
      <c r="C77" s="57"/>
      <c r="D77" s="57" t="s">
        <v>27</v>
      </c>
      <c r="E77" s="58"/>
      <c r="F77" s="59">
        <f>SUM(F76:F76)</f>
        <v>0.4</v>
      </c>
      <c r="G77" s="59">
        <f>SUM(G76:G76)</f>
        <v>0.4</v>
      </c>
      <c r="H77" s="57"/>
      <c r="I77" s="68"/>
      <c r="J77" s="70"/>
    </row>
    <row r="78" spans="1:9" ht="14.25">
      <c r="A78" s="53">
        <v>29</v>
      </c>
      <c r="B78" s="38" t="s">
        <v>148</v>
      </c>
      <c r="C78" s="38" t="s">
        <v>831</v>
      </c>
      <c r="D78" s="38" t="s">
        <v>832</v>
      </c>
      <c r="E78" s="54">
        <v>1</v>
      </c>
      <c r="F78" s="63">
        <v>10</v>
      </c>
      <c r="G78" s="63">
        <v>10</v>
      </c>
      <c r="H78" s="38" t="s">
        <v>665</v>
      </c>
      <c r="I78" s="67" t="s">
        <v>764</v>
      </c>
    </row>
    <row r="79" spans="1:9" ht="14.25">
      <c r="A79" s="61"/>
      <c r="B79" s="38" t="s">
        <v>148</v>
      </c>
      <c r="C79" s="38" t="s">
        <v>828</v>
      </c>
      <c r="D79" s="38" t="s">
        <v>883</v>
      </c>
      <c r="E79" s="54">
        <v>1</v>
      </c>
      <c r="F79" s="63">
        <v>20</v>
      </c>
      <c r="G79" s="63">
        <v>20</v>
      </c>
      <c r="H79" s="38" t="str">
        <f aca="true" t="shared" si="1" ref="H79:H85">H78</f>
        <v>中国银行股份有限公司清远高新区科技支行</v>
      </c>
      <c r="I79" s="67" t="s">
        <v>764</v>
      </c>
    </row>
    <row r="80" spans="1:9" ht="28.5">
      <c r="A80" s="61"/>
      <c r="B80" s="38" t="s">
        <v>148</v>
      </c>
      <c r="C80" s="38" t="s">
        <v>830</v>
      </c>
      <c r="D80" s="38" t="s">
        <v>827</v>
      </c>
      <c r="E80" s="54">
        <v>2</v>
      </c>
      <c r="F80" s="63">
        <v>0.4</v>
      </c>
      <c r="G80" s="63">
        <v>0.4</v>
      </c>
      <c r="H80" s="38" t="str">
        <f t="shared" si="1"/>
        <v>中国银行股份有限公司清远高新区科技支行</v>
      </c>
      <c r="I80" s="67" t="s">
        <v>764</v>
      </c>
    </row>
    <row r="81" spans="1:10" s="45" customFormat="1" ht="14.25">
      <c r="A81" s="56"/>
      <c r="B81" s="57"/>
      <c r="C81" s="57"/>
      <c r="D81" s="57" t="s">
        <v>27</v>
      </c>
      <c r="E81" s="58"/>
      <c r="F81" s="59">
        <f>SUM(F78:F80)</f>
        <v>30.4</v>
      </c>
      <c r="G81" s="59">
        <f>SUM(G78:G80)</f>
        <v>30.4</v>
      </c>
      <c r="H81" s="57"/>
      <c r="I81" s="68"/>
      <c r="J81" s="70"/>
    </row>
    <row r="82" spans="1:10" s="45" customFormat="1" ht="14.25">
      <c r="A82" s="53">
        <v>30</v>
      </c>
      <c r="B82" s="38" t="s">
        <v>113</v>
      </c>
      <c r="C82" s="38" t="s">
        <v>831</v>
      </c>
      <c r="D82" s="38" t="s">
        <v>838</v>
      </c>
      <c r="E82" s="54">
        <v>1</v>
      </c>
      <c r="F82" s="63">
        <v>17</v>
      </c>
      <c r="G82" s="63">
        <v>17</v>
      </c>
      <c r="H82" s="38" t="s">
        <v>725</v>
      </c>
      <c r="I82" s="67" t="s">
        <v>765</v>
      </c>
      <c r="J82" s="39"/>
    </row>
    <row r="83" spans="1:9" ht="28.5">
      <c r="A83" s="61"/>
      <c r="B83" s="38" t="s">
        <v>113</v>
      </c>
      <c r="C83" s="38" t="s">
        <v>828</v>
      </c>
      <c r="D83" s="38" t="s">
        <v>884</v>
      </c>
      <c r="E83" s="54">
        <v>1</v>
      </c>
      <c r="F83" s="63">
        <v>20</v>
      </c>
      <c r="G83" s="63">
        <v>20</v>
      </c>
      <c r="H83" s="38" t="str">
        <f t="shared" si="1"/>
        <v>中国工商银行股份有限公司清远银盏支行</v>
      </c>
      <c r="I83" s="67" t="s">
        <v>765</v>
      </c>
    </row>
    <row r="84" spans="1:9" ht="28.5">
      <c r="A84" s="61"/>
      <c r="B84" s="38" t="s">
        <v>113</v>
      </c>
      <c r="C84" s="38" t="s">
        <v>828</v>
      </c>
      <c r="D84" s="38" t="s">
        <v>885</v>
      </c>
      <c r="E84" s="54">
        <v>1</v>
      </c>
      <c r="F84" s="63">
        <v>10</v>
      </c>
      <c r="G84" s="63">
        <v>10</v>
      </c>
      <c r="H84" s="38" t="str">
        <f t="shared" si="1"/>
        <v>中国工商银行股份有限公司清远银盏支行</v>
      </c>
      <c r="I84" s="67" t="s">
        <v>765</v>
      </c>
    </row>
    <row r="85" spans="1:9" ht="28.5">
      <c r="A85" s="61"/>
      <c r="B85" s="38" t="s">
        <v>113</v>
      </c>
      <c r="C85" s="38" t="s">
        <v>826</v>
      </c>
      <c r="D85" s="38" t="s">
        <v>886</v>
      </c>
      <c r="E85" s="54">
        <v>1</v>
      </c>
      <c r="F85" s="63">
        <v>6</v>
      </c>
      <c r="G85" s="63">
        <v>6</v>
      </c>
      <c r="H85" s="38" t="str">
        <f t="shared" si="1"/>
        <v>中国工商银行股份有限公司清远银盏支行</v>
      </c>
      <c r="I85" s="67" t="s">
        <v>765</v>
      </c>
    </row>
    <row r="86" spans="1:10" s="45" customFormat="1" ht="14.25">
      <c r="A86" s="56"/>
      <c r="B86" s="57"/>
      <c r="C86" s="57"/>
      <c r="D86" s="57" t="s">
        <v>27</v>
      </c>
      <c r="E86" s="58"/>
      <c r="F86" s="59">
        <f>SUM(F82:F85)</f>
        <v>53</v>
      </c>
      <c r="G86" s="59">
        <f>SUM(G82:G85)</f>
        <v>53</v>
      </c>
      <c r="H86" s="57"/>
      <c r="I86" s="68"/>
      <c r="J86" s="70"/>
    </row>
    <row r="87" spans="1:10" s="45" customFormat="1" ht="14.25">
      <c r="A87" s="53">
        <v>31</v>
      </c>
      <c r="B87" s="38" t="s">
        <v>65</v>
      </c>
      <c r="C87" s="38" t="s">
        <v>831</v>
      </c>
      <c r="D87" s="38" t="s">
        <v>838</v>
      </c>
      <c r="E87" s="54">
        <v>1</v>
      </c>
      <c r="F87" s="63">
        <v>17</v>
      </c>
      <c r="G87" s="63">
        <v>17</v>
      </c>
      <c r="H87" s="38" t="s">
        <v>648</v>
      </c>
      <c r="I87" s="67" t="s">
        <v>649</v>
      </c>
      <c r="J87" s="39"/>
    </row>
    <row r="88" spans="1:9" ht="28.5">
      <c r="A88" s="61"/>
      <c r="B88" s="38" t="s">
        <v>65</v>
      </c>
      <c r="C88" s="38" t="s">
        <v>828</v>
      </c>
      <c r="D88" s="38" t="s">
        <v>881</v>
      </c>
      <c r="E88" s="54">
        <v>1</v>
      </c>
      <c r="F88" s="63">
        <v>10</v>
      </c>
      <c r="G88" s="63">
        <v>10</v>
      </c>
      <c r="H88" s="38" t="str">
        <f>H87</f>
        <v>广东清远农村商业银行股份有限公司银盏支行</v>
      </c>
      <c r="I88" s="67" t="s">
        <v>649</v>
      </c>
    </row>
    <row r="89" spans="1:10" s="45" customFormat="1" ht="14.25">
      <c r="A89" s="56"/>
      <c r="B89" s="57"/>
      <c r="C89" s="57"/>
      <c r="D89" s="57" t="s">
        <v>27</v>
      </c>
      <c r="E89" s="58"/>
      <c r="F89" s="59">
        <f>SUM(F87:F88)</f>
        <v>27</v>
      </c>
      <c r="G89" s="59">
        <f>SUM(G87:G88)</f>
        <v>27</v>
      </c>
      <c r="H89" s="57"/>
      <c r="I89" s="68"/>
      <c r="J89" s="70"/>
    </row>
    <row r="90" spans="1:10" s="45" customFormat="1" ht="14.25">
      <c r="A90" s="53">
        <v>32</v>
      </c>
      <c r="B90" s="38" t="s">
        <v>116</v>
      </c>
      <c r="C90" s="38" t="s">
        <v>831</v>
      </c>
      <c r="D90" s="38" t="s">
        <v>838</v>
      </c>
      <c r="E90" s="54">
        <v>1</v>
      </c>
      <c r="F90" s="63">
        <v>20</v>
      </c>
      <c r="G90" s="63">
        <v>17</v>
      </c>
      <c r="H90" s="38" t="s">
        <v>722</v>
      </c>
      <c r="I90" s="67" t="s">
        <v>766</v>
      </c>
      <c r="J90" s="39"/>
    </row>
    <row r="91" spans="1:10" s="45" customFormat="1" ht="14.25">
      <c r="A91" s="56"/>
      <c r="B91" s="57"/>
      <c r="C91" s="57"/>
      <c r="D91" s="57" t="s">
        <v>27</v>
      </c>
      <c r="E91" s="58"/>
      <c r="F91" s="59">
        <f>SUM(F90:F90)</f>
        <v>20</v>
      </c>
      <c r="G91" s="59">
        <f>SUM(G90:G90)</f>
        <v>17</v>
      </c>
      <c r="H91" s="57"/>
      <c r="I91" s="68"/>
      <c r="J91" s="70"/>
    </row>
    <row r="92" spans="1:10" s="45" customFormat="1" ht="14.25">
      <c r="A92" s="53">
        <v>33</v>
      </c>
      <c r="B92" s="38" t="s">
        <v>142</v>
      </c>
      <c r="C92" s="38" t="s">
        <v>831</v>
      </c>
      <c r="D92" s="38" t="s">
        <v>838</v>
      </c>
      <c r="E92" s="54">
        <v>1</v>
      </c>
      <c r="F92" s="63">
        <v>17</v>
      </c>
      <c r="G92" s="63">
        <v>17</v>
      </c>
      <c r="H92" s="38" t="s">
        <v>621</v>
      </c>
      <c r="I92" s="67" t="s">
        <v>767</v>
      </c>
      <c r="J92" s="39"/>
    </row>
    <row r="93" spans="1:9" ht="28.5">
      <c r="A93" s="61"/>
      <c r="B93" s="38" t="s">
        <v>142</v>
      </c>
      <c r="C93" s="38" t="s">
        <v>830</v>
      </c>
      <c r="D93" s="38" t="s">
        <v>887</v>
      </c>
      <c r="E93" s="54">
        <v>1</v>
      </c>
      <c r="F93" s="63">
        <v>0.4</v>
      </c>
      <c r="G93" s="63">
        <v>0.4</v>
      </c>
      <c r="H93" s="38" t="str">
        <f aca="true" t="shared" si="2" ref="H93:H99">H92</f>
        <v>中国银行股份有限公司清远人民二路支行</v>
      </c>
      <c r="I93" s="67" t="s">
        <v>767</v>
      </c>
    </row>
    <row r="94" spans="1:10" ht="14.25">
      <c r="A94" s="61"/>
      <c r="B94" s="38" t="s">
        <v>142</v>
      </c>
      <c r="C94" s="38" t="s">
        <v>888</v>
      </c>
      <c r="D94" s="38" t="s">
        <v>889</v>
      </c>
      <c r="E94" s="54">
        <v>1</v>
      </c>
      <c r="F94" s="63">
        <v>1.75</v>
      </c>
      <c r="G94" s="64">
        <v>0</v>
      </c>
      <c r="H94" s="38" t="str">
        <f t="shared" si="2"/>
        <v>中国银行股份有限公司清远人民二路支行</v>
      </c>
      <c r="I94" s="67" t="s">
        <v>767</v>
      </c>
      <c r="J94" s="71" t="s">
        <v>890</v>
      </c>
    </row>
    <row r="95" spans="1:10" s="45" customFormat="1" ht="14.25">
      <c r="A95" s="56"/>
      <c r="B95" s="57"/>
      <c r="C95" s="57"/>
      <c r="D95" s="57" t="s">
        <v>27</v>
      </c>
      <c r="E95" s="58"/>
      <c r="F95" s="59">
        <f>SUM(F92:F94)</f>
        <v>19.15</v>
      </c>
      <c r="G95" s="59">
        <f>SUM(G92:G94)</f>
        <v>17.4</v>
      </c>
      <c r="H95" s="57"/>
      <c r="I95" s="68"/>
      <c r="J95" s="70"/>
    </row>
    <row r="96" spans="1:10" s="45" customFormat="1" ht="14.25">
      <c r="A96" s="53">
        <v>34</v>
      </c>
      <c r="B96" s="38" t="s">
        <v>158</v>
      </c>
      <c r="C96" s="38" t="s">
        <v>831</v>
      </c>
      <c r="D96" s="38" t="s">
        <v>838</v>
      </c>
      <c r="E96" s="54">
        <v>1</v>
      </c>
      <c r="F96" s="63">
        <v>17</v>
      </c>
      <c r="G96" s="63">
        <v>17</v>
      </c>
      <c r="H96" s="38" t="s">
        <v>768</v>
      </c>
      <c r="I96" s="67" t="s">
        <v>769</v>
      </c>
      <c r="J96" s="39"/>
    </row>
    <row r="97" spans="1:9" ht="28.5">
      <c r="A97" s="61"/>
      <c r="B97" s="38" t="s">
        <v>158</v>
      </c>
      <c r="C97" s="38" t="s">
        <v>828</v>
      </c>
      <c r="D97" s="38" t="s">
        <v>854</v>
      </c>
      <c r="E97" s="54">
        <v>1</v>
      </c>
      <c r="F97" s="63">
        <v>20</v>
      </c>
      <c r="G97" s="63">
        <v>20</v>
      </c>
      <c r="H97" s="38" t="str">
        <f t="shared" si="2"/>
        <v>中国工商银行股份有限公司清远分行</v>
      </c>
      <c r="I97" s="67" t="s">
        <v>769</v>
      </c>
    </row>
    <row r="98" spans="1:9" ht="28.5">
      <c r="A98" s="61"/>
      <c r="B98" s="38" t="s">
        <v>158</v>
      </c>
      <c r="C98" s="38" t="s">
        <v>828</v>
      </c>
      <c r="D98" s="38" t="s">
        <v>881</v>
      </c>
      <c r="E98" s="54">
        <v>1</v>
      </c>
      <c r="F98" s="63">
        <v>10</v>
      </c>
      <c r="G98" s="63">
        <v>10</v>
      </c>
      <c r="H98" s="38" t="str">
        <f t="shared" si="2"/>
        <v>中国工商银行股份有限公司清远分行</v>
      </c>
      <c r="I98" s="67" t="s">
        <v>769</v>
      </c>
    </row>
    <row r="99" spans="1:9" ht="28.5">
      <c r="A99" s="61"/>
      <c r="B99" s="38" t="s">
        <v>158</v>
      </c>
      <c r="C99" s="38" t="s">
        <v>826</v>
      </c>
      <c r="D99" s="38" t="s">
        <v>891</v>
      </c>
      <c r="E99" s="54">
        <v>3</v>
      </c>
      <c r="F99" s="63">
        <v>0.6</v>
      </c>
      <c r="G99" s="63">
        <v>0.6</v>
      </c>
      <c r="H99" s="38" t="str">
        <f t="shared" si="2"/>
        <v>中国工商银行股份有限公司清远分行</v>
      </c>
      <c r="I99" s="67" t="s">
        <v>769</v>
      </c>
    </row>
    <row r="100" spans="1:10" s="45" customFormat="1" ht="14.25">
      <c r="A100" s="56"/>
      <c r="B100" s="57"/>
      <c r="C100" s="57"/>
      <c r="D100" s="57" t="s">
        <v>27</v>
      </c>
      <c r="E100" s="58"/>
      <c r="F100" s="59">
        <f>SUM(F96:F99)</f>
        <v>47.6</v>
      </c>
      <c r="G100" s="59">
        <f>SUM(G96:G99)</f>
        <v>47.6</v>
      </c>
      <c r="H100" s="57"/>
      <c r="I100" s="68"/>
      <c r="J100" s="70"/>
    </row>
    <row r="101" spans="1:10" s="45" customFormat="1" ht="14.25">
      <c r="A101" s="53">
        <v>35</v>
      </c>
      <c r="B101" s="38" t="s">
        <v>84</v>
      </c>
      <c r="C101" s="38" t="s">
        <v>831</v>
      </c>
      <c r="D101" s="38" t="s">
        <v>832</v>
      </c>
      <c r="E101" s="54">
        <v>1</v>
      </c>
      <c r="F101" s="63">
        <v>10</v>
      </c>
      <c r="G101" s="63">
        <v>10</v>
      </c>
      <c r="H101" s="38" t="s">
        <v>637</v>
      </c>
      <c r="I101" s="67" t="s">
        <v>651</v>
      </c>
      <c r="J101" s="39"/>
    </row>
    <row r="102" spans="1:9" ht="57">
      <c r="A102" s="61"/>
      <c r="B102" s="38" t="s">
        <v>84</v>
      </c>
      <c r="C102" s="38" t="s">
        <v>826</v>
      </c>
      <c r="D102" s="38" t="s">
        <v>892</v>
      </c>
      <c r="E102" s="54">
        <v>1</v>
      </c>
      <c r="F102" s="63">
        <v>6</v>
      </c>
      <c r="G102" s="63">
        <v>6</v>
      </c>
      <c r="H102" s="38" t="str">
        <f>H101</f>
        <v>中国建设银行股份有限公司清远开发区支行</v>
      </c>
      <c r="I102" s="67" t="s">
        <v>651</v>
      </c>
    </row>
    <row r="103" spans="1:9" ht="28.5">
      <c r="A103" s="61"/>
      <c r="B103" s="38" t="s">
        <v>84</v>
      </c>
      <c r="C103" s="38" t="s">
        <v>830</v>
      </c>
      <c r="D103" s="38" t="s">
        <v>893</v>
      </c>
      <c r="E103" s="54">
        <v>3</v>
      </c>
      <c r="F103" s="63">
        <v>0.6</v>
      </c>
      <c r="G103" s="63">
        <v>0.6</v>
      </c>
      <c r="H103" s="38" t="str">
        <f>H102</f>
        <v>中国建设银行股份有限公司清远开发区支行</v>
      </c>
      <c r="I103" s="67" t="s">
        <v>651</v>
      </c>
    </row>
    <row r="104" spans="1:10" ht="14.25">
      <c r="A104" s="61"/>
      <c r="B104" s="38" t="s">
        <v>84</v>
      </c>
      <c r="C104" s="38" t="s">
        <v>888</v>
      </c>
      <c r="D104" s="38" t="s">
        <v>894</v>
      </c>
      <c r="E104" s="54">
        <v>1</v>
      </c>
      <c r="F104" s="72">
        <v>3.9875</v>
      </c>
      <c r="G104" s="64">
        <v>0</v>
      </c>
      <c r="H104" s="38" t="str">
        <f>H103</f>
        <v>中国建设银行股份有限公司清远开发区支行</v>
      </c>
      <c r="I104" s="67" t="s">
        <v>651</v>
      </c>
      <c r="J104" s="71" t="s">
        <v>895</v>
      </c>
    </row>
    <row r="105" spans="1:10" s="45" customFormat="1" ht="14.25">
      <c r="A105" s="56"/>
      <c r="B105" s="57"/>
      <c r="C105" s="57"/>
      <c r="D105" s="57" t="s">
        <v>27</v>
      </c>
      <c r="E105" s="58"/>
      <c r="F105" s="73">
        <f>F104+F103+F102+F101</f>
        <v>20.5875</v>
      </c>
      <c r="G105" s="59">
        <f>SUM(G101:G104)</f>
        <v>16.6</v>
      </c>
      <c r="H105" s="57"/>
      <c r="I105" s="68"/>
      <c r="J105" s="70"/>
    </row>
    <row r="106" spans="1:10" s="45" customFormat="1" ht="14.25">
      <c r="A106" s="53">
        <v>36</v>
      </c>
      <c r="B106" s="38" t="s">
        <v>173</v>
      </c>
      <c r="C106" s="38" t="s">
        <v>831</v>
      </c>
      <c r="D106" s="38" t="s">
        <v>838</v>
      </c>
      <c r="E106" s="54">
        <v>1</v>
      </c>
      <c r="F106" s="63">
        <v>17</v>
      </c>
      <c r="G106" s="63">
        <v>17</v>
      </c>
      <c r="H106" s="38" t="s">
        <v>652</v>
      </c>
      <c r="I106" s="67" t="s">
        <v>896</v>
      </c>
      <c r="J106" s="39"/>
    </row>
    <row r="107" spans="1:9" ht="28.5">
      <c r="A107" s="61"/>
      <c r="B107" s="38" t="s">
        <v>173</v>
      </c>
      <c r="C107" s="38" t="s">
        <v>828</v>
      </c>
      <c r="D107" s="38" t="s">
        <v>44</v>
      </c>
      <c r="E107" s="54">
        <v>1</v>
      </c>
      <c r="F107" s="63">
        <v>10</v>
      </c>
      <c r="G107" s="63">
        <v>10</v>
      </c>
      <c r="H107" s="38" t="str">
        <f>H106</f>
        <v>交通银行股份有限公司清远清新支行</v>
      </c>
      <c r="I107" s="67" t="s">
        <v>896</v>
      </c>
    </row>
    <row r="108" spans="1:9" ht="57">
      <c r="A108" s="61"/>
      <c r="B108" s="38" t="s">
        <v>173</v>
      </c>
      <c r="C108" s="38" t="s">
        <v>826</v>
      </c>
      <c r="D108" s="38" t="s">
        <v>897</v>
      </c>
      <c r="E108" s="54">
        <v>1</v>
      </c>
      <c r="F108" s="63">
        <v>6</v>
      </c>
      <c r="G108" s="63">
        <v>6</v>
      </c>
      <c r="H108" s="38" t="str">
        <f>H107</f>
        <v>交通银行股份有限公司清远清新支行</v>
      </c>
      <c r="I108" s="67" t="s">
        <v>896</v>
      </c>
    </row>
    <row r="109" spans="1:10" s="45" customFormat="1" ht="14.25">
      <c r="A109" s="56"/>
      <c r="B109" s="57"/>
      <c r="C109" s="57"/>
      <c r="D109" s="57" t="s">
        <v>27</v>
      </c>
      <c r="E109" s="58"/>
      <c r="F109" s="59">
        <f>SUM(F106:F108)</f>
        <v>33</v>
      </c>
      <c r="G109" s="59">
        <f>SUM(G106:G108)</f>
        <v>33</v>
      </c>
      <c r="H109" s="57"/>
      <c r="I109" s="68"/>
      <c r="J109" s="70"/>
    </row>
    <row r="110" spans="1:10" s="45" customFormat="1" ht="14.25">
      <c r="A110" s="53">
        <v>37</v>
      </c>
      <c r="B110" s="38" t="s">
        <v>770</v>
      </c>
      <c r="C110" s="38" t="s">
        <v>826</v>
      </c>
      <c r="D110" s="38" t="s">
        <v>898</v>
      </c>
      <c r="E110" s="54">
        <v>5</v>
      </c>
      <c r="F110" s="63">
        <v>1</v>
      </c>
      <c r="G110" s="63">
        <v>1</v>
      </c>
      <c r="H110" s="38" t="s">
        <v>648</v>
      </c>
      <c r="I110" s="67" t="s">
        <v>771</v>
      </c>
      <c r="J110" s="39"/>
    </row>
    <row r="111" spans="1:10" s="45" customFormat="1" ht="14.25">
      <c r="A111" s="56"/>
      <c r="B111" s="57"/>
      <c r="C111" s="57"/>
      <c r="D111" s="57" t="s">
        <v>27</v>
      </c>
      <c r="E111" s="58"/>
      <c r="F111" s="59">
        <f>SUM(F110:F110)</f>
        <v>1</v>
      </c>
      <c r="G111" s="59">
        <f>SUM(G110:G110)</f>
        <v>1</v>
      </c>
      <c r="H111" s="57"/>
      <c r="I111" s="68"/>
      <c r="J111" s="70"/>
    </row>
    <row r="112" spans="1:10" s="45" customFormat="1" ht="14.25">
      <c r="A112" s="53">
        <v>38</v>
      </c>
      <c r="B112" s="38" t="s">
        <v>772</v>
      </c>
      <c r="C112" s="38" t="s">
        <v>828</v>
      </c>
      <c r="D112" s="38" t="s">
        <v>899</v>
      </c>
      <c r="E112" s="54">
        <v>1</v>
      </c>
      <c r="F112" s="63">
        <v>10</v>
      </c>
      <c r="G112" s="63">
        <v>10</v>
      </c>
      <c r="H112" s="38" t="s">
        <v>648</v>
      </c>
      <c r="I112" s="67" t="s">
        <v>773</v>
      </c>
      <c r="J112" s="39"/>
    </row>
    <row r="113" spans="1:10" s="45" customFormat="1" ht="14.25">
      <c r="A113" s="56"/>
      <c r="B113" s="57"/>
      <c r="C113" s="57"/>
      <c r="D113" s="57" t="s">
        <v>27</v>
      </c>
      <c r="E113" s="58"/>
      <c r="F113" s="59">
        <f>SUM(F112:F112)</f>
        <v>10</v>
      </c>
      <c r="G113" s="59">
        <f>SUM(G112:G112)</f>
        <v>10</v>
      </c>
      <c r="H113" s="57"/>
      <c r="I113" s="68"/>
      <c r="J113" s="70"/>
    </row>
    <row r="114" spans="1:10" s="45" customFormat="1" ht="14.25">
      <c r="A114" s="53">
        <v>39</v>
      </c>
      <c r="B114" s="38" t="s">
        <v>774</v>
      </c>
      <c r="C114" s="38" t="s">
        <v>831</v>
      </c>
      <c r="D114" s="38" t="s">
        <v>832</v>
      </c>
      <c r="E114" s="54">
        <v>1</v>
      </c>
      <c r="F114" s="63">
        <v>10</v>
      </c>
      <c r="G114" s="63">
        <v>10</v>
      </c>
      <c r="H114" s="38" t="s">
        <v>775</v>
      </c>
      <c r="I114" s="67" t="s">
        <v>776</v>
      </c>
      <c r="J114" s="39"/>
    </row>
    <row r="115" spans="1:10" s="45" customFormat="1" ht="14.25">
      <c r="A115" s="56"/>
      <c r="B115" s="74"/>
      <c r="C115" s="74"/>
      <c r="D115" s="74" t="s">
        <v>27</v>
      </c>
      <c r="E115" s="75"/>
      <c r="F115" s="59">
        <f>SUM(F114:F114)</f>
        <v>10</v>
      </c>
      <c r="G115" s="59">
        <f>SUM(G114:G114)</f>
        <v>10</v>
      </c>
      <c r="H115" s="57"/>
      <c r="I115" s="85"/>
      <c r="J115" s="70"/>
    </row>
    <row r="116" spans="1:10" s="45" customFormat="1" ht="14.25">
      <c r="A116" s="76">
        <v>40</v>
      </c>
      <c r="B116" s="77" t="s">
        <v>87</v>
      </c>
      <c r="C116" s="38" t="s">
        <v>826</v>
      </c>
      <c r="D116" s="77" t="s">
        <v>900</v>
      </c>
      <c r="E116" s="78">
        <v>1</v>
      </c>
      <c r="F116" s="79">
        <v>3</v>
      </c>
      <c r="G116" s="79">
        <v>3</v>
      </c>
      <c r="H116" s="38" t="s">
        <v>777</v>
      </c>
      <c r="I116" s="86" t="s">
        <v>901</v>
      </c>
      <c r="J116" s="39"/>
    </row>
    <row r="117" spans="1:9" ht="27">
      <c r="A117" s="80"/>
      <c r="B117" s="77" t="s">
        <v>87</v>
      </c>
      <c r="C117" s="38" t="s">
        <v>826</v>
      </c>
      <c r="D117" s="77" t="s">
        <v>902</v>
      </c>
      <c r="E117" s="78">
        <v>1</v>
      </c>
      <c r="F117" s="79">
        <v>1</v>
      </c>
      <c r="G117" s="79">
        <v>1</v>
      </c>
      <c r="H117" s="38" t="str">
        <f>H116</f>
        <v>交通银行股份有限公司清远支行</v>
      </c>
      <c r="I117" s="86" t="s">
        <v>901</v>
      </c>
    </row>
    <row r="118" spans="1:10" s="45" customFormat="1" ht="14.25">
      <c r="A118" s="81"/>
      <c r="B118" s="74"/>
      <c r="C118" s="74"/>
      <c r="D118" s="74" t="s">
        <v>27</v>
      </c>
      <c r="E118" s="75"/>
      <c r="F118" s="82">
        <f>SUM(F116:F117)</f>
        <v>4</v>
      </c>
      <c r="G118" s="82">
        <f>SUM(G116:G117)</f>
        <v>4</v>
      </c>
      <c r="H118" s="57"/>
      <c r="I118" s="85"/>
      <c r="J118" s="70"/>
    </row>
    <row r="119" spans="1:10" s="45" customFormat="1" ht="14.25">
      <c r="A119" s="76">
        <v>41</v>
      </c>
      <c r="B119" s="77" t="s">
        <v>41</v>
      </c>
      <c r="C119" s="38" t="s">
        <v>831</v>
      </c>
      <c r="D119" s="77" t="s">
        <v>873</v>
      </c>
      <c r="E119" s="78">
        <v>1</v>
      </c>
      <c r="F119" s="79">
        <v>17</v>
      </c>
      <c r="G119" s="79">
        <v>17</v>
      </c>
      <c r="H119" s="38" t="s">
        <v>778</v>
      </c>
      <c r="I119" s="86" t="s">
        <v>903</v>
      </c>
      <c r="J119" s="39"/>
    </row>
    <row r="120" spans="1:9" ht="27">
      <c r="A120" s="80"/>
      <c r="B120" s="77" t="s">
        <v>41</v>
      </c>
      <c r="C120" s="38" t="s">
        <v>828</v>
      </c>
      <c r="D120" s="77" t="s">
        <v>829</v>
      </c>
      <c r="E120" s="78">
        <v>1</v>
      </c>
      <c r="F120" s="79">
        <v>20</v>
      </c>
      <c r="G120" s="79">
        <v>20</v>
      </c>
      <c r="H120" s="38" t="str">
        <f>H119</f>
        <v>中国建设银行清远小市支行</v>
      </c>
      <c r="I120" s="86" t="s">
        <v>903</v>
      </c>
    </row>
    <row r="121" spans="1:9" ht="14.25">
      <c r="A121" s="80"/>
      <c r="B121" s="77" t="s">
        <v>41</v>
      </c>
      <c r="C121" s="38" t="s">
        <v>868</v>
      </c>
      <c r="D121" s="77" t="s">
        <v>904</v>
      </c>
      <c r="E121" s="78">
        <v>4</v>
      </c>
      <c r="F121" s="79">
        <v>0.8</v>
      </c>
      <c r="G121" s="79">
        <v>0.8</v>
      </c>
      <c r="H121" s="38" t="str">
        <f>H120</f>
        <v>中国建设银行清远小市支行</v>
      </c>
      <c r="I121" s="86" t="s">
        <v>903</v>
      </c>
    </row>
    <row r="122" spans="1:10" s="45" customFormat="1" ht="14.25">
      <c r="A122" s="81"/>
      <c r="B122" s="74"/>
      <c r="C122" s="74"/>
      <c r="D122" s="74" t="s">
        <v>27</v>
      </c>
      <c r="E122" s="75"/>
      <c r="F122" s="82">
        <f>SUM(F119:F121)</f>
        <v>37.8</v>
      </c>
      <c r="G122" s="82">
        <f>SUM(G119:G121)</f>
        <v>37.8</v>
      </c>
      <c r="H122" s="57"/>
      <c r="I122" s="85"/>
      <c r="J122" s="70"/>
    </row>
    <row r="123" spans="1:10" s="45" customFormat="1" ht="14.25">
      <c r="A123" s="76">
        <v>42</v>
      </c>
      <c r="B123" s="77" t="s">
        <v>780</v>
      </c>
      <c r="C123" s="38" t="s">
        <v>888</v>
      </c>
      <c r="D123" s="77" t="s">
        <v>905</v>
      </c>
      <c r="E123" s="78">
        <v>1</v>
      </c>
      <c r="F123" s="79">
        <v>20</v>
      </c>
      <c r="G123" s="83">
        <v>0</v>
      </c>
      <c r="H123" s="38" t="s">
        <v>683</v>
      </c>
      <c r="I123" s="86" t="s">
        <v>906</v>
      </c>
      <c r="J123" s="71" t="s">
        <v>895</v>
      </c>
    </row>
    <row r="124" spans="1:10" s="45" customFormat="1" ht="14.25">
      <c r="A124" s="81"/>
      <c r="B124" s="74"/>
      <c r="C124" s="74"/>
      <c r="D124" s="74" t="s">
        <v>27</v>
      </c>
      <c r="E124" s="75"/>
      <c r="F124" s="59">
        <f>SUM(F123:F123)</f>
        <v>20</v>
      </c>
      <c r="G124" s="59">
        <f>SUM(G123:G123)</f>
        <v>0</v>
      </c>
      <c r="H124" s="57"/>
      <c r="I124" s="85"/>
      <c r="J124" s="70"/>
    </row>
    <row r="125" spans="1:9" ht="27">
      <c r="A125" s="76">
        <v>43</v>
      </c>
      <c r="B125" s="77" t="s">
        <v>782</v>
      </c>
      <c r="C125" s="77" t="s">
        <v>828</v>
      </c>
      <c r="D125" s="77" t="s">
        <v>907</v>
      </c>
      <c r="E125" s="78">
        <v>1</v>
      </c>
      <c r="F125" s="79">
        <v>20</v>
      </c>
      <c r="G125" s="79">
        <v>20</v>
      </c>
      <c r="H125" s="38" t="s">
        <v>757</v>
      </c>
      <c r="I125" s="86" t="s">
        <v>783</v>
      </c>
    </row>
    <row r="126" spans="1:10" s="45" customFormat="1" ht="14.25">
      <c r="A126" s="81"/>
      <c r="B126" s="74"/>
      <c r="C126" s="74"/>
      <c r="D126" s="74" t="s">
        <v>27</v>
      </c>
      <c r="E126" s="75"/>
      <c r="F126" s="59">
        <f>SUM(F125:F125)</f>
        <v>20</v>
      </c>
      <c r="G126" s="59">
        <f>SUM(G125:G125)</f>
        <v>20</v>
      </c>
      <c r="H126" s="57"/>
      <c r="I126" s="85"/>
      <c r="J126" s="70"/>
    </row>
    <row r="127" spans="1:10" s="8" customFormat="1" ht="28.5">
      <c r="A127" s="53">
        <v>44</v>
      </c>
      <c r="B127" s="39" t="s">
        <v>168</v>
      </c>
      <c r="C127" s="38" t="s">
        <v>908</v>
      </c>
      <c r="D127" s="38" t="s">
        <v>39</v>
      </c>
      <c r="E127" s="38">
        <v>1</v>
      </c>
      <c r="F127" s="42">
        <v>5</v>
      </c>
      <c r="G127" s="42">
        <v>5</v>
      </c>
      <c r="H127" s="55" t="s">
        <v>673</v>
      </c>
      <c r="I127" s="67" t="s">
        <v>784</v>
      </c>
      <c r="J127" s="33"/>
    </row>
    <row r="128" spans="1:10" s="8" customFormat="1" ht="14.25">
      <c r="A128" s="56"/>
      <c r="B128" s="70"/>
      <c r="C128" s="57"/>
      <c r="D128" s="57" t="s">
        <v>27</v>
      </c>
      <c r="E128" s="57"/>
      <c r="F128" s="84">
        <f>SUM(F127:F127)</f>
        <v>5</v>
      </c>
      <c r="G128" s="84">
        <f>SUM(G127:G127)</f>
        <v>5</v>
      </c>
      <c r="H128" s="59"/>
      <c r="I128" s="68"/>
      <c r="J128" s="33"/>
    </row>
    <row r="129" spans="1:10" s="8" customFormat="1" ht="28.5">
      <c r="A129" s="53">
        <v>45</v>
      </c>
      <c r="B129" s="39" t="s">
        <v>785</v>
      </c>
      <c r="C129" s="38" t="s">
        <v>909</v>
      </c>
      <c r="D129" s="38" t="s">
        <v>910</v>
      </c>
      <c r="E129" s="38">
        <v>1</v>
      </c>
      <c r="F129" s="42">
        <v>2</v>
      </c>
      <c r="G129" s="42">
        <v>2</v>
      </c>
      <c r="H129" s="55" t="s">
        <v>759</v>
      </c>
      <c r="I129" s="67" t="s">
        <v>786</v>
      </c>
      <c r="J129" s="33"/>
    </row>
    <row r="130" spans="1:10" s="8" customFormat="1" ht="14.25">
      <c r="A130" s="56"/>
      <c r="B130" s="70"/>
      <c r="C130" s="57"/>
      <c r="D130" s="57" t="s">
        <v>27</v>
      </c>
      <c r="E130" s="57"/>
      <c r="F130" s="84">
        <f>SUM(F129:F129)</f>
        <v>2</v>
      </c>
      <c r="G130" s="84">
        <f>SUM(G129:G129)</f>
        <v>2</v>
      </c>
      <c r="H130" s="59"/>
      <c r="I130" s="68"/>
      <c r="J130" s="33"/>
    </row>
    <row r="131" spans="1:10" s="8" customFormat="1" ht="28.5">
      <c r="A131" s="53">
        <v>46</v>
      </c>
      <c r="B131" s="39" t="s">
        <v>500</v>
      </c>
      <c r="C131" s="38" t="s">
        <v>911</v>
      </c>
      <c r="D131" s="38" t="s">
        <v>912</v>
      </c>
      <c r="E131" s="38">
        <v>1</v>
      </c>
      <c r="F131" s="42">
        <v>0.2</v>
      </c>
      <c r="G131" s="42">
        <v>0.2</v>
      </c>
      <c r="H131" s="55" t="s">
        <v>624</v>
      </c>
      <c r="I131" s="67" t="s">
        <v>667</v>
      </c>
      <c r="J131" s="33"/>
    </row>
    <row r="132" spans="1:10" s="8" customFormat="1" ht="14.25">
      <c r="A132" s="56"/>
      <c r="B132" s="70"/>
      <c r="C132" s="57"/>
      <c r="D132" s="57" t="s">
        <v>27</v>
      </c>
      <c r="E132" s="57"/>
      <c r="F132" s="84">
        <f>SUM(F131:F131)</f>
        <v>0.2</v>
      </c>
      <c r="G132" s="84">
        <f>SUM(G131:G131)</f>
        <v>0.2</v>
      </c>
      <c r="H132" s="59"/>
      <c r="I132" s="68"/>
      <c r="J132" s="33"/>
    </row>
    <row r="133" spans="1:10" s="8" customFormat="1" ht="28.5">
      <c r="A133" s="53">
        <v>47</v>
      </c>
      <c r="B133" s="39" t="s">
        <v>93</v>
      </c>
      <c r="C133" s="38" t="s">
        <v>911</v>
      </c>
      <c r="D133" s="38" t="s">
        <v>912</v>
      </c>
      <c r="E133" s="38">
        <v>1</v>
      </c>
      <c r="F133" s="42">
        <v>0.2</v>
      </c>
      <c r="G133" s="42">
        <v>0.2</v>
      </c>
      <c r="H133" s="55" t="s">
        <v>787</v>
      </c>
      <c r="I133" s="67" t="s">
        <v>788</v>
      </c>
      <c r="J133" s="33"/>
    </row>
    <row r="134" spans="1:10" s="8" customFormat="1" ht="14.25">
      <c r="A134" s="56"/>
      <c r="B134" s="70"/>
      <c r="C134" s="57"/>
      <c r="D134" s="57" t="s">
        <v>27</v>
      </c>
      <c r="E134" s="57"/>
      <c r="F134" s="84">
        <f>SUM(F133:F133)</f>
        <v>0.2</v>
      </c>
      <c r="G134" s="84">
        <f>SUM(G133:G133)</f>
        <v>0.2</v>
      </c>
      <c r="H134" s="59"/>
      <c r="I134" s="68"/>
      <c r="J134" s="33"/>
    </row>
    <row r="135" spans="1:10" s="8" customFormat="1" ht="28.5">
      <c r="A135" s="53">
        <v>48</v>
      </c>
      <c r="B135" s="39" t="s">
        <v>789</v>
      </c>
      <c r="C135" s="38" t="s">
        <v>908</v>
      </c>
      <c r="D135" s="38" t="s">
        <v>190</v>
      </c>
      <c r="E135" s="38">
        <v>1</v>
      </c>
      <c r="F135" s="42">
        <v>10</v>
      </c>
      <c r="G135" s="42">
        <v>10</v>
      </c>
      <c r="H135" s="55" t="s">
        <v>790</v>
      </c>
      <c r="I135" s="67" t="s">
        <v>791</v>
      </c>
      <c r="J135" s="33"/>
    </row>
    <row r="136" spans="1:10" s="8" customFormat="1" ht="14.25">
      <c r="A136" s="56"/>
      <c r="B136" s="70"/>
      <c r="C136" s="57"/>
      <c r="D136" s="57" t="s">
        <v>27</v>
      </c>
      <c r="E136" s="57"/>
      <c r="F136" s="84">
        <f>SUM(F135:F135)</f>
        <v>10</v>
      </c>
      <c r="G136" s="84">
        <f>SUM(G135:G135)</f>
        <v>10</v>
      </c>
      <c r="H136" s="59"/>
      <c r="I136" s="68"/>
      <c r="J136" s="33"/>
    </row>
    <row r="137" spans="1:10" s="8" customFormat="1" ht="28.5">
      <c r="A137" s="53">
        <v>49</v>
      </c>
      <c r="B137" s="39" t="s">
        <v>167</v>
      </c>
      <c r="C137" s="38" t="s">
        <v>911</v>
      </c>
      <c r="D137" s="38" t="s">
        <v>912</v>
      </c>
      <c r="E137" s="38">
        <v>1</v>
      </c>
      <c r="F137" s="42">
        <v>0.2</v>
      </c>
      <c r="G137" s="42">
        <v>0.2</v>
      </c>
      <c r="H137" s="55" t="s">
        <v>716</v>
      </c>
      <c r="I137" s="67" t="s">
        <v>792</v>
      </c>
      <c r="J137" s="33"/>
    </row>
    <row r="138" spans="1:10" s="8" customFormat="1" ht="14.25">
      <c r="A138" s="61"/>
      <c r="B138" s="39" t="str">
        <f>B137</f>
        <v>清远市蓝林新材料有限公司</v>
      </c>
      <c r="C138" s="38" t="s">
        <v>913</v>
      </c>
      <c r="D138" s="38" t="s">
        <v>914</v>
      </c>
      <c r="E138" s="38">
        <v>1</v>
      </c>
      <c r="F138" s="42">
        <v>0.4</v>
      </c>
      <c r="G138" s="42">
        <v>0</v>
      </c>
      <c r="H138" s="55" t="str">
        <f>H137</f>
        <v>中国银行股份有限公司清远分行</v>
      </c>
      <c r="I138" s="67" t="s">
        <v>792</v>
      </c>
      <c r="J138" s="33" t="s">
        <v>915</v>
      </c>
    </row>
    <row r="139" spans="1:10" s="8" customFormat="1" ht="14.25">
      <c r="A139" s="56"/>
      <c r="B139" s="70"/>
      <c r="C139" s="57"/>
      <c r="D139" s="57" t="s">
        <v>27</v>
      </c>
      <c r="E139" s="57"/>
      <c r="F139" s="84">
        <f>SUM(F137:F138)</f>
        <v>0.6</v>
      </c>
      <c r="G139" s="84">
        <f>SUM(G137:G138)</f>
        <v>0.2</v>
      </c>
      <c r="H139" s="59"/>
      <c r="I139" s="68"/>
      <c r="J139" s="33"/>
    </row>
    <row r="140" spans="1:10" s="8" customFormat="1" ht="28.5">
      <c r="A140" s="53">
        <v>50</v>
      </c>
      <c r="B140" s="39" t="s">
        <v>793</v>
      </c>
      <c r="C140" s="38" t="s">
        <v>916</v>
      </c>
      <c r="D140" s="38" t="s">
        <v>917</v>
      </c>
      <c r="E140" s="38">
        <v>1</v>
      </c>
      <c r="F140" s="42">
        <v>10</v>
      </c>
      <c r="G140" s="42">
        <v>0</v>
      </c>
      <c r="H140" s="55" t="s">
        <v>790</v>
      </c>
      <c r="I140" s="67" t="s">
        <v>794</v>
      </c>
      <c r="J140" s="33" t="s">
        <v>918</v>
      </c>
    </row>
    <row r="141" spans="1:10" s="8" customFormat="1" ht="14.25">
      <c r="A141" s="56"/>
      <c r="B141" s="70"/>
      <c r="C141" s="57"/>
      <c r="D141" s="57" t="s">
        <v>27</v>
      </c>
      <c r="E141" s="57"/>
      <c r="F141" s="84">
        <f>SUM(F140:F140)</f>
        <v>10</v>
      </c>
      <c r="G141" s="84">
        <f>SUM(G140:G140)</f>
        <v>0</v>
      </c>
      <c r="H141" s="59"/>
      <c r="I141" s="68"/>
      <c r="J141" s="33"/>
    </row>
    <row r="142" spans="1:10" s="8" customFormat="1" ht="28.5">
      <c r="A142" s="53">
        <v>51</v>
      </c>
      <c r="B142" s="39" t="s">
        <v>795</v>
      </c>
      <c r="C142" s="38" t="s">
        <v>916</v>
      </c>
      <c r="D142" s="38" t="s">
        <v>919</v>
      </c>
      <c r="E142" s="38">
        <v>1</v>
      </c>
      <c r="F142" s="42">
        <v>10</v>
      </c>
      <c r="G142" s="42">
        <v>0</v>
      </c>
      <c r="H142" s="55" t="s">
        <v>790</v>
      </c>
      <c r="I142" s="67" t="s">
        <v>796</v>
      </c>
      <c r="J142" s="33" t="s">
        <v>920</v>
      </c>
    </row>
    <row r="143" spans="1:10" s="8" customFormat="1" ht="14.25">
      <c r="A143" s="56"/>
      <c r="B143" s="70"/>
      <c r="C143" s="57"/>
      <c r="D143" s="57" t="s">
        <v>27</v>
      </c>
      <c r="E143" s="57"/>
      <c r="F143" s="84">
        <f>SUM(F142:F142)</f>
        <v>10</v>
      </c>
      <c r="G143" s="84">
        <f>SUM(G142:G142)</f>
        <v>0</v>
      </c>
      <c r="H143" s="59"/>
      <c r="I143" s="68"/>
      <c r="J143" s="33"/>
    </row>
    <row r="144" spans="1:10" s="8" customFormat="1" ht="14.25">
      <c r="A144" s="53">
        <v>52</v>
      </c>
      <c r="B144" s="39" t="s">
        <v>72</v>
      </c>
      <c r="C144" s="38" t="s">
        <v>831</v>
      </c>
      <c r="D144" s="38" t="s">
        <v>832</v>
      </c>
      <c r="E144" s="38">
        <v>1</v>
      </c>
      <c r="F144" s="42">
        <v>10</v>
      </c>
      <c r="G144" s="42">
        <v>10</v>
      </c>
      <c r="H144" s="55" t="s">
        <v>634</v>
      </c>
      <c r="I144" s="67" t="s">
        <v>797</v>
      </c>
      <c r="J144" s="33"/>
    </row>
    <row r="145" spans="1:10" s="8" customFormat="1" ht="14.25">
      <c r="A145" s="56"/>
      <c r="B145" s="70"/>
      <c r="C145" s="57"/>
      <c r="D145" s="57" t="s">
        <v>27</v>
      </c>
      <c r="E145" s="57"/>
      <c r="F145" s="84">
        <f>SUM(F144:F144)</f>
        <v>10</v>
      </c>
      <c r="G145" s="84">
        <f>SUM(G144:G144)</f>
        <v>10</v>
      </c>
      <c r="H145" s="59"/>
      <c r="I145" s="68"/>
      <c r="J145" s="33"/>
    </row>
    <row r="146" spans="1:10" s="8" customFormat="1" ht="28.5">
      <c r="A146" s="53">
        <v>53</v>
      </c>
      <c r="B146" s="39" t="s">
        <v>129</v>
      </c>
      <c r="C146" s="38" t="s">
        <v>911</v>
      </c>
      <c r="D146" s="38" t="s">
        <v>912</v>
      </c>
      <c r="E146" s="38">
        <v>10</v>
      </c>
      <c r="F146" s="42">
        <v>2</v>
      </c>
      <c r="G146" s="42">
        <v>2</v>
      </c>
      <c r="H146" s="55" t="s">
        <v>695</v>
      </c>
      <c r="I146" s="67" t="s">
        <v>798</v>
      </c>
      <c r="J146" s="33"/>
    </row>
    <row r="147" spans="1:10" s="8" customFormat="1" ht="28.5">
      <c r="A147" s="61"/>
      <c r="B147" s="39" t="s">
        <v>129</v>
      </c>
      <c r="C147" s="38" t="s">
        <v>888</v>
      </c>
      <c r="D147" s="38" t="s">
        <v>921</v>
      </c>
      <c r="E147" s="38">
        <v>1</v>
      </c>
      <c r="F147" s="42">
        <v>20</v>
      </c>
      <c r="G147" s="42">
        <v>20</v>
      </c>
      <c r="H147" s="55" t="s">
        <v>695</v>
      </c>
      <c r="I147" s="67" t="s">
        <v>798</v>
      </c>
      <c r="J147" s="33"/>
    </row>
    <row r="148" spans="1:10" s="8" customFormat="1" ht="14.25">
      <c r="A148" s="56"/>
      <c r="B148" s="70"/>
      <c r="C148" s="57"/>
      <c r="D148" s="57" t="s">
        <v>27</v>
      </c>
      <c r="E148" s="57"/>
      <c r="F148" s="84">
        <f>SUM(F146:F147)</f>
        <v>22</v>
      </c>
      <c r="G148" s="84">
        <f>SUM(G146:G147)</f>
        <v>22</v>
      </c>
      <c r="H148" s="59"/>
      <c r="I148" s="68"/>
      <c r="J148" s="33"/>
    </row>
    <row r="149" spans="1:10" s="8" customFormat="1" ht="28.5">
      <c r="A149" s="53">
        <v>54</v>
      </c>
      <c r="B149" s="39" t="s">
        <v>799</v>
      </c>
      <c r="C149" s="38" t="s">
        <v>888</v>
      </c>
      <c r="D149" s="38" t="s">
        <v>922</v>
      </c>
      <c r="E149" s="38">
        <v>1</v>
      </c>
      <c r="F149" s="87">
        <v>3.5249</v>
      </c>
      <c r="G149" s="42">
        <v>1.09</v>
      </c>
      <c r="H149" s="55" t="s">
        <v>700</v>
      </c>
      <c r="I149" s="67" t="s">
        <v>800</v>
      </c>
      <c r="J149" s="33" t="s">
        <v>923</v>
      </c>
    </row>
    <row r="150" spans="1:10" s="8" customFormat="1" ht="14.25">
      <c r="A150" s="56"/>
      <c r="B150" s="70"/>
      <c r="C150" s="57"/>
      <c r="D150" s="57" t="s">
        <v>27</v>
      </c>
      <c r="E150" s="57"/>
      <c r="F150" s="88">
        <f>SUM(F149:F149)</f>
        <v>3.5249</v>
      </c>
      <c r="G150" s="84">
        <f>SUM(G149:G149)</f>
        <v>1.09</v>
      </c>
      <c r="H150" s="59"/>
      <c r="I150" s="68"/>
      <c r="J150" s="33"/>
    </row>
    <row r="151" spans="1:10" s="8" customFormat="1" ht="28.5">
      <c r="A151" s="53">
        <v>55</v>
      </c>
      <c r="B151" s="39" t="s">
        <v>703</v>
      </c>
      <c r="C151" s="38" t="s">
        <v>888</v>
      </c>
      <c r="D151" s="38" t="s">
        <v>924</v>
      </c>
      <c r="E151" s="38">
        <v>1</v>
      </c>
      <c r="F151" s="42">
        <v>2.2</v>
      </c>
      <c r="G151" s="42">
        <v>2.18</v>
      </c>
      <c r="H151" s="55" t="s">
        <v>648</v>
      </c>
      <c r="I151" s="67" t="s">
        <v>704</v>
      </c>
      <c r="J151" s="33"/>
    </row>
    <row r="152" spans="1:10" s="8" customFormat="1" ht="14.25">
      <c r="A152" s="56"/>
      <c r="B152" s="70"/>
      <c r="C152" s="57"/>
      <c r="D152" s="57" t="s">
        <v>27</v>
      </c>
      <c r="E152" s="57"/>
      <c r="F152" s="84">
        <f>SUM(F151:F151)</f>
        <v>2.2</v>
      </c>
      <c r="G152" s="84">
        <f>SUM(G151:G151)</f>
        <v>2.18</v>
      </c>
      <c r="H152" s="59"/>
      <c r="I152" s="68"/>
      <c r="J152" s="33"/>
    </row>
    <row r="153" spans="1:10" s="8" customFormat="1" ht="14.25">
      <c r="A153" s="53">
        <v>56</v>
      </c>
      <c r="B153" s="39" t="s">
        <v>63</v>
      </c>
      <c r="C153" s="38" t="s">
        <v>831</v>
      </c>
      <c r="D153" s="38" t="s">
        <v>832</v>
      </c>
      <c r="E153" s="38">
        <v>1</v>
      </c>
      <c r="F153" s="42">
        <v>10</v>
      </c>
      <c r="G153" s="42">
        <v>10</v>
      </c>
      <c r="H153" s="55" t="s">
        <v>665</v>
      </c>
      <c r="I153" s="67" t="s">
        <v>686</v>
      </c>
      <c r="J153" s="33"/>
    </row>
    <row r="154" spans="1:10" s="8" customFormat="1" ht="14.25">
      <c r="A154" s="61"/>
      <c r="B154" s="39" t="s">
        <v>63</v>
      </c>
      <c r="C154" s="38" t="s">
        <v>828</v>
      </c>
      <c r="D154" s="38" t="s">
        <v>862</v>
      </c>
      <c r="E154" s="38">
        <v>1</v>
      </c>
      <c r="F154" s="42">
        <v>20</v>
      </c>
      <c r="G154" s="42">
        <v>20</v>
      </c>
      <c r="H154" s="55" t="str">
        <f>H153</f>
        <v>中国银行股份有限公司清远高新区科技支行</v>
      </c>
      <c r="I154" s="67" t="s">
        <v>686</v>
      </c>
      <c r="J154" s="33"/>
    </row>
    <row r="155" spans="1:10" s="8" customFormat="1" ht="14.25">
      <c r="A155" s="56"/>
      <c r="B155" s="70"/>
      <c r="C155" s="57"/>
      <c r="D155" s="57" t="s">
        <v>27</v>
      </c>
      <c r="E155" s="57"/>
      <c r="F155" s="84">
        <f>SUM(F153:F154)</f>
        <v>30</v>
      </c>
      <c r="G155" s="84">
        <f>SUM(G153:G154)</f>
        <v>30</v>
      </c>
      <c r="H155" s="59"/>
      <c r="I155" s="68"/>
      <c r="J155" s="33"/>
    </row>
    <row r="156" spans="1:10" s="8" customFormat="1" ht="28.5">
      <c r="A156" s="53">
        <v>57</v>
      </c>
      <c r="B156" s="39" t="s">
        <v>687</v>
      </c>
      <c r="C156" s="38" t="s">
        <v>911</v>
      </c>
      <c r="D156" s="38" t="s">
        <v>912</v>
      </c>
      <c r="E156" s="38">
        <v>1</v>
      </c>
      <c r="F156" s="42">
        <v>0.2</v>
      </c>
      <c r="G156" s="42">
        <v>0.2</v>
      </c>
      <c r="H156" s="55" t="s">
        <v>688</v>
      </c>
      <c r="I156" s="67" t="s">
        <v>689</v>
      </c>
      <c r="J156" s="33"/>
    </row>
    <row r="157" spans="1:10" s="8" customFormat="1" ht="14.25">
      <c r="A157" s="56"/>
      <c r="B157" s="70"/>
      <c r="C157" s="57"/>
      <c r="D157" s="57" t="s">
        <v>27</v>
      </c>
      <c r="E157" s="57"/>
      <c r="F157" s="84">
        <f>SUM(F156:F156)</f>
        <v>0.2</v>
      </c>
      <c r="G157" s="84">
        <f>SUM(G156:G156)</f>
        <v>0.2</v>
      </c>
      <c r="H157" s="59"/>
      <c r="I157" s="68"/>
      <c r="J157" s="33"/>
    </row>
    <row r="158" spans="1:10" s="8" customFormat="1" ht="14.25">
      <c r="A158" s="53">
        <v>58</v>
      </c>
      <c r="B158" s="39" t="s">
        <v>62</v>
      </c>
      <c r="C158" s="38" t="s">
        <v>870</v>
      </c>
      <c r="D158" s="38" t="s">
        <v>925</v>
      </c>
      <c r="E158" s="38">
        <v>1</v>
      </c>
      <c r="F158" s="42">
        <v>2</v>
      </c>
      <c r="G158" s="42">
        <v>2</v>
      </c>
      <c r="H158" s="55" t="s">
        <v>695</v>
      </c>
      <c r="I158" s="67" t="s">
        <v>696</v>
      </c>
      <c r="J158" s="33"/>
    </row>
    <row r="159" spans="1:10" s="8" customFormat="1" ht="14.25">
      <c r="A159" s="56"/>
      <c r="B159" s="70"/>
      <c r="C159" s="57"/>
      <c r="D159" s="57" t="s">
        <v>27</v>
      </c>
      <c r="E159" s="57"/>
      <c r="F159" s="84">
        <f>SUM(F158:F158)</f>
        <v>2</v>
      </c>
      <c r="G159" s="84">
        <f>SUM(G158:G158)</f>
        <v>2</v>
      </c>
      <c r="H159" s="59"/>
      <c r="I159" s="68"/>
      <c r="J159" s="33"/>
    </row>
    <row r="160" spans="1:10" s="8" customFormat="1" ht="14.25">
      <c r="A160" s="53">
        <v>59</v>
      </c>
      <c r="B160" s="39" t="s">
        <v>117</v>
      </c>
      <c r="C160" s="38" t="s">
        <v>831</v>
      </c>
      <c r="D160" s="38" t="s">
        <v>832</v>
      </c>
      <c r="E160" s="38">
        <v>1</v>
      </c>
      <c r="F160" s="42">
        <v>10</v>
      </c>
      <c r="G160" s="42">
        <v>10</v>
      </c>
      <c r="H160" s="55" t="s">
        <v>673</v>
      </c>
      <c r="I160" s="67" t="s">
        <v>697</v>
      </c>
      <c r="J160" s="33"/>
    </row>
    <row r="161" spans="1:10" s="8" customFormat="1" ht="14.25">
      <c r="A161" s="56"/>
      <c r="B161" s="70"/>
      <c r="C161" s="57"/>
      <c r="D161" s="57" t="s">
        <v>27</v>
      </c>
      <c r="E161" s="57"/>
      <c r="F161" s="84">
        <f>SUM(F160:F160)</f>
        <v>10</v>
      </c>
      <c r="G161" s="84">
        <f>SUM(G160:G160)</f>
        <v>10</v>
      </c>
      <c r="H161" s="59"/>
      <c r="I161" s="68"/>
      <c r="J161" s="33"/>
    </row>
    <row r="162" spans="1:10" s="8" customFormat="1" ht="14.25">
      <c r="A162" s="53">
        <v>60</v>
      </c>
      <c r="B162" s="39" t="s">
        <v>131</v>
      </c>
      <c r="C162" s="38" t="s">
        <v>870</v>
      </c>
      <c r="D162" s="38" t="s">
        <v>925</v>
      </c>
      <c r="E162" s="38">
        <v>2</v>
      </c>
      <c r="F162" s="42">
        <v>4</v>
      </c>
      <c r="G162" s="42">
        <v>4</v>
      </c>
      <c r="H162" s="55" t="s">
        <v>632</v>
      </c>
      <c r="I162" s="67" t="s">
        <v>801</v>
      </c>
      <c r="J162" s="33"/>
    </row>
    <row r="163" spans="1:10" s="8" customFormat="1" ht="14.25">
      <c r="A163" s="56"/>
      <c r="B163" s="70"/>
      <c r="C163" s="57"/>
      <c r="D163" s="57" t="s">
        <v>27</v>
      </c>
      <c r="E163" s="57"/>
      <c r="F163" s="84">
        <f>SUM(F162:F162)</f>
        <v>4</v>
      </c>
      <c r="G163" s="84">
        <f>SUM(G162:G162)</f>
        <v>4</v>
      </c>
      <c r="H163" s="59"/>
      <c r="I163" s="68"/>
      <c r="J163" s="33"/>
    </row>
    <row r="164" spans="1:10" s="8" customFormat="1" ht="14.25">
      <c r="A164" s="53">
        <v>61</v>
      </c>
      <c r="B164" s="39" t="s">
        <v>109</v>
      </c>
      <c r="C164" s="38" t="s">
        <v>831</v>
      </c>
      <c r="D164" s="38" t="s">
        <v>852</v>
      </c>
      <c r="E164" s="38">
        <v>1</v>
      </c>
      <c r="F164" s="42">
        <v>17</v>
      </c>
      <c r="G164" s="42">
        <v>17</v>
      </c>
      <c r="H164" s="55" t="s">
        <v>768</v>
      </c>
      <c r="I164" s="67" t="s">
        <v>802</v>
      </c>
      <c r="J164" s="33"/>
    </row>
    <row r="165" spans="1:10" s="8" customFormat="1" ht="14.25">
      <c r="A165" s="61"/>
      <c r="B165" s="39" t="s">
        <v>109</v>
      </c>
      <c r="C165" s="38" t="s">
        <v>828</v>
      </c>
      <c r="D165" s="38" t="s">
        <v>862</v>
      </c>
      <c r="E165" s="38">
        <v>1</v>
      </c>
      <c r="F165" s="42">
        <v>20</v>
      </c>
      <c r="G165" s="42">
        <v>20</v>
      </c>
      <c r="H165" s="55" t="str">
        <f>H164</f>
        <v>中国工商银行股份有限公司清远分行</v>
      </c>
      <c r="I165" s="67" t="s">
        <v>802</v>
      </c>
      <c r="J165" s="33"/>
    </row>
    <row r="166" spans="1:10" s="8" customFormat="1" ht="28.5">
      <c r="A166" s="61"/>
      <c r="B166" s="39" t="s">
        <v>109</v>
      </c>
      <c r="C166" s="38" t="s">
        <v>911</v>
      </c>
      <c r="D166" s="38" t="s">
        <v>912</v>
      </c>
      <c r="E166" s="38">
        <v>5</v>
      </c>
      <c r="F166" s="42">
        <v>1</v>
      </c>
      <c r="G166" s="42">
        <v>1</v>
      </c>
      <c r="H166" s="55" t="str">
        <f>H165</f>
        <v>中国工商银行股份有限公司清远分行</v>
      </c>
      <c r="I166" s="67" t="s">
        <v>802</v>
      </c>
      <c r="J166" s="33"/>
    </row>
    <row r="167" spans="1:10" s="8" customFormat="1" ht="14.25">
      <c r="A167" s="56"/>
      <c r="B167" s="70"/>
      <c r="C167" s="57"/>
      <c r="D167" s="57" t="s">
        <v>27</v>
      </c>
      <c r="E167" s="57"/>
      <c r="F167" s="84">
        <f>SUM(F164:F166)</f>
        <v>38</v>
      </c>
      <c r="G167" s="84">
        <f>SUM(G164:G166)</f>
        <v>38</v>
      </c>
      <c r="H167" s="59"/>
      <c r="I167" s="68"/>
      <c r="J167" s="33"/>
    </row>
    <row r="168" spans="1:10" s="8" customFormat="1" ht="14.25">
      <c r="A168" s="53">
        <v>62</v>
      </c>
      <c r="B168" s="39" t="s">
        <v>173</v>
      </c>
      <c r="C168" s="38" t="s">
        <v>828</v>
      </c>
      <c r="D168" s="38" t="s">
        <v>926</v>
      </c>
      <c r="E168" s="38">
        <v>1</v>
      </c>
      <c r="F168" s="42">
        <v>20</v>
      </c>
      <c r="G168" s="42">
        <v>20</v>
      </c>
      <c r="H168" s="55" t="s">
        <v>652</v>
      </c>
      <c r="I168" s="67" t="s">
        <v>653</v>
      </c>
      <c r="J168" s="33"/>
    </row>
    <row r="169" spans="1:10" s="8" customFormat="1" ht="14.25">
      <c r="A169" s="56"/>
      <c r="B169" s="70"/>
      <c r="C169" s="57"/>
      <c r="D169" s="57" t="s">
        <v>27</v>
      </c>
      <c r="E169" s="57"/>
      <c r="F169" s="84">
        <f>SUM(F168:F168)</f>
        <v>20</v>
      </c>
      <c r="G169" s="84">
        <f>SUM(G168:G168)</f>
        <v>20</v>
      </c>
      <c r="H169" s="59"/>
      <c r="I169" s="68"/>
      <c r="J169" s="33"/>
    </row>
    <row r="170" spans="1:10" s="8" customFormat="1" ht="14.25">
      <c r="A170" s="53">
        <v>63</v>
      </c>
      <c r="B170" s="39" t="s">
        <v>126</v>
      </c>
      <c r="C170" s="38" t="s">
        <v>870</v>
      </c>
      <c r="D170" s="38" t="s">
        <v>925</v>
      </c>
      <c r="E170" s="38">
        <v>3</v>
      </c>
      <c r="F170" s="42">
        <v>6</v>
      </c>
      <c r="G170" s="42">
        <v>6</v>
      </c>
      <c r="H170" s="55" t="s">
        <v>679</v>
      </c>
      <c r="I170" s="67" t="s">
        <v>803</v>
      </c>
      <c r="J170" s="33"/>
    </row>
    <row r="171" spans="1:10" s="8" customFormat="1" ht="14.25">
      <c r="A171" s="56"/>
      <c r="B171" s="70"/>
      <c r="C171" s="57"/>
      <c r="D171" s="57" t="s">
        <v>27</v>
      </c>
      <c r="E171" s="57"/>
      <c r="F171" s="84">
        <f>SUM(F170:F170)</f>
        <v>6</v>
      </c>
      <c r="G171" s="84">
        <f>SUM(G170:G170)</f>
        <v>6</v>
      </c>
      <c r="H171" s="59"/>
      <c r="I171" s="68"/>
      <c r="J171" s="33"/>
    </row>
    <row r="172" spans="1:10" s="8" customFormat="1" ht="14.25">
      <c r="A172" s="53">
        <v>64</v>
      </c>
      <c r="B172" s="39" t="s">
        <v>138</v>
      </c>
      <c r="C172" s="38" t="s">
        <v>828</v>
      </c>
      <c r="D172" s="38" t="s">
        <v>927</v>
      </c>
      <c r="E172" s="38">
        <v>1</v>
      </c>
      <c r="F172" s="42">
        <v>10</v>
      </c>
      <c r="G172" s="42">
        <v>10</v>
      </c>
      <c r="H172" s="55" t="s">
        <v>624</v>
      </c>
      <c r="I172" s="67" t="s">
        <v>701</v>
      </c>
      <c r="J172" s="33"/>
    </row>
    <row r="173" spans="1:10" s="8" customFormat="1" ht="14.25">
      <c r="A173" s="56"/>
      <c r="B173" s="70"/>
      <c r="C173" s="57"/>
      <c r="D173" s="57" t="s">
        <v>27</v>
      </c>
      <c r="E173" s="57"/>
      <c r="F173" s="84">
        <f>SUM(F172:F172)</f>
        <v>10</v>
      </c>
      <c r="G173" s="84">
        <f>SUM(G172:G172)</f>
        <v>10</v>
      </c>
      <c r="H173" s="59"/>
      <c r="I173" s="68"/>
      <c r="J173" s="33"/>
    </row>
    <row r="174" spans="1:10" s="8" customFormat="1" ht="28.5">
      <c r="A174" s="53">
        <v>65</v>
      </c>
      <c r="B174" s="39" t="s">
        <v>804</v>
      </c>
      <c r="C174" s="38" t="s">
        <v>911</v>
      </c>
      <c r="D174" s="38" t="s">
        <v>912</v>
      </c>
      <c r="E174" s="38">
        <v>1</v>
      </c>
      <c r="F174" s="42">
        <v>0.2</v>
      </c>
      <c r="G174" s="42">
        <v>0.2</v>
      </c>
      <c r="H174" s="55" t="s">
        <v>805</v>
      </c>
      <c r="I174" s="67" t="s">
        <v>806</v>
      </c>
      <c r="J174" s="33"/>
    </row>
    <row r="175" spans="1:10" s="8" customFormat="1" ht="14.25">
      <c r="A175" s="56"/>
      <c r="B175" s="70"/>
      <c r="C175" s="57"/>
      <c r="D175" s="57" t="s">
        <v>27</v>
      </c>
      <c r="E175" s="57"/>
      <c r="F175" s="84">
        <f>SUM(F174:F174)</f>
        <v>0.2</v>
      </c>
      <c r="G175" s="84">
        <f>SUM(G174:G174)</f>
        <v>0.2</v>
      </c>
      <c r="H175" s="59"/>
      <c r="I175" s="68"/>
      <c r="J175" s="33"/>
    </row>
    <row r="176" spans="1:10" s="8" customFormat="1" ht="14.25">
      <c r="A176" s="53">
        <v>66</v>
      </c>
      <c r="B176" s="39" t="s">
        <v>72</v>
      </c>
      <c r="C176" s="38" t="s">
        <v>828</v>
      </c>
      <c r="D176" s="38" t="s">
        <v>926</v>
      </c>
      <c r="E176" s="38">
        <v>1</v>
      </c>
      <c r="F176" s="42">
        <v>20</v>
      </c>
      <c r="G176" s="42">
        <v>20</v>
      </c>
      <c r="H176" s="55" t="s">
        <v>634</v>
      </c>
      <c r="I176" s="67" t="s">
        <v>797</v>
      </c>
      <c r="J176" s="33"/>
    </row>
    <row r="177" spans="1:10" s="8" customFormat="1" ht="14.25">
      <c r="A177" s="56"/>
      <c r="B177" s="70"/>
      <c r="C177" s="57"/>
      <c r="D177" s="57" t="s">
        <v>27</v>
      </c>
      <c r="E177" s="57"/>
      <c r="F177" s="84">
        <f>SUM(F176:F176)</f>
        <v>20</v>
      </c>
      <c r="G177" s="84">
        <f>SUM(G176:G176)</f>
        <v>20</v>
      </c>
      <c r="H177" s="59"/>
      <c r="I177" s="68"/>
      <c r="J177" s="33"/>
    </row>
    <row r="178" spans="1:10" s="8" customFormat="1" ht="14.25">
      <c r="A178" s="53">
        <v>67</v>
      </c>
      <c r="B178" s="39" t="s">
        <v>807</v>
      </c>
      <c r="C178" s="38" t="s">
        <v>828</v>
      </c>
      <c r="D178" s="38" t="s">
        <v>926</v>
      </c>
      <c r="E178" s="38">
        <v>1</v>
      </c>
      <c r="F178" s="42">
        <v>20</v>
      </c>
      <c r="G178" s="42">
        <v>20</v>
      </c>
      <c r="H178" s="55" t="s">
        <v>637</v>
      </c>
      <c r="I178" s="67" t="s">
        <v>808</v>
      </c>
      <c r="J178" s="33"/>
    </row>
    <row r="179" spans="1:10" s="8" customFormat="1" ht="14.25">
      <c r="A179" s="56"/>
      <c r="B179" s="70"/>
      <c r="C179" s="57"/>
      <c r="D179" s="57" t="s">
        <v>27</v>
      </c>
      <c r="E179" s="57"/>
      <c r="F179" s="84">
        <f>SUM(F178:F178)</f>
        <v>20</v>
      </c>
      <c r="G179" s="84">
        <f>SUM(G178:G178)</f>
        <v>20</v>
      </c>
      <c r="H179" s="59"/>
      <c r="I179" s="68"/>
      <c r="J179" s="33"/>
    </row>
    <row r="180" spans="1:10" s="8" customFormat="1" ht="14.25">
      <c r="A180" s="53">
        <v>68</v>
      </c>
      <c r="B180" s="39" t="s">
        <v>114</v>
      </c>
      <c r="C180" s="38" t="s">
        <v>828</v>
      </c>
      <c r="D180" s="38" t="s">
        <v>926</v>
      </c>
      <c r="E180" s="38">
        <v>1</v>
      </c>
      <c r="F180" s="42">
        <v>20</v>
      </c>
      <c r="G180" s="42">
        <v>20</v>
      </c>
      <c r="H180" s="55" t="s">
        <v>648</v>
      </c>
      <c r="I180" s="67" t="s">
        <v>809</v>
      </c>
      <c r="J180" s="33"/>
    </row>
    <row r="181" spans="1:10" s="8" customFormat="1" ht="28.5">
      <c r="A181" s="61"/>
      <c r="B181" s="39" t="s">
        <v>114</v>
      </c>
      <c r="C181" s="38" t="s">
        <v>842</v>
      </c>
      <c r="D181" s="38" t="s">
        <v>928</v>
      </c>
      <c r="E181" s="38">
        <v>1</v>
      </c>
      <c r="F181" s="42">
        <v>6</v>
      </c>
      <c r="G181" s="42">
        <v>6</v>
      </c>
      <c r="H181" s="55" t="str">
        <f>H180</f>
        <v>广东清远农村商业银行股份有限公司银盏支行</v>
      </c>
      <c r="I181" s="67" t="s">
        <v>809</v>
      </c>
      <c r="J181" s="33"/>
    </row>
    <row r="182" spans="1:10" s="8" customFormat="1" ht="14.25">
      <c r="A182" s="56"/>
      <c r="B182" s="70"/>
      <c r="C182" s="57"/>
      <c r="D182" s="57" t="s">
        <v>27</v>
      </c>
      <c r="E182" s="57"/>
      <c r="F182" s="84">
        <f>SUM(F180:F181)</f>
        <v>26</v>
      </c>
      <c r="G182" s="84">
        <f>SUM(G180:G181)</f>
        <v>26</v>
      </c>
      <c r="H182" s="59"/>
      <c r="I182" s="68"/>
      <c r="J182" s="33"/>
    </row>
    <row r="183" spans="1:10" s="8" customFormat="1" ht="14.25">
      <c r="A183" s="53">
        <v>69</v>
      </c>
      <c r="B183" s="39" t="s">
        <v>96</v>
      </c>
      <c r="C183" s="38" t="s">
        <v>831</v>
      </c>
      <c r="D183" s="38" t="s">
        <v>852</v>
      </c>
      <c r="E183" s="38">
        <v>1</v>
      </c>
      <c r="F183" s="42">
        <v>17</v>
      </c>
      <c r="G183" s="42">
        <v>17</v>
      </c>
      <c r="H183" s="55" t="s">
        <v>624</v>
      </c>
      <c r="I183" s="67" t="s">
        <v>810</v>
      </c>
      <c r="J183" s="33"/>
    </row>
    <row r="184" spans="1:10" s="8" customFormat="1" ht="28.5">
      <c r="A184" s="61"/>
      <c r="B184" s="39" t="str">
        <f>B183</f>
        <v>清远戈兰迪高分子材料有限公司</v>
      </c>
      <c r="C184" s="38" t="s">
        <v>911</v>
      </c>
      <c r="D184" s="38" t="s">
        <v>912</v>
      </c>
      <c r="E184" s="38">
        <v>2</v>
      </c>
      <c r="F184" s="42">
        <v>0.4</v>
      </c>
      <c r="G184" s="42">
        <v>0.4</v>
      </c>
      <c r="H184" s="55" t="str">
        <f>H183</f>
        <v>中国建设银行股份有限公司清远高新区科技支行</v>
      </c>
      <c r="I184" s="67" t="s">
        <v>810</v>
      </c>
      <c r="J184" s="33"/>
    </row>
    <row r="185" spans="1:10" s="8" customFormat="1" ht="14.25">
      <c r="A185" s="61"/>
      <c r="B185" s="39" t="str">
        <f>B184</f>
        <v>清远戈兰迪高分子材料有限公司</v>
      </c>
      <c r="C185" s="38" t="s">
        <v>888</v>
      </c>
      <c r="D185" s="38" t="s">
        <v>929</v>
      </c>
      <c r="E185" s="38">
        <v>1</v>
      </c>
      <c r="F185" s="42">
        <v>3.8</v>
      </c>
      <c r="G185" s="42">
        <v>0</v>
      </c>
      <c r="H185" s="55" t="str">
        <f>H183</f>
        <v>中国建设银行股份有限公司清远高新区科技支行</v>
      </c>
      <c r="I185" s="67" t="s">
        <v>810</v>
      </c>
      <c r="J185" s="33" t="s">
        <v>895</v>
      </c>
    </row>
    <row r="186" spans="1:10" s="8" customFormat="1" ht="14.25">
      <c r="A186" s="56"/>
      <c r="B186" s="70"/>
      <c r="C186" s="57"/>
      <c r="D186" s="57" t="s">
        <v>27</v>
      </c>
      <c r="E186" s="57"/>
      <c r="F186" s="84">
        <f>SUM(F183:F185)</f>
        <v>21.2</v>
      </c>
      <c r="G186" s="84">
        <f>SUM(G183:G185)</f>
        <v>17.4</v>
      </c>
      <c r="H186" s="59"/>
      <c r="I186" s="68"/>
      <c r="J186" s="33"/>
    </row>
    <row r="187" spans="1:10" s="8" customFormat="1" ht="14.25">
      <c r="A187" s="53">
        <v>70</v>
      </c>
      <c r="B187" s="39" t="s">
        <v>127</v>
      </c>
      <c r="C187" s="38" t="s">
        <v>831</v>
      </c>
      <c r="D187" s="38" t="s">
        <v>852</v>
      </c>
      <c r="E187" s="38">
        <v>1</v>
      </c>
      <c r="F187" s="42">
        <v>17</v>
      </c>
      <c r="G187" s="42">
        <v>17</v>
      </c>
      <c r="H187" s="55" t="s">
        <v>632</v>
      </c>
      <c r="I187" s="67" t="s">
        <v>707</v>
      </c>
      <c r="J187" s="33"/>
    </row>
    <row r="188" spans="1:10" s="8" customFormat="1" ht="14.25">
      <c r="A188" s="56"/>
      <c r="B188" s="70"/>
      <c r="C188" s="57"/>
      <c r="D188" s="57" t="s">
        <v>27</v>
      </c>
      <c r="E188" s="57"/>
      <c r="F188" s="84">
        <f>SUM(F187:F187)</f>
        <v>17</v>
      </c>
      <c r="G188" s="84">
        <f>SUM(G187:G187)</f>
        <v>17</v>
      </c>
      <c r="H188" s="59"/>
      <c r="I188" s="68"/>
      <c r="J188" s="33"/>
    </row>
    <row r="189" spans="1:10" s="8" customFormat="1" ht="14.25">
      <c r="A189" s="53">
        <v>71</v>
      </c>
      <c r="B189" s="39" t="s">
        <v>710</v>
      </c>
      <c r="C189" s="38" t="s">
        <v>870</v>
      </c>
      <c r="D189" s="38" t="s">
        <v>925</v>
      </c>
      <c r="E189" s="38">
        <v>1</v>
      </c>
      <c r="F189" s="42">
        <v>2</v>
      </c>
      <c r="G189" s="42">
        <v>2</v>
      </c>
      <c r="H189" s="55" t="s">
        <v>624</v>
      </c>
      <c r="I189" s="67" t="s">
        <v>711</v>
      </c>
      <c r="J189" s="33"/>
    </row>
    <row r="190" spans="1:10" s="8" customFormat="1" ht="14.25">
      <c r="A190" s="56"/>
      <c r="B190" s="70"/>
      <c r="C190" s="57"/>
      <c r="D190" s="57" t="s">
        <v>27</v>
      </c>
      <c r="E190" s="57"/>
      <c r="F190" s="84">
        <f>SUM(F189:F189)</f>
        <v>2</v>
      </c>
      <c r="G190" s="84">
        <f>SUM(G189:G189)</f>
        <v>2</v>
      </c>
      <c r="H190" s="59"/>
      <c r="I190" s="68"/>
      <c r="J190" s="33"/>
    </row>
    <row r="191" spans="1:10" s="8" customFormat="1" ht="14.25">
      <c r="A191" s="53">
        <v>72</v>
      </c>
      <c r="B191" s="39" t="s">
        <v>141</v>
      </c>
      <c r="C191" s="38" t="s">
        <v>831</v>
      </c>
      <c r="D191" s="38" t="s">
        <v>832</v>
      </c>
      <c r="E191" s="38">
        <v>1</v>
      </c>
      <c r="F191" s="42">
        <v>10</v>
      </c>
      <c r="G191" s="42">
        <v>10</v>
      </c>
      <c r="H191" s="55" t="s">
        <v>712</v>
      </c>
      <c r="I191" s="67" t="s">
        <v>713</v>
      </c>
      <c r="J191" s="33"/>
    </row>
    <row r="192" spans="1:10" s="8" customFormat="1" ht="28.5">
      <c r="A192" s="61"/>
      <c r="B192" s="39" t="str">
        <f>B191</f>
        <v>广东先导先进材料股份有限公司</v>
      </c>
      <c r="C192" s="38" t="s">
        <v>911</v>
      </c>
      <c r="D192" s="38" t="s">
        <v>912</v>
      </c>
      <c r="E192" s="38">
        <v>3</v>
      </c>
      <c r="F192" s="42">
        <v>0.6</v>
      </c>
      <c r="G192" s="42">
        <v>0.6</v>
      </c>
      <c r="H192" s="55" t="str">
        <f>H191</f>
        <v>中国工商银行股份有限公司清新支行</v>
      </c>
      <c r="I192" s="67" t="s">
        <v>713</v>
      </c>
      <c r="J192" s="33"/>
    </row>
    <row r="193" spans="1:10" s="8" customFormat="1" ht="14.25">
      <c r="A193" s="56"/>
      <c r="B193" s="70"/>
      <c r="C193" s="57"/>
      <c r="D193" s="57" t="s">
        <v>27</v>
      </c>
      <c r="E193" s="57"/>
      <c r="F193" s="84">
        <f>SUM(F191:F192)</f>
        <v>10.6</v>
      </c>
      <c r="G193" s="84">
        <f>SUM(G191:G192)</f>
        <v>10.6</v>
      </c>
      <c r="H193" s="59"/>
      <c r="I193" s="68"/>
      <c r="J193" s="33"/>
    </row>
    <row r="194" spans="1:10" s="8" customFormat="1" ht="14.25">
      <c r="A194" s="53">
        <v>73</v>
      </c>
      <c r="B194" s="39" t="s">
        <v>140</v>
      </c>
      <c r="C194" s="38" t="s">
        <v>828</v>
      </c>
      <c r="D194" s="38" t="s">
        <v>930</v>
      </c>
      <c r="E194" s="38">
        <v>1</v>
      </c>
      <c r="F194" s="42">
        <v>20</v>
      </c>
      <c r="G194" s="42">
        <v>20</v>
      </c>
      <c r="H194" s="55" t="s">
        <v>714</v>
      </c>
      <c r="I194" s="67" t="s">
        <v>715</v>
      </c>
      <c r="J194" s="33"/>
    </row>
    <row r="195" spans="1:10" s="8" customFormat="1" ht="14.25">
      <c r="A195" s="61"/>
      <c r="B195" s="39" t="s">
        <v>140</v>
      </c>
      <c r="C195" s="38" t="s">
        <v>828</v>
      </c>
      <c r="D195" s="38" t="s">
        <v>926</v>
      </c>
      <c r="E195" s="38">
        <v>1</v>
      </c>
      <c r="F195" s="42">
        <v>20</v>
      </c>
      <c r="G195" s="42">
        <v>20</v>
      </c>
      <c r="H195" s="55" t="str">
        <f>H194</f>
        <v>广东清远农村商业银行股份有限公司龙塘支行</v>
      </c>
      <c r="I195" s="67" t="s">
        <v>715</v>
      </c>
      <c r="J195" s="33"/>
    </row>
    <row r="196" spans="1:10" s="46" customFormat="1" ht="28.5">
      <c r="A196" s="61"/>
      <c r="B196" s="89" t="s">
        <v>140</v>
      </c>
      <c r="C196" s="90" t="s">
        <v>842</v>
      </c>
      <c r="D196" s="90" t="s">
        <v>931</v>
      </c>
      <c r="E196" s="90">
        <v>1</v>
      </c>
      <c r="F196" s="91">
        <v>6</v>
      </c>
      <c r="G196" s="91"/>
      <c r="H196" s="92" t="s">
        <v>714</v>
      </c>
      <c r="I196" s="97" t="s">
        <v>715</v>
      </c>
      <c r="J196" s="93" t="s">
        <v>932</v>
      </c>
    </row>
    <row r="197" spans="1:10" s="8" customFormat="1" ht="28.5">
      <c r="A197" s="61"/>
      <c r="B197" s="39" t="s">
        <v>140</v>
      </c>
      <c r="C197" s="38" t="s">
        <v>911</v>
      </c>
      <c r="D197" s="38" t="s">
        <v>912</v>
      </c>
      <c r="E197" s="38">
        <v>6</v>
      </c>
      <c r="F197" s="42">
        <v>1.2</v>
      </c>
      <c r="G197" s="42">
        <v>1.2</v>
      </c>
      <c r="H197" s="55" t="str">
        <f>H194</f>
        <v>广东清远农村商业银行股份有限公司龙塘支行</v>
      </c>
      <c r="I197" s="67" t="s">
        <v>715</v>
      </c>
      <c r="J197" s="33"/>
    </row>
    <row r="198" spans="1:10" s="8" customFormat="1" ht="14.25">
      <c r="A198" s="56"/>
      <c r="B198" s="70"/>
      <c r="C198" s="57"/>
      <c r="D198" s="57" t="s">
        <v>27</v>
      </c>
      <c r="E198" s="57"/>
      <c r="F198" s="84">
        <f>SUM(F194:F197)</f>
        <v>47.2</v>
      </c>
      <c r="G198" s="84">
        <f>SUM(G194:G197)</f>
        <v>41.2</v>
      </c>
      <c r="H198" s="59"/>
      <c r="I198" s="68"/>
      <c r="J198" s="33"/>
    </row>
    <row r="199" spans="1:10" s="8" customFormat="1" ht="14.25">
      <c r="A199" s="53">
        <v>74</v>
      </c>
      <c r="B199" s="39" t="s">
        <v>811</v>
      </c>
      <c r="C199" s="38" t="s">
        <v>831</v>
      </c>
      <c r="D199" s="38" t="s">
        <v>832</v>
      </c>
      <c r="E199" s="38">
        <v>1</v>
      </c>
      <c r="F199" s="42">
        <v>10</v>
      </c>
      <c r="G199" s="42">
        <v>10</v>
      </c>
      <c r="H199" s="55" t="s">
        <v>747</v>
      </c>
      <c r="I199" s="67" t="s">
        <v>812</v>
      </c>
      <c r="J199" s="33"/>
    </row>
    <row r="200" spans="1:10" s="8" customFormat="1" ht="14.25">
      <c r="A200" s="56"/>
      <c r="B200" s="70"/>
      <c r="C200" s="57"/>
      <c r="D200" s="57" t="s">
        <v>27</v>
      </c>
      <c r="E200" s="57"/>
      <c r="F200" s="84">
        <f>SUM(F199:F199)</f>
        <v>10</v>
      </c>
      <c r="G200" s="84">
        <f>SUM(G199:G199)</f>
        <v>10</v>
      </c>
      <c r="H200" s="59"/>
      <c r="I200" s="68"/>
      <c r="J200" s="33"/>
    </row>
    <row r="201" spans="1:10" s="8" customFormat="1" ht="14.25">
      <c r="A201" s="53">
        <v>75</v>
      </c>
      <c r="B201" s="39" t="s">
        <v>23</v>
      </c>
      <c r="C201" s="38" t="s">
        <v>831</v>
      </c>
      <c r="D201" s="38" t="s">
        <v>852</v>
      </c>
      <c r="E201" s="38">
        <v>1</v>
      </c>
      <c r="F201" s="42">
        <v>17</v>
      </c>
      <c r="G201" s="42">
        <v>17</v>
      </c>
      <c r="H201" s="55" t="s">
        <v>716</v>
      </c>
      <c r="I201" s="67" t="s">
        <v>717</v>
      </c>
      <c r="J201" s="33"/>
    </row>
    <row r="202" spans="1:10" s="8" customFormat="1" ht="28.5">
      <c r="A202" s="61"/>
      <c r="B202" s="39" t="s">
        <v>23</v>
      </c>
      <c r="C202" s="38" t="s">
        <v>911</v>
      </c>
      <c r="D202" s="38" t="s">
        <v>912</v>
      </c>
      <c r="E202" s="38">
        <v>2</v>
      </c>
      <c r="F202" s="42">
        <v>0.4</v>
      </c>
      <c r="G202" s="42">
        <v>0.4</v>
      </c>
      <c r="H202" s="55" t="str">
        <f>H201</f>
        <v>中国银行股份有限公司清远分行</v>
      </c>
      <c r="I202" s="67" t="s">
        <v>717</v>
      </c>
      <c r="J202" s="33"/>
    </row>
    <row r="203" spans="1:10" s="8" customFormat="1" ht="14.25">
      <c r="A203" s="56"/>
      <c r="B203" s="70"/>
      <c r="C203" s="57"/>
      <c r="D203" s="57" t="s">
        <v>27</v>
      </c>
      <c r="E203" s="57"/>
      <c r="F203" s="84">
        <f>SUM(F201:F202)</f>
        <v>17.4</v>
      </c>
      <c r="G203" s="84">
        <f>SUM(G201:G202)</f>
        <v>17.4</v>
      </c>
      <c r="H203" s="59"/>
      <c r="I203" s="68"/>
      <c r="J203" s="33"/>
    </row>
    <row r="204" spans="1:10" s="8" customFormat="1" ht="14.25">
      <c r="A204" s="53">
        <v>76</v>
      </c>
      <c r="B204" s="39" t="s">
        <v>82</v>
      </c>
      <c r="C204" s="38" t="s">
        <v>831</v>
      </c>
      <c r="D204" s="38" t="s">
        <v>852</v>
      </c>
      <c r="E204" s="38"/>
      <c r="F204" s="42">
        <v>17</v>
      </c>
      <c r="G204" s="42">
        <v>17</v>
      </c>
      <c r="H204" s="55" t="s">
        <v>624</v>
      </c>
      <c r="I204" s="67" t="s">
        <v>813</v>
      </c>
      <c r="J204" s="33"/>
    </row>
    <row r="205" spans="1:10" s="8" customFormat="1" ht="14.25">
      <c r="A205" s="61"/>
      <c r="B205" s="39" t="s">
        <v>82</v>
      </c>
      <c r="C205" s="38" t="s">
        <v>831</v>
      </c>
      <c r="D205" s="38" t="s">
        <v>933</v>
      </c>
      <c r="E205" s="38"/>
      <c r="F205" s="42">
        <v>3</v>
      </c>
      <c r="G205" s="42">
        <v>0</v>
      </c>
      <c r="H205" s="55" t="str">
        <f>H204</f>
        <v>中国建设银行股份有限公司清远高新区科技支行</v>
      </c>
      <c r="I205" s="67" t="s">
        <v>813</v>
      </c>
      <c r="J205" s="33" t="s">
        <v>934</v>
      </c>
    </row>
    <row r="206" spans="1:10" s="8" customFormat="1" ht="14.25">
      <c r="A206" s="61"/>
      <c r="B206" s="39" t="s">
        <v>82</v>
      </c>
      <c r="C206" s="38" t="s">
        <v>828</v>
      </c>
      <c r="D206" s="38" t="s">
        <v>927</v>
      </c>
      <c r="E206" s="38"/>
      <c r="F206" s="42">
        <v>10</v>
      </c>
      <c r="G206" s="42">
        <v>10</v>
      </c>
      <c r="H206" s="55" t="str">
        <f>H204</f>
        <v>中国建设银行股份有限公司清远高新区科技支行</v>
      </c>
      <c r="I206" s="67" t="s">
        <v>813</v>
      </c>
      <c r="J206" s="33"/>
    </row>
    <row r="207" spans="1:10" s="8" customFormat="1" ht="14.25">
      <c r="A207" s="56"/>
      <c r="B207" s="70"/>
      <c r="C207" s="57"/>
      <c r="D207" s="57" t="s">
        <v>27</v>
      </c>
      <c r="E207" s="57"/>
      <c r="F207" s="84">
        <f>SUM(F204:F206)</f>
        <v>30</v>
      </c>
      <c r="G207" s="84">
        <f>SUM(G204:G206)</f>
        <v>27</v>
      </c>
      <c r="H207" s="59"/>
      <c r="I207" s="68"/>
      <c r="J207" s="33"/>
    </row>
    <row r="208" spans="1:10" s="8" customFormat="1" ht="28.5">
      <c r="A208" s="53">
        <v>77</v>
      </c>
      <c r="B208" s="39" t="s">
        <v>814</v>
      </c>
      <c r="C208" s="38" t="s">
        <v>935</v>
      </c>
      <c r="D208" s="38" t="s">
        <v>936</v>
      </c>
      <c r="E208" s="38">
        <v>1</v>
      </c>
      <c r="F208" s="42">
        <v>10</v>
      </c>
      <c r="G208" s="42">
        <v>10</v>
      </c>
      <c r="H208" s="55" t="s">
        <v>722</v>
      </c>
      <c r="I208" s="67" t="s">
        <v>815</v>
      </c>
      <c r="J208" s="33"/>
    </row>
    <row r="209" spans="1:10" s="8" customFormat="1" ht="28.5">
      <c r="A209" s="61"/>
      <c r="B209" s="39" t="s">
        <v>814</v>
      </c>
      <c r="C209" s="38" t="s">
        <v>911</v>
      </c>
      <c r="D209" s="38" t="s">
        <v>937</v>
      </c>
      <c r="E209" s="38">
        <v>1</v>
      </c>
      <c r="F209" s="42">
        <v>1</v>
      </c>
      <c r="G209" s="42">
        <v>1</v>
      </c>
      <c r="H209" s="55" t="str">
        <f>H208</f>
        <v>广东清远农村商业银行股份有限公司嘉福分理处</v>
      </c>
      <c r="I209" s="67" t="s">
        <v>815</v>
      </c>
      <c r="J209" s="33"/>
    </row>
    <row r="210" spans="1:10" s="8" customFormat="1" ht="14.25">
      <c r="A210" s="61"/>
      <c r="B210" s="39" t="s">
        <v>814</v>
      </c>
      <c r="C210" s="38" t="s">
        <v>888</v>
      </c>
      <c r="D210" s="38" t="s">
        <v>938</v>
      </c>
      <c r="E210" s="38">
        <v>1</v>
      </c>
      <c r="F210" s="42">
        <v>8.7</v>
      </c>
      <c r="G210" s="42">
        <v>0</v>
      </c>
      <c r="H210" s="55" t="str">
        <f>H208</f>
        <v>广东清远农村商业银行股份有限公司嘉福分理处</v>
      </c>
      <c r="I210" s="67" t="s">
        <v>815</v>
      </c>
      <c r="J210" s="33" t="s">
        <v>895</v>
      </c>
    </row>
    <row r="211" spans="1:10" s="8" customFormat="1" ht="14.25">
      <c r="A211" s="56"/>
      <c r="B211" s="70"/>
      <c r="C211" s="57"/>
      <c r="D211" s="57" t="s">
        <v>27</v>
      </c>
      <c r="E211" s="57"/>
      <c r="F211" s="84">
        <f>SUM(F208:F210)</f>
        <v>19.7</v>
      </c>
      <c r="G211" s="84">
        <f>SUM(G208:G210)</f>
        <v>11</v>
      </c>
      <c r="H211" s="59"/>
      <c r="I211" s="68"/>
      <c r="J211" s="33"/>
    </row>
    <row r="212" spans="1:10" s="8" customFormat="1" ht="14.25">
      <c r="A212" s="53">
        <v>78</v>
      </c>
      <c r="B212" s="39" t="s">
        <v>816</v>
      </c>
      <c r="C212" s="38" t="s">
        <v>888</v>
      </c>
      <c r="D212" s="38" t="s">
        <v>939</v>
      </c>
      <c r="E212" s="38">
        <v>1</v>
      </c>
      <c r="F212" s="42">
        <v>0.46</v>
      </c>
      <c r="G212" s="42">
        <v>0</v>
      </c>
      <c r="H212" s="55" t="s">
        <v>643</v>
      </c>
      <c r="I212" s="67" t="s">
        <v>817</v>
      </c>
      <c r="J212" s="33" t="s">
        <v>895</v>
      </c>
    </row>
    <row r="213" spans="1:10" s="8" customFormat="1" ht="14.25">
      <c r="A213" s="56"/>
      <c r="B213" s="70"/>
      <c r="C213" s="57"/>
      <c r="D213" s="57" t="s">
        <v>27</v>
      </c>
      <c r="E213" s="57"/>
      <c r="F213" s="84">
        <f>F212</f>
        <v>0.46</v>
      </c>
      <c r="G213" s="84">
        <f>G212</f>
        <v>0</v>
      </c>
      <c r="H213" s="59"/>
      <c r="I213" s="68"/>
      <c r="J213" s="33"/>
    </row>
    <row r="214" spans="1:10" s="46" customFormat="1" ht="14.25">
      <c r="A214" s="53">
        <v>79</v>
      </c>
      <c r="B214" s="89" t="s">
        <v>103</v>
      </c>
      <c r="C214" s="90"/>
      <c r="D214" s="90"/>
      <c r="E214" s="90"/>
      <c r="F214" s="91"/>
      <c r="G214" s="91"/>
      <c r="H214" s="92"/>
      <c r="I214" s="97"/>
      <c r="J214" s="93" t="s">
        <v>940</v>
      </c>
    </row>
    <row r="215" spans="1:10" s="8" customFormat="1" ht="14.25">
      <c r="A215" s="56"/>
      <c r="B215" s="70"/>
      <c r="C215" s="57"/>
      <c r="D215" s="57" t="s">
        <v>27</v>
      </c>
      <c r="E215" s="57"/>
      <c r="F215" s="84"/>
      <c r="G215" s="84"/>
      <c r="H215" s="59"/>
      <c r="I215" s="68"/>
      <c r="J215" s="33"/>
    </row>
    <row r="216" spans="1:10" s="8" customFormat="1" ht="14.25">
      <c r="A216" s="53">
        <v>80</v>
      </c>
      <c r="B216" s="39" t="s">
        <v>818</v>
      </c>
      <c r="C216" s="38" t="s">
        <v>828</v>
      </c>
      <c r="D216" s="38" t="s">
        <v>927</v>
      </c>
      <c r="E216" s="38">
        <v>1</v>
      </c>
      <c r="F216" s="42">
        <v>10</v>
      </c>
      <c r="G216" s="42">
        <v>10</v>
      </c>
      <c r="H216" s="55" t="s">
        <v>725</v>
      </c>
      <c r="I216" s="67" t="s">
        <v>819</v>
      </c>
      <c r="J216" s="33"/>
    </row>
    <row r="217" spans="1:10" s="8" customFormat="1" ht="14.25">
      <c r="A217" s="56"/>
      <c r="B217" s="70"/>
      <c r="C217" s="57"/>
      <c r="D217" s="57" t="s">
        <v>27</v>
      </c>
      <c r="E217" s="57"/>
      <c r="F217" s="84">
        <f>SUM(F216:F216)</f>
        <v>10</v>
      </c>
      <c r="G217" s="84">
        <f>SUM(G216:G216)</f>
        <v>10</v>
      </c>
      <c r="H217" s="59"/>
      <c r="I217" s="68"/>
      <c r="J217" s="33"/>
    </row>
    <row r="218" spans="1:10" s="8" customFormat="1" ht="14.25">
      <c r="A218" s="53">
        <v>81</v>
      </c>
      <c r="B218" s="39" t="s">
        <v>128</v>
      </c>
      <c r="C218" s="38" t="s">
        <v>831</v>
      </c>
      <c r="D218" s="38" t="s">
        <v>852</v>
      </c>
      <c r="E218" s="38">
        <v>1</v>
      </c>
      <c r="F218" s="42">
        <v>17</v>
      </c>
      <c r="G218" s="42">
        <v>17</v>
      </c>
      <c r="H218" s="55" t="s">
        <v>637</v>
      </c>
      <c r="I218" s="67" t="s">
        <v>820</v>
      </c>
      <c r="J218" s="33"/>
    </row>
    <row r="219" spans="1:10" s="8" customFormat="1" ht="14.25">
      <c r="A219" s="56"/>
      <c r="B219" s="70"/>
      <c r="C219" s="57"/>
      <c r="D219" s="57" t="s">
        <v>27</v>
      </c>
      <c r="E219" s="57"/>
      <c r="F219" s="84">
        <f>SUM(F218:F218)</f>
        <v>17</v>
      </c>
      <c r="G219" s="84">
        <f>SUM(G218:G218)</f>
        <v>17</v>
      </c>
      <c r="H219" s="59"/>
      <c r="I219" s="68"/>
      <c r="J219" s="33"/>
    </row>
    <row r="220" spans="1:10" s="47" customFormat="1" ht="28.5">
      <c r="A220" s="53">
        <v>82</v>
      </c>
      <c r="B220" s="93" t="s">
        <v>821</v>
      </c>
      <c r="C220" s="90" t="s">
        <v>842</v>
      </c>
      <c r="D220" s="90" t="s">
        <v>928</v>
      </c>
      <c r="E220" s="90">
        <v>1</v>
      </c>
      <c r="F220" s="91">
        <v>6</v>
      </c>
      <c r="G220" s="91"/>
      <c r="H220" s="92" t="s">
        <v>805</v>
      </c>
      <c r="I220" s="98" t="s">
        <v>822</v>
      </c>
      <c r="J220" s="47" t="s">
        <v>941</v>
      </c>
    </row>
    <row r="221" spans="1:10" s="8" customFormat="1" ht="14.25">
      <c r="A221" s="56"/>
      <c r="B221" s="70"/>
      <c r="C221" s="57"/>
      <c r="D221" s="57" t="s">
        <v>27</v>
      </c>
      <c r="E221" s="57"/>
      <c r="F221" s="84">
        <f>SUM(F220:F220)</f>
        <v>6</v>
      </c>
      <c r="G221" s="84">
        <f>SUM(G220:G220)</f>
        <v>0</v>
      </c>
      <c r="H221" s="59"/>
      <c r="I221" s="68"/>
      <c r="J221" s="33"/>
    </row>
    <row r="222" spans="1:10" s="45" customFormat="1" ht="14.25">
      <c r="A222" s="94" t="s">
        <v>12</v>
      </c>
      <c r="B222" s="94"/>
      <c r="C222" s="95"/>
      <c r="D222" s="95"/>
      <c r="E222" s="58"/>
      <c r="F222" s="94">
        <f>F221+F219+F217+F215+F213+F211+F207+F203+F200+F198+F193+F190+F188+F186+F182+F179+F177+F175+F173+F171+F169+F167+F163+F161+F159+F157+F155+F152+F150+F148+F145+F143+F141+F139+F136+F134+F132+F130+F128+F126+F124+F122+F118+F115+F113+F111+F109+F105+F100+F95+F91+F86+F81+F77+F75+F72+F68+F63+F60+F58+F56+F54+F51+F48+F46+F44+F40+F38+F36+F34+F32+F30+F27+F24+F21+F18+F16+F14+F11+F8+F5</f>
        <v>1309.2224</v>
      </c>
      <c r="G222" s="94">
        <f>G221+G219+G217+G215+G213+G211+G207+G203+G200+G198+G193+G190+G188+G186+G182+G179+G177+G175+G173+G171+G169+G167+G163+G161+G159+G157+G155+G152+G150+G148+G145+G143+G141+G139+G136+G134+G132+G130+G128+G126+G124+G122+G118+G115+G113+G111+G109+G105+G100+G95+G91+G86+G81+G77+G75+G72+G68+G63+G60+G58+G56+G54+G51+G48+G46+G44+G40+G38+G36+G34+G32+G30+G27+G24+G21+G18+G16+G14+G11+G8+G5</f>
        <v>1163.67</v>
      </c>
      <c r="H222" s="96"/>
      <c r="I222" s="57"/>
      <c r="J222" s="70"/>
    </row>
  </sheetData>
  <sheetProtection/>
  <mergeCells count="84">
    <mergeCell ref="A1:H1"/>
    <mergeCell ref="A222:D222"/>
    <mergeCell ref="A4:A5"/>
    <mergeCell ref="A6:A8"/>
    <mergeCell ref="A9:A11"/>
    <mergeCell ref="A12:A14"/>
    <mergeCell ref="A15:A16"/>
    <mergeCell ref="A17:A18"/>
    <mergeCell ref="A19:A21"/>
    <mergeCell ref="A22:A24"/>
    <mergeCell ref="A25:A27"/>
    <mergeCell ref="A28:A30"/>
    <mergeCell ref="A31:A32"/>
    <mergeCell ref="A33:A34"/>
    <mergeCell ref="A35:A36"/>
    <mergeCell ref="A37:A38"/>
    <mergeCell ref="A39:A40"/>
    <mergeCell ref="A41:A44"/>
    <mergeCell ref="A45:A46"/>
    <mergeCell ref="A47:A48"/>
    <mergeCell ref="A49:A51"/>
    <mergeCell ref="A52:A54"/>
    <mergeCell ref="A55:A56"/>
    <mergeCell ref="A57:A58"/>
    <mergeCell ref="A59:A60"/>
    <mergeCell ref="A61:A63"/>
    <mergeCell ref="A64:A68"/>
    <mergeCell ref="A69:A72"/>
    <mergeCell ref="A73:A75"/>
    <mergeCell ref="A76:A77"/>
    <mergeCell ref="A78:A81"/>
    <mergeCell ref="A82:A86"/>
    <mergeCell ref="A87:A89"/>
    <mergeCell ref="A90:A91"/>
    <mergeCell ref="A92:A95"/>
    <mergeCell ref="A96:A100"/>
    <mergeCell ref="A101:A105"/>
    <mergeCell ref="A106:A109"/>
    <mergeCell ref="A110:A111"/>
    <mergeCell ref="A112:A113"/>
    <mergeCell ref="A114:A115"/>
    <mergeCell ref="A116:A118"/>
    <mergeCell ref="A119:A122"/>
    <mergeCell ref="A123:A124"/>
    <mergeCell ref="A125:A126"/>
    <mergeCell ref="A127:A128"/>
    <mergeCell ref="A129:A130"/>
    <mergeCell ref="A131:A132"/>
    <mergeCell ref="A133:A134"/>
    <mergeCell ref="A135:A136"/>
    <mergeCell ref="A137:A139"/>
    <mergeCell ref="A140:A141"/>
    <mergeCell ref="A142:A143"/>
    <mergeCell ref="A144:A145"/>
    <mergeCell ref="A146:A148"/>
    <mergeCell ref="A149:A150"/>
    <mergeCell ref="A151:A152"/>
    <mergeCell ref="A153:A155"/>
    <mergeCell ref="A156:A157"/>
    <mergeCell ref="A158:A159"/>
    <mergeCell ref="A160:A161"/>
    <mergeCell ref="A162:A163"/>
    <mergeCell ref="A164:A167"/>
    <mergeCell ref="A168:A169"/>
    <mergeCell ref="A170:A171"/>
    <mergeCell ref="A172:A173"/>
    <mergeCell ref="A174:A175"/>
    <mergeCell ref="A176:A177"/>
    <mergeCell ref="A178:A179"/>
    <mergeCell ref="A180:A182"/>
    <mergeCell ref="A183:A186"/>
    <mergeCell ref="A187:A188"/>
    <mergeCell ref="A189:A190"/>
    <mergeCell ref="A191:A193"/>
    <mergeCell ref="A194:A198"/>
    <mergeCell ref="A199:A200"/>
    <mergeCell ref="A201:A203"/>
    <mergeCell ref="A204:A207"/>
    <mergeCell ref="A208:A211"/>
    <mergeCell ref="A212:A213"/>
    <mergeCell ref="A214:A215"/>
    <mergeCell ref="A216:A217"/>
    <mergeCell ref="A218:A219"/>
    <mergeCell ref="A220:A221"/>
  </mergeCells>
  <conditionalFormatting sqref="C86:C98 C100:C107 C111:C114 C119:C121 C123 C46:C48 C72 C58 C109 C60 C62:C63 C68 C75 C77 C80:C84">
    <cfRule type="expression" priority="1" dxfId="0" stopIfTrue="1">
      <formula>AND(COUNTIF($B$46:$B$49,C46)+COUNTIF($B$72:$B$106,C46)+COUNTIF($B$57:$B$69,C46)+COUNTIF($B$53,C46)+COUNTIF($B$109:$B$114,C46)&gt;1,NOT(ISBLANK(C46)))</formula>
    </cfRule>
  </conditionalFormatting>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H48"/>
  <sheetViews>
    <sheetView view="pageBreakPreview" zoomScaleSheetLayoutView="100" workbookViewId="0" topLeftCell="A1">
      <pane ySplit="4" topLeftCell="A5" activePane="bottomLeft" state="frozen"/>
      <selection pane="bottomLeft" activeCell="G5" sqref="G5:G7"/>
    </sheetView>
  </sheetViews>
  <sheetFormatPr defaultColWidth="9.875" defaultRowHeight="14.25" customHeight="1"/>
  <cols>
    <col min="1" max="1" width="5.625" style="2" customWidth="1"/>
    <col min="2" max="2" width="31.875" style="3" customWidth="1"/>
    <col min="3" max="3" width="40.375" style="3" customWidth="1"/>
    <col min="4" max="4" width="39.875" style="3" customWidth="1"/>
    <col min="5" max="5" width="14.625" style="4" customWidth="1"/>
    <col min="6" max="6" width="17.125" style="5" customWidth="1"/>
    <col min="7" max="7" width="32.625" style="6" customWidth="1"/>
    <col min="8" max="8" width="20.50390625" style="3" customWidth="1"/>
    <col min="9" max="16384" width="9.875" style="7" customWidth="1"/>
  </cols>
  <sheetData>
    <row r="1" spans="1:2" ht="14.25">
      <c r="A1" s="8"/>
      <c r="B1" s="8"/>
    </row>
    <row r="2" spans="1:8" ht="37.5" customHeight="1">
      <c r="A2" s="9" t="s">
        <v>942</v>
      </c>
      <c r="B2" s="10"/>
      <c r="C2" s="11"/>
      <c r="D2" s="9"/>
      <c r="E2" s="12"/>
      <c r="F2" s="12"/>
      <c r="G2" s="9"/>
      <c r="H2" s="13"/>
    </row>
    <row r="3" spans="1:8" ht="21" customHeight="1">
      <c r="A3" s="9"/>
      <c r="B3" s="14"/>
      <c r="C3" s="15"/>
      <c r="D3" s="13"/>
      <c r="E3" s="12"/>
      <c r="F3" s="16"/>
      <c r="G3" s="17"/>
      <c r="H3" s="18" t="s">
        <v>2</v>
      </c>
    </row>
    <row r="4" spans="1:8" ht="30" customHeight="1">
      <c r="A4" s="19" t="s">
        <v>3</v>
      </c>
      <c r="B4" s="20" t="s">
        <v>14</v>
      </c>
      <c r="C4" s="21" t="s">
        <v>15</v>
      </c>
      <c r="D4" s="21" t="s">
        <v>16</v>
      </c>
      <c r="E4" s="22" t="s">
        <v>7</v>
      </c>
      <c r="F4" s="23" t="s">
        <v>17</v>
      </c>
      <c r="G4" s="24" t="s">
        <v>18</v>
      </c>
      <c r="H4" s="21" t="s">
        <v>19</v>
      </c>
    </row>
    <row r="5" spans="1:8" s="1" customFormat="1" ht="39.75" customHeight="1">
      <c r="A5" s="25">
        <v>1</v>
      </c>
      <c r="B5" s="26" t="s">
        <v>943</v>
      </c>
      <c r="C5" s="27" t="s">
        <v>21</v>
      </c>
      <c r="D5" s="28" t="s">
        <v>944</v>
      </c>
      <c r="E5" s="29">
        <v>10</v>
      </c>
      <c r="F5" s="29">
        <v>10</v>
      </c>
      <c r="G5" s="30"/>
      <c r="H5" s="31"/>
    </row>
    <row r="6" spans="1:8" s="1" customFormat="1" ht="39.75" customHeight="1">
      <c r="A6" s="25"/>
      <c r="B6" s="26"/>
      <c r="C6" s="27" t="s">
        <v>945</v>
      </c>
      <c r="D6" s="28" t="s">
        <v>44</v>
      </c>
      <c r="E6" s="29">
        <v>10</v>
      </c>
      <c r="F6" s="29">
        <v>10</v>
      </c>
      <c r="G6" s="30"/>
      <c r="H6" s="31"/>
    </row>
    <row r="7" spans="1:8" s="1" customFormat="1" ht="39.75" customHeight="1">
      <c r="A7" s="25"/>
      <c r="B7" s="26"/>
      <c r="C7" s="27"/>
      <c r="D7" s="28" t="s">
        <v>27</v>
      </c>
      <c r="E7" s="29">
        <f>SUM(E5:E6)</f>
        <v>20</v>
      </c>
      <c r="F7" s="29">
        <f>SUM(F5:F6)</f>
        <v>20</v>
      </c>
      <c r="G7" s="30"/>
      <c r="H7" s="31"/>
    </row>
    <row r="8" spans="1:8" ht="39.75" customHeight="1">
      <c r="A8" s="32">
        <v>2</v>
      </c>
      <c r="B8" s="33" t="s">
        <v>946</v>
      </c>
      <c r="C8" s="27" t="s">
        <v>947</v>
      </c>
      <c r="D8" s="28" t="s">
        <v>417</v>
      </c>
      <c r="E8" s="34">
        <v>8</v>
      </c>
      <c r="F8" s="34">
        <v>8</v>
      </c>
      <c r="G8" s="35"/>
      <c r="H8" s="36"/>
    </row>
    <row r="9" spans="1:8" s="1" customFormat="1" ht="39.75" customHeight="1">
      <c r="A9" s="25">
        <v>3</v>
      </c>
      <c r="B9" s="26" t="s">
        <v>948</v>
      </c>
      <c r="C9" s="26" t="s">
        <v>21</v>
      </c>
      <c r="D9" s="28" t="s">
        <v>949</v>
      </c>
      <c r="E9" s="29">
        <v>5</v>
      </c>
      <c r="F9" s="29">
        <v>5</v>
      </c>
      <c r="G9" s="30" t="s">
        <v>950</v>
      </c>
      <c r="H9" s="31"/>
    </row>
    <row r="10" spans="1:8" s="1" customFormat="1" ht="39.75" customHeight="1">
      <c r="A10" s="25"/>
      <c r="B10" s="26"/>
      <c r="C10" s="27" t="s">
        <v>951</v>
      </c>
      <c r="D10" s="28" t="s">
        <v>30</v>
      </c>
      <c r="E10" s="29">
        <v>40</v>
      </c>
      <c r="F10" s="29">
        <v>0</v>
      </c>
      <c r="G10" s="30"/>
      <c r="H10" s="31"/>
    </row>
    <row r="11" spans="1:8" s="1" customFormat="1" ht="39.75" customHeight="1">
      <c r="A11" s="25"/>
      <c r="B11" s="26"/>
      <c r="C11" s="27"/>
      <c r="D11" s="28" t="s">
        <v>27</v>
      </c>
      <c r="E11" s="29">
        <f>SUM(E9:E10)</f>
        <v>45</v>
      </c>
      <c r="F11" s="29">
        <f>SUM(F9:F10)</f>
        <v>5</v>
      </c>
      <c r="G11" s="30"/>
      <c r="H11" s="31"/>
    </row>
    <row r="12" spans="1:8" ht="39.75" customHeight="1">
      <c r="A12" s="32">
        <v>4</v>
      </c>
      <c r="B12" s="26" t="s">
        <v>952</v>
      </c>
      <c r="C12" s="27" t="s">
        <v>953</v>
      </c>
      <c r="D12" s="28" t="s">
        <v>58</v>
      </c>
      <c r="E12" s="34">
        <v>0.4</v>
      </c>
      <c r="F12" s="34">
        <v>0.4</v>
      </c>
      <c r="G12" s="35"/>
      <c r="H12" s="35"/>
    </row>
    <row r="13" spans="1:8" s="1" customFormat="1" ht="39.75" customHeight="1">
      <c r="A13" s="25">
        <v>5</v>
      </c>
      <c r="B13" s="26" t="s">
        <v>954</v>
      </c>
      <c r="C13" s="27" t="s">
        <v>21</v>
      </c>
      <c r="D13" s="28" t="s">
        <v>949</v>
      </c>
      <c r="E13" s="34">
        <v>5</v>
      </c>
      <c r="F13" s="34">
        <v>5</v>
      </c>
      <c r="G13" s="30"/>
      <c r="H13" s="31"/>
    </row>
    <row r="14" spans="1:8" s="1" customFormat="1" ht="39.75" customHeight="1">
      <c r="A14" s="25"/>
      <c r="B14" s="26"/>
      <c r="C14" s="27" t="s">
        <v>945</v>
      </c>
      <c r="D14" s="28" t="s">
        <v>955</v>
      </c>
      <c r="E14" s="34">
        <v>20</v>
      </c>
      <c r="F14" s="34">
        <v>20</v>
      </c>
      <c r="G14" s="30"/>
      <c r="H14" s="31"/>
    </row>
    <row r="15" spans="1:8" s="1" customFormat="1" ht="39.75" customHeight="1">
      <c r="A15" s="25"/>
      <c r="B15" s="26"/>
      <c r="C15" s="27" t="s">
        <v>953</v>
      </c>
      <c r="D15" s="28" t="s">
        <v>58</v>
      </c>
      <c r="E15" s="34">
        <v>0.2</v>
      </c>
      <c r="F15" s="34">
        <v>0.2</v>
      </c>
      <c r="G15" s="30"/>
      <c r="H15" s="31"/>
    </row>
    <row r="16" spans="1:8" s="1" customFormat="1" ht="39.75" customHeight="1">
      <c r="A16" s="25"/>
      <c r="B16" s="26"/>
      <c r="C16" s="27"/>
      <c r="D16" s="28" t="s">
        <v>27</v>
      </c>
      <c r="E16" s="34">
        <f>SUM(E13:E15)</f>
        <v>25.2</v>
      </c>
      <c r="F16" s="34">
        <f>SUM(F13:F15)</f>
        <v>25.2</v>
      </c>
      <c r="G16" s="30"/>
      <c r="H16" s="31"/>
    </row>
    <row r="17" spans="1:8" ht="39.75" customHeight="1">
      <c r="A17" s="32">
        <v>6</v>
      </c>
      <c r="B17" s="33" t="s">
        <v>956</v>
      </c>
      <c r="C17" s="27" t="s">
        <v>21</v>
      </c>
      <c r="D17" s="28" t="s">
        <v>949</v>
      </c>
      <c r="E17" s="34">
        <v>5</v>
      </c>
      <c r="F17" s="34">
        <v>5</v>
      </c>
      <c r="G17" s="30" t="s">
        <v>957</v>
      </c>
      <c r="H17" s="36"/>
    </row>
    <row r="18" spans="1:8" ht="39.75" customHeight="1">
      <c r="A18" s="32"/>
      <c r="B18" s="33"/>
      <c r="C18" s="27" t="s">
        <v>953</v>
      </c>
      <c r="D18" s="28" t="s">
        <v>58</v>
      </c>
      <c r="E18" s="34">
        <v>0.2</v>
      </c>
      <c r="F18" s="34">
        <v>0</v>
      </c>
      <c r="G18" s="35"/>
      <c r="H18" s="36"/>
    </row>
    <row r="19" spans="1:8" ht="39.75" customHeight="1">
      <c r="A19" s="32"/>
      <c r="B19" s="33"/>
      <c r="C19" s="27"/>
      <c r="D19" s="28" t="s">
        <v>27</v>
      </c>
      <c r="E19" s="34">
        <f>SUM(E17:E18)</f>
        <v>5.2</v>
      </c>
      <c r="F19" s="34">
        <f>SUM(F17:F18)</f>
        <v>5</v>
      </c>
      <c r="G19" s="35"/>
      <c r="H19" s="36"/>
    </row>
    <row r="20" spans="1:8" ht="39.75" customHeight="1">
      <c r="A20" s="32">
        <v>7</v>
      </c>
      <c r="B20" s="26" t="s">
        <v>958</v>
      </c>
      <c r="C20" s="27" t="s">
        <v>21</v>
      </c>
      <c r="D20" s="28" t="s">
        <v>944</v>
      </c>
      <c r="E20" s="34">
        <v>10</v>
      </c>
      <c r="F20" s="34">
        <v>10</v>
      </c>
      <c r="G20" s="35"/>
      <c r="H20" s="35"/>
    </row>
    <row r="21" spans="1:8" ht="39.75" customHeight="1">
      <c r="A21" s="32">
        <v>8</v>
      </c>
      <c r="B21" s="26" t="s">
        <v>959</v>
      </c>
      <c r="C21" s="27" t="s">
        <v>21</v>
      </c>
      <c r="D21" s="28" t="s">
        <v>944</v>
      </c>
      <c r="E21" s="34">
        <v>10</v>
      </c>
      <c r="F21" s="34">
        <v>10</v>
      </c>
      <c r="G21" s="35"/>
      <c r="H21" s="35"/>
    </row>
    <row r="22" spans="1:8" ht="39.75" customHeight="1">
      <c r="A22" s="32">
        <v>9</v>
      </c>
      <c r="B22" s="33" t="s">
        <v>960</v>
      </c>
      <c r="C22" s="27" t="s">
        <v>947</v>
      </c>
      <c r="D22" s="28" t="s">
        <v>418</v>
      </c>
      <c r="E22" s="34">
        <v>5</v>
      </c>
      <c r="F22" s="34">
        <v>5</v>
      </c>
      <c r="G22" s="35"/>
      <c r="H22" s="36"/>
    </row>
    <row r="23" spans="1:8" ht="39.75" customHeight="1">
      <c r="A23" s="32">
        <v>10</v>
      </c>
      <c r="B23" s="33" t="s">
        <v>961</v>
      </c>
      <c r="C23" s="27" t="s">
        <v>21</v>
      </c>
      <c r="D23" s="28" t="s">
        <v>944</v>
      </c>
      <c r="E23" s="34">
        <v>5</v>
      </c>
      <c r="F23" s="34">
        <v>5</v>
      </c>
      <c r="G23" s="35" t="s">
        <v>962</v>
      </c>
      <c r="H23" s="36"/>
    </row>
    <row r="24" spans="1:8" ht="39.75" customHeight="1">
      <c r="A24" s="32"/>
      <c r="B24" s="33"/>
      <c r="C24" s="27" t="s">
        <v>945</v>
      </c>
      <c r="D24" s="28" t="s">
        <v>955</v>
      </c>
      <c r="E24" s="34">
        <v>20</v>
      </c>
      <c r="F24" s="34">
        <v>20</v>
      </c>
      <c r="G24" s="35"/>
      <c r="H24" s="36"/>
    </row>
    <row r="25" spans="1:8" ht="39.75" customHeight="1">
      <c r="A25" s="32"/>
      <c r="B25" s="33"/>
      <c r="C25" s="27" t="s">
        <v>963</v>
      </c>
      <c r="D25" s="28" t="s">
        <v>964</v>
      </c>
      <c r="E25" s="34">
        <v>5</v>
      </c>
      <c r="F25" s="34">
        <v>5</v>
      </c>
      <c r="G25" s="35"/>
      <c r="H25" s="36"/>
    </row>
    <row r="26" spans="1:8" ht="39.75" customHeight="1">
      <c r="A26" s="32"/>
      <c r="B26" s="33"/>
      <c r="C26" s="27" t="s">
        <v>953</v>
      </c>
      <c r="D26" s="28" t="s">
        <v>58</v>
      </c>
      <c r="E26" s="34">
        <v>0.2</v>
      </c>
      <c r="F26" s="34">
        <v>0</v>
      </c>
      <c r="G26" s="35"/>
      <c r="H26" s="36"/>
    </row>
    <row r="27" spans="1:8" ht="39.75" customHeight="1">
      <c r="A27" s="32"/>
      <c r="B27" s="33"/>
      <c r="C27" s="27" t="s">
        <v>951</v>
      </c>
      <c r="D27" s="28" t="s">
        <v>30</v>
      </c>
      <c r="E27" s="34">
        <v>20</v>
      </c>
      <c r="F27" s="34">
        <v>0</v>
      </c>
      <c r="G27" s="35"/>
      <c r="H27" s="36"/>
    </row>
    <row r="28" spans="1:8" ht="39.75" customHeight="1">
      <c r="A28" s="32"/>
      <c r="B28" s="33"/>
      <c r="C28" s="27"/>
      <c r="D28" s="28" t="s">
        <v>27</v>
      </c>
      <c r="E28" s="34">
        <f>SUM(E23:E27)</f>
        <v>50.2</v>
      </c>
      <c r="F28" s="34">
        <f>SUM(F23:F27)</f>
        <v>30</v>
      </c>
      <c r="G28" s="35"/>
      <c r="H28" s="36"/>
    </row>
    <row r="29" spans="1:8" ht="39.75" customHeight="1">
      <c r="A29" s="32">
        <v>11</v>
      </c>
      <c r="B29" s="26" t="s">
        <v>965</v>
      </c>
      <c r="C29" s="27" t="s">
        <v>21</v>
      </c>
      <c r="D29" s="28" t="s">
        <v>949</v>
      </c>
      <c r="E29" s="34">
        <v>5</v>
      </c>
      <c r="F29" s="34">
        <v>5</v>
      </c>
      <c r="G29" s="30" t="s">
        <v>966</v>
      </c>
      <c r="H29" s="36"/>
    </row>
    <row r="30" spans="1:8" ht="39.75" customHeight="1">
      <c r="A30" s="32"/>
      <c r="B30" s="26"/>
      <c r="C30" s="27" t="s">
        <v>953</v>
      </c>
      <c r="D30" s="28" t="s">
        <v>58</v>
      </c>
      <c r="E30" s="34">
        <v>0.2</v>
      </c>
      <c r="F30" s="34">
        <v>0</v>
      </c>
      <c r="G30" s="30"/>
      <c r="H30" s="36"/>
    </row>
    <row r="31" spans="1:8" ht="39.75" customHeight="1">
      <c r="A31" s="32"/>
      <c r="B31" s="26"/>
      <c r="C31" s="27"/>
      <c r="D31" s="28" t="s">
        <v>27</v>
      </c>
      <c r="E31" s="34">
        <f>SUM(E29:E30)</f>
        <v>5.2</v>
      </c>
      <c r="F31" s="34">
        <f>SUM(F29:F30)</f>
        <v>5</v>
      </c>
      <c r="G31" s="30"/>
      <c r="H31" s="36"/>
    </row>
    <row r="32" spans="1:8" ht="39.75" customHeight="1">
      <c r="A32" s="32">
        <v>12</v>
      </c>
      <c r="B32" s="33" t="s">
        <v>967</v>
      </c>
      <c r="C32" s="27" t="s">
        <v>21</v>
      </c>
      <c r="D32" s="28" t="s">
        <v>949</v>
      </c>
      <c r="E32" s="34">
        <v>5</v>
      </c>
      <c r="F32" s="34">
        <v>5</v>
      </c>
      <c r="G32" s="35"/>
      <c r="H32" s="35"/>
    </row>
    <row r="33" spans="1:8" ht="39.75" customHeight="1">
      <c r="A33" s="32">
        <v>13</v>
      </c>
      <c r="B33" s="33" t="s">
        <v>968</v>
      </c>
      <c r="C33" s="27" t="s">
        <v>21</v>
      </c>
      <c r="D33" s="28" t="s">
        <v>949</v>
      </c>
      <c r="E33" s="34">
        <v>5</v>
      </c>
      <c r="F33" s="34">
        <v>5</v>
      </c>
      <c r="G33" s="33"/>
      <c r="H33" s="32"/>
    </row>
    <row r="34" spans="1:8" ht="39.75" customHeight="1">
      <c r="A34" s="32">
        <v>14</v>
      </c>
      <c r="B34" s="33" t="s">
        <v>969</v>
      </c>
      <c r="C34" s="27" t="s">
        <v>945</v>
      </c>
      <c r="D34" s="28" t="s">
        <v>44</v>
      </c>
      <c r="E34" s="37">
        <v>10</v>
      </c>
      <c r="F34" s="37">
        <v>10</v>
      </c>
      <c r="G34" s="35"/>
      <c r="H34" s="35"/>
    </row>
    <row r="35" spans="1:8" ht="39.75" customHeight="1">
      <c r="A35" s="32">
        <v>15</v>
      </c>
      <c r="B35" s="33" t="s">
        <v>970</v>
      </c>
      <c r="C35" s="27" t="s">
        <v>951</v>
      </c>
      <c r="D35" s="38" t="s">
        <v>30</v>
      </c>
      <c r="E35" s="37">
        <v>3.8</v>
      </c>
      <c r="F35" s="37">
        <v>0</v>
      </c>
      <c r="G35" s="35" t="s">
        <v>971</v>
      </c>
      <c r="H35" s="36"/>
    </row>
    <row r="36" spans="1:8" ht="39.75" customHeight="1">
      <c r="A36" s="32"/>
      <c r="B36" s="33"/>
      <c r="C36" s="27" t="s">
        <v>951</v>
      </c>
      <c r="D36" s="38" t="s">
        <v>78</v>
      </c>
      <c r="E36" s="37">
        <v>6.05</v>
      </c>
      <c r="F36" s="37">
        <v>0</v>
      </c>
      <c r="G36" s="35"/>
      <c r="H36" s="36"/>
    </row>
    <row r="37" spans="1:8" ht="39.75" customHeight="1">
      <c r="A37" s="32"/>
      <c r="B37" s="33"/>
      <c r="C37" s="39"/>
      <c r="D37" s="38" t="s">
        <v>27</v>
      </c>
      <c r="E37" s="37">
        <f>SUM(E35:E36)</f>
        <v>9.85</v>
      </c>
      <c r="F37" s="37">
        <f>SUM(F35:F36)</f>
        <v>0</v>
      </c>
      <c r="G37" s="35"/>
      <c r="H37" s="36"/>
    </row>
    <row r="38" spans="1:8" ht="39.75" customHeight="1">
      <c r="A38" s="32">
        <v>16</v>
      </c>
      <c r="B38" s="33" t="s">
        <v>972</v>
      </c>
      <c r="C38" s="39" t="s">
        <v>951</v>
      </c>
      <c r="D38" s="38" t="s">
        <v>30</v>
      </c>
      <c r="E38" s="37">
        <v>6.01</v>
      </c>
      <c r="F38" s="37">
        <v>0</v>
      </c>
      <c r="G38" s="35" t="s">
        <v>35</v>
      </c>
      <c r="H38" s="36"/>
    </row>
    <row r="39" spans="1:8" ht="39.75" customHeight="1">
      <c r="A39" s="32"/>
      <c r="B39" s="33"/>
      <c r="C39" s="39" t="s">
        <v>951</v>
      </c>
      <c r="D39" s="38" t="s">
        <v>30</v>
      </c>
      <c r="E39" s="37">
        <v>5.08</v>
      </c>
      <c r="F39" s="37">
        <v>0</v>
      </c>
      <c r="G39" s="35"/>
      <c r="H39" s="36"/>
    </row>
    <row r="40" spans="1:8" ht="39.75" customHeight="1">
      <c r="A40" s="32"/>
      <c r="B40" s="33"/>
      <c r="C40" s="39"/>
      <c r="D40" s="38" t="s">
        <v>27</v>
      </c>
      <c r="E40" s="37">
        <f>SUM(E38:E39)</f>
        <v>11.09</v>
      </c>
      <c r="F40" s="37">
        <f>SUM(F38:F39)</f>
        <v>0</v>
      </c>
      <c r="G40" s="35"/>
      <c r="H40" s="36"/>
    </row>
    <row r="41" spans="1:8" ht="39.75" customHeight="1">
      <c r="A41" s="32">
        <v>17</v>
      </c>
      <c r="B41" s="33" t="s">
        <v>973</v>
      </c>
      <c r="C41" s="27" t="s">
        <v>945</v>
      </c>
      <c r="D41" s="28" t="s">
        <v>829</v>
      </c>
      <c r="E41" s="37">
        <v>20</v>
      </c>
      <c r="F41" s="37">
        <v>20</v>
      </c>
      <c r="G41" s="35"/>
      <c r="H41" s="35"/>
    </row>
    <row r="42" spans="1:8" ht="39.75" customHeight="1">
      <c r="A42" s="32">
        <v>18</v>
      </c>
      <c r="B42" s="33" t="s">
        <v>974</v>
      </c>
      <c r="C42" s="27" t="s">
        <v>21</v>
      </c>
      <c r="D42" s="28" t="s">
        <v>949</v>
      </c>
      <c r="E42" s="37">
        <v>5</v>
      </c>
      <c r="F42" s="37">
        <v>5</v>
      </c>
      <c r="G42" s="35" t="s">
        <v>966</v>
      </c>
      <c r="H42" s="36"/>
    </row>
    <row r="43" spans="1:8" ht="39.75" customHeight="1">
      <c r="A43" s="32"/>
      <c r="B43" s="33"/>
      <c r="C43" s="27" t="s">
        <v>953</v>
      </c>
      <c r="D43" s="38" t="s">
        <v>58</v>
      </c>
      <c r="E43" s="37">
        <v>0.2</v>
      </c>
      <c r="F43" s="37">
        <v>0</v>
      </c>
      <c r="G43" s="35"/>
      <c r="H43" s="36"/>
    </row>
    <row r="44" spans="1:8" ht="39.75" customHeight="1">
      <c r="A44" s="32"/>
      <c r="B44" s="33"/>
      <c r="C44" s="27"/>
      <c r="D44" s="38" t="s">
        <v>27</v>
      </c>
      <c r="E44" s="37">
        <f>SUM(E42:E43)</f>
        <v>5.2</v>
      </c>
      <c r="F44" s="37">
        <f>SUM(F42:F43)</f>
        <v>5</v>
      </c>
      <c r="G44" s="35"/>
      <c r="H44" s="36"/>
    </row>
    <row r="45" spans="1:8" ht="39.75" customHeight="1">
      <c r="A45" s="32">
        <v>19</v>
      </c>
      <c r="B45" s="33" t="s">
        <v>975</v>
      </c>
      <c r="C45" s="39" t="s">
        <v>976</v>
      </c>
      <c r="D45" s="38" t="s">
        <v>977</v>
      </c>
      <c r="E45" s="37">
        <v>5</v>
      </c>
      <c r="F45" s="37">
        <v>5</v>
      </c>
      <c r="G45" s="35" t="s">
        <v>35</v>
      </c>
      <c r="H45" s="36"/>
    </row>
    <row r="46" spans="1:8" ht="39.75" customHeight="1">
      <c r="A46" s="32"/>
      <c r="B46" s="33"/>
      <c r="C46" s="39" t="s">
        <v>951</v>
      </c>
      <c r="D46" s="38" t="s">
        <v>30</v>
      </c>
      <c r="E46" s="37">
        <v>11.02</v>
      </c>
      <c r="F46" s="37">
        <v>0</v>
      </c>
      <c r="G46" s="35"/>
      <c r="H46" s="36"/>
    </row>
    <row r="47" spans="1:8" ht="39.75" customHeight="1">
      <c r="A47" s="32"/>
      <c r="B47" s="33"/>
      <c r="C47" s="39"/>
      <c r="D47" s="38" t="s">
        <v>27</v>
      </c>
      <c r="E47" s="37">
        <f>SUM(E45:E46)</f>
        <v>16.02</v>
      </c>
      <c r="F47" s="37">
        <f>SUM(F45:F46)</f>
        <v>5</v>
      </c>
      <c r="G47" s="35"/>
      <c r="H47" s="36"/>
    </row>
    <row r="48" spans="1:8" ht="39.75" customHeight="1">
      <c r="A48" s="40" t="s">
        <v>12</v>
      </c>
      <c r="B48" s="41"/>
      <c r="C48" s="21"/>
      <c r="D48" s="21"/>
      <c r="E48" s="42">
        <f>E7+E8+E11+E12+E16+E19+E20+E21+E22+E28+E31+E32+E33+E34+E37+E40+E41+E44+E47</f>
        <v>266.35999999999996</v>
      </c>
      <c r="F48" s="42">
        <f>F7+F8+F11+F12+F16+F19+F20+F21+F22+F28+F31+F32+F33+F34+F37+F40+F41+F44+F47</f>
        <v>173.6</v>
      </c>
      <c r="G48" s="43"/>
      <c r="H48" s="38"/>
    </row>
  </sheetData>
  <sheetProtection/>
  <mergeCells count="43">
    <mergeCell ref="A1:B1"/>
    <mergeCell ref="A2:H2"/>
    <mergeCell ref="A48:D48"/>
    <mergeCell ref="A5:A7"/>
    <mergeCell ref="A9:A11"/>
    <mergeCell ref="A13:A16"/>
    <mergeCell ref="A17:A19"/>
    <mergeCell ref="A23:A28"/>
    <mergeCell ref="A29:A31"/>
    <mergeCell ref="A35:A37"/>
    <mergeCell ref="A38:A40"/>
    <mergeCell ref="A42:A44"/>
    <mergeCell ref="A45:A47"/>
    <mergeCell ref="B5:B7"/>
    <mergeCell ref="B9:B11"/>
    <mergeCell ref="B13:B16"/>
    <mergeCell ref="B17:B19"/>
    <mergeCell ref="B23:B28"/>
    <mergeCell ref="B29:B31"/>
    <mergeCell ref="B35:B37"/>
    <mergeCell ref="B38:B40"/>
    <mergeCell ref="B42:B44"/>
    <mergeCell ref="B45:B47"/>
    <mergeCell ref="G5:G7"/>
    <mergeCell ref="G9:G11"/>
    <mergeCell ref="G13:G16"/>
    <mergeCell ref="G17:G19"/>
    <mergeCell ref="G23:G28"/>
    <mergeCell ref="G29:G31"/>
    <mergeCell ref="G35:G37"/>
    <mergeCell ref="G38:G40"/>
    <mergeCell ref="G42:G44"/>
    <mergeCell ref="G45:G47"/>
    <mergeCell ref="H5:H7"/>
    <mergeCell ref="H9:H11"/>
    <mergeCell ref="H13:H16"/>
    <mergeCell ref="H17:H19"/>
    <mergeCell ref="H23:H28"/>
    <mergeCell ref="H29:H31"/>
    <mergeCell ref="H35:H37"/>
    <mergeCell ref="H38:H40"/>
    <mergeCell ref="H42:H44"/>
    <mergeCell ref="H45:H47"/>
  </mergeCells>
  <printOptions/>
  <pageMargins left="0.39305555555555555" right="0.47152777777777777" top="0.4326388888888889" bottom="0.23541666666666666" header="0.23541666666666666" footer="0.19652777777777777"/>
  <pageSetup fitToHeight="0" fitToWidth="1" horizontalDpi="600" verticalDpi="600" orientation="landscape" paperSize="9" scale="69"/>
  <rowBreaks count="1" manualBreakCount="1">
    <brk id="28" max="255" man="1"/>
  </rowBreak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2022-12-14T02:41:32Z</cp:lastPrinted>
  <dcterms:created xsi:type="dcterms:W3CDTF">2022-11-22T06:55:16Z</dcterms:created>
  <dcterms:modified xsi:type="dcterms:W3CDTF">2023-02-28T06:42:21Z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KSOReadingLayo">
    <vt:bool>true</vt:bool>
  </property>
  <property fmtid="{D5CDD505-2E9C-101B-9397-08002B2CF9AE}" pid="5" name="I">
    <vt:lpwstr>A55842F5C4114EB2AFE591AF0CF1603A</vt:lpwstr>
  </property>
</Properties>
</file>