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75" activeTab="0"/>
  </bookViews>
  <sheets>
    <sheet name="附件2" sheetId="1" r:id="rId1"/>
    <sheet name="Sheet2" sheetId="2" r:id="rId2"/>
  </sheets>
  <definedNames>
    <definedName name="_xlnm.Print_Area" localSheetId="0">'附件2'!$A$1:$O$64</definedName>
    <definedName name="_xlnm.Print_Titles" localSheetId="0">'附件2'!$1:$4</definedName>
    <definedName name="_xlnm._FilterDatabase" localSheetId="0" hidden="1">'附件2'!$A$4:$O$66</definedName>
  </definedNames>
  <calcPr fullCalcOnLoad="1"/>
</workbook>
</file>

<file path=xl/sharedStrings.xml><?xml version="1.0" encoding="utf-8"?>
<sst xmlns="http://schemas.openxmlformats.org/spreadsheetml/2006/main" count="244" uniqueCount="34">
  <si>
    <t>附件2</t>
  </si>
  <si>
    <t>清远市新建商品住房销售价格备案表</t>
  </si>
  <si>
    <t>房地产开发企业名称或中介服务机构名称：清远市欧雅房地产开发有限公司</t>
  </si>
  <si>
    <t>项目(楼盘)名称：欧雅春天花园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</si>
  <si>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</si>
  <si>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</si>
  <si>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</si>
  <si>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</si>
  <si>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</si>
  <si>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</si>
  <si>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</si>
  <si>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</si>
  <si>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</si>
  <si>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</si>
  <si>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</si>
  <si>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</si>
  <si>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</si>
  <si>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</si>
  <si>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</si>
  <si>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5座1梯</t>
  </si>
  <si>
    <t>三房二厅二卫</t>
  </si>
  <si>
    <t>3米</t>
  </si>
  <si>
    <t>未售</t>
  </si>
  <si>
    <t>四房二厅二卫</t>
  </si>
  <si>
    <t>5座2梯</t>
  </si>
  <si>
    <t>本楼栋总面积/均价</t>
  </si>
  <si>
    <t xml:space="preserve">   本栋销售住宅共54套，销售住宅总建筑面积：6049.25㎡，套内面积：4938.06㎡，分摊面积：1111.19㎡，销售均价：6083元/㎡（建筑面积）、7452元/㎡（套内建筑面积）。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</si>
  <si>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</si>
  <si>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</si>
  <si>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</si>
  <si>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</si>
  <si>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</si>
  <si>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</si>
  <si>
    <t>上一版均价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</si>
</sst>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7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26" fillId="3" borderId="0" applyNumberFormat="0" applyBorder="0" applyAlignment="0" applyProtection="0"/>
    <xf numFmtId="0" fontId="26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</cellStyleXfs>
  <cellXfs count="43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24" borderId="0" xfId="0" applyFont="1" applyFill="1" applyAlignment="1">
      <alignment horizontal="left" vertical="center"/>
    </xf>
    <xf numFmtId="0" fontId="3" fillId="24" borderId="0" xfId="0" applyFont="1" applyFill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/>
    </xf>
    <xf numFmtId="176" fontId="0" fillId="24" borderId="11" xfId="0" applyNumberFormat="1" applyFont="1" applyFill="1" applyBorder="1" applyAlignment="1">
      <alignment horizontal="center" vertical="center" wrapText="1"/>
    </xf>
    <xf numFmtId="176" fontId="0" fillId="24" borderId="11" xfId="0" applyNumberFormat="1" applyFont="1" applyFill="1" applyBorder="1" applyAlignment="1">
      <alignment horizontal="center" vertical="center"/>
    </xf>
    <xf numFmtId="0" fontId="30" fillId="24" borderId="11" xfId="63" applyFont="1" applyFill="1" applyBorder="1" applyAlignment="1">
      <alignment horizontal="center" vertical="center"/>
      <protection/>
    </xf>
    <xf numFmtId="0" fontId="30" fillId="24" borderId="11" xfId="63" applyFont="1" applyFill="1" applyBorder="1" applyAlignment="1" applyProtection="1">
      <alignment horizontal="center" vertical="center" wrapText="1"/>
      <protection locked="0"/>
    </xf>
    <xf numFmtId="0" fontId="1" fillId="24" borderId="11" xfId="0" applyFont="1" applyFill="1" applyBorder="1" applyAlignment="1">
      <alignment horizontal="left" vertical="center" wrapText="1"/>
    </xf>
    <xf numFmtId="0" fontId="7" fillId="24" borderId="12" xfId="0" applyFont="1" applyFill="1" applyBorder="1" applyAlignment="1">
      <alignment horizontal="left" vertical="top" wrapText="1"/>
    </xf>
    <xf numFmtId="0" fontId="7" fillId="24" borderId="13" xfId="0" applyFont="1" applyFill="1" applyBorder="1" applyAlignment="1">
      <alignment horizontal="left" vertical="top" wrapText="1"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24" borderId="0" xfId="0" applyFont="1" applyFill="1" applyAlignment="1">
      <alignment vertical="center"/>
    </xf>
    <xf numFmtId="0" fontId="5" fillId="24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7" fontId="0" fillId="24" borderId="11" xfId="0" applyNumberFormat="1" applyFont="1" applyFill="1" applyBorder="1" applyAlignment="1">
      <alignment horizontal="center" vertical="center"/>
    </xf>
    <xf numFmtId="177" fontId="0" fillId="24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177" fontId="30" fillId="0" borderId="11" xfId="0" applyNumberFormat="1" applyFont="1" applyFill="1" applyBorder="1" applyAlignment="1">
      <alignment horizontal="center" vertical="center"/>
    </xf>
    <xf numFmtId="177" fontId="31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 2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SheetLayoutView="100" workbookViewId="0" topLeftCell="A33">
      <selection activeCell="L56" sqref="L56"/>
    </sheetView>
  </sheetViews>
  <sheetFormatPr defaultColWidth="9.00390625" defaultRowHeight="14.25"/>
  <cols>
    <col min="1" max="1" width="6.625" style="1" customWidth="1"/>
    <col min="2" max="2" width="11.125" style="1" customWidth="1"/>
    <col min="3" max="3" width="8.75390625" style="1" customWidth="1"/>
    <col min="4" max="4" width="7.625" style="1" customWidth="1"/>
    <col min="5" max="5" width="18.375" style="1" customWidth="1"/>
    <col min="6" max="6" width="9.125" style="1" customWidth="1"/>
    <col min="7" max="7" width="14.875" style="1" customWidth="1"/>
    <col min="8" max="8" width="11.625" style="1" customWidth="1"/>
    <col min="9" max="9" width="10.50390625" style="1" customWidth="1"/>
    <col min="10" max="10" width="12.875" style="1" customWidth="1"/>
    <col min="11" max="11" width="13.25390625" style="1" customWidth="1"/>
    <col min="12" max="12" width="11.50390625" style="5" customWidth="1"/>
    <col min="13" max="13" width="9.50390625" style="5" customWidth="1"/>
    <col min="14" max="14" width="9.625" style="1" customWidth="1"/>
    <col min="15" max="15" width="9.375" style="1" customWidth="1"/>
    <col min="16" max="220" width="9.00390625" style="1" customWidth="1"/>
    <col min="221" max="227" width="8.625" style="1" customWidth="1"/>
    <col min="228" max="16384" width="9.00390625" style="1" customWidth="1"/>
  </cols>
  <sheetData>
    <row r="1" spans="1:13" s="1" customFormat="1" ht="18" customHeight="1">
      <c r="A1" s="6" t="s">
        <v>0</v>
      </c>
      <c r="B1" s="6"/>
      <c r="L1" s="5"/>
      <c r="M1" s="5"/>
    </row>
    <row r="2" spans="1:14" s="2" customFormat="1" ht="25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2"/>
      <c r="M2" s="22"/>
      <c r="N2" s="7"/>
    </row>
    <row r="3" spans="1:14" s="2" customFormat="1" ht="21.75" customHeight="1">
      <c r="A3" s="8" t="s">
        <v>2</v>
      </c>
      <c r="B3" s="8"/>
      <c r="C3" s="8"/>
      <c r="D3" s="8"/>
      <c r="E3" s="8"/>
      <c r="F3" s="8"/>
      <c r="G3" s="8"/>
      <c r="H3" s="8"/>
      <c r="I3" s="23" t="s">
        <v>3</v>
      </c>
      <c r="L3" s="24"/>
      <c r="M3" s="25"/>
      <c r="N3" s="26"/>
    </row>
    <row r="4" spans="1:15" s="2" customFormat="1" ht="45.75" customHeight="1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27" t="s">
        <v>12</v>
      </c>
      <c r="J4" s="10" t="s">
        <v>13</v>
      </c>
      <c r="K4" s="10" t="s">
        <v>14</v>
      </c>
      <c r="L4" s="28" t="s">
        <v>15</v>
      </c>
      <c r="M4" s="28" t="s">
        <v>16</v>
      </c>
      <c r="N4" s="10" t="s">
        <v>17</v>
      </c>
      <c r="O4" s="10" t="s">
        <v>18</v>
      </c>
    </row>
    <row r="5" spans="1:15" s="3" customFormat="1" ht="15.75" customHeight="1">
      <c r="A5" s="11">
        <v>1</v>
      </c>
      <c r="B5" s="11" t="s">
        <v>19</v>
      </c>
      <c r="C5" s="11">
        <v>301</v>
      </c>
      <c r="D5" s="11">
        <v>3</v>
      </c>
      <c r="E5" s="12" t="s">
        <v>20</v>
      </c>
      <c r="F5" s="11" t="s">
        <v>21</v>
      </c>
      <c r="G5" s="13">
        <v>110.5</v>
      </c>
      <c r="H5" s="14">
        <f aca="true" t="shared" si="0" ref="H5:H40">G5-I5</f>
        <v>20.159999999999997</v>
      </c>
      <c r="I5" s="14">
        <v>90.34</v>
      </c>
      <c r="J5" s="29">
        <f aca="true" t="shared" si="1" ref="J5:J39">L5/G5</f>
        <v>5900</v>
      </c>
      <c r="K5" s="30">
        <f aca="true" t="shared" si="2" ref="K5:K39">L5/I5</f>
        <v>7216.626079256143</v>
      </c>
      <c r="L5" s="31">
        <v>651950</v>
      </c>
      <c r="M5" s="32"/>
      <c r="N5" s="33" t="s">
        <v>22</v>
      </c>
      <c r="O5" s="34"/>
    </row>
    <row r="6" spans="1:15" s="3" customFormat="1" ht="15.75" customHeight="1">
      <c r="A6" s="11">
        <v>2</v>
      </c>
      <c r="B6" s="11" t="s">
        <v>19</v>
      </c>
      <c r="C6" s="11">
        <v>302</v>
      </c>
      <c r="D6" s="11">
        <v>3</v>
      </c>
      <c r="E6" s="12" t="s">
        <v>20</v>
      </c>
      <c r="F6" s="11" t="s">
        <v>21</v>
      </c>
      <c r="G6" s="13">
        <v>111.38</v>
      </c>
      <c r="H6" s="14">
        <f t="shared" si="0"/>
        <v>20.319999999999993</v>
      </c>
      <c r="I6" s="14">
        <v>91.06</v>
      </c>
      <c r="J6" s="29">
        <f t="shared" si="1"/>
        <v>5900</v>
      </c>
      <c r="K6" s="30">
        <f t="shared" si="2"/>
        <v>7216.582473094662</v>
      </c>
      <c r="L6" s="35">
        <v>657142</v>
      </c>
      <c r="M6" s="32"/>
      <c r="N6" s="33" t="s">
        <v>22</v>
      </c>
      <c r="O6" s="34"/>
    </row>
    <row r="7" spans="1:15" s="3" customFormat="1" ht="15.75" customHeight="1">
      <c r="A7" s="11">
        <v>3</v>
      </c>
      <c r="B7" s="11" t="s">
        <v>19</v>
      </c>
      <c r="C7" s="11">
        <v>303</v>
      </c>
      <c r="D7" s="11">
        <v>3</v>
      </c>
      <c r="E7" s="12" t="s">
        <v>23</v>
      </c>
      <c r="F7" s="11" t="s">
        <v>21</v>
      </c>
      <c r="G7" s="13">
        <v>126.07</v>
      </c>
      <c r="H7" s="14">
        <f t="shared" si="0"/>
        <v>23</v>
      </c>
      <c r="I7" s="14">
        <v>103.07</v>
      </c>
      <c r="J7" s="29">
        <f t="shared" si="1"/>
        <v>5900</v>
      </c>
      <c r="K7" s="30">
        <f t="shared" si="2"/>
        <v>7216.580964393132</v>
      </c>
      <c r="L7" s="35">
        <v>743813</v>
      </c>
      <c r="M7" s="32"/>
      <c r="N7" s="33" t="s">
        <v>22</v>
      </c>
      <c r="O7" s="34"/>
    </row>
    <row r="8" spans="1:15" s="3" customFormat="1" ht="15.75" customHeight="1">
      <c r="A8" s="11">
        <v>4</v>
      </c>
      <c r="B8" s="11" t="s">
        <v>19</v>
      </c>
      <c r="C8" s="11">
        <v>304</v>
      </c>
      <c r="D8" s="11">
        <v>3</v>
      </c>
      <c r="E8" s="12" t="s">
        <v>23</v>
      </c>
      <c r="F8" s="11" t="s">
        <v>21</v>
      </c>
      <c r="G8" s="13">
        <v>127.07</v>
      </c>
      <c r="H8" s="14">
        <f t="shared" si="0"/>
        <v>23.179999999999993</v>
      </c>
      <c r="I8" s="14">
        <v>103.89</v>
      </c>
      <c r="J8" s="29">
        <f t="shared" si="1"/>
        <v>5900</v>
      </c>
      <c r="K8" s="30">
        <f t="shared" si="2"/>
        <v>7216.411589180864</v>
      </c>
      <c r="L8" s="35">
        <v>749713</v>
      </c>
      <c r="M8" s="32"/>
      <c r="N8" s="33" t="s">
        <v>22</v>
      </c>
      <c r="O8" s="34"/>
    </row>
    <row r="9" spans="1:15" s="3" customFormat="1" ht="15.75" customHeight="1">
      <c r="A9" s="11">
        <v>5</v>
      </c>
      <c r="B9" s="11" t="s">
        <v>19</v>
      </c>
      <c r="C9" s="15">
        <v>401</v>
      </c>
      <c r="D9" s="11">
        <v>4</v>
      </c>
      <c r="E9" s="12" t="s">
        <v>20</v>
      </c>
      <c r="F9" s="11" t="s">
        <v>21</v>
      </c>
      <c r="G9" s="13">
        <v>110.5</v>
      </c>
      <c r="H9" s="14">
        <f t="shared" si="0"/>
        <v>20.159999999999997</v>
      </c>
      <c r="I9" s="14">
        <v>90.34</v>
      </c>
      <c r="J9" s="29">
        <f t="shared" si="1"/>
        <v>5900</v>
      </c>
      <c r="K9" s="30">
        <f t="shared" si="2"/>
        <v>7216.626079256143</v>
      </c>
      <c r="L9" s="31">
        <v>651950</v>
      </c>
      <c r="M9" s="32"/>
      <c r="N9" s="33" t="s">
        <v>22</v>
      </c>
      <c r="O9" s="34"/>
    </row>
    <row r="10" spans="1:15" s="3" customFormat="1" ht="15.75" customHeight="1">
      <c r="A10" s="11">
        <v>6</v>
      </c>
      <c r="B10" s="11" t="s">
        <v>19</v>
      </c>
      <c r="C10" s="15">
        <v>402</v>
      </c>
      <c r="D10" s="11">
        <v>4</v>
      </c>
      <c r="E10" s="12" t="s">
        <v>20</v>
      </c>
      <c r="F10" s="11" t="s">
        <v>21</v>
      </c>
      <c r="G10" s="13">
        <v>111.38</v>
      </c>
      <c r="H10" s="14">
        <f t="shared" si="0"/>
        <v>20.319999999999993</v>
      </c>
      <c r="I10" s="14">
        <v>91.06</v>
      </c>
      <c r="J10" s="29">
        <f t="shared" si="1"/>
        <v>5900</v>
      </c>
      <c r="K10" s="30">
        <f t="shared" si="2"/>
        <v>7216.582473094662</v>
      </c>
      <c r="L10" s="31">
        <v>657142</v>
      </c>
      <c r="M10" s="32"/>
      <c r="N10" s="33" t="s">
        <v>22</v>
      </c>
      <c r="O10" s="34"/>
    </row>
    <row r="11" spans="1:15" s="3" customFormat="1" ht="15.75" customHeight="1">
      <c r="A11" s="11">
        <v>7</v>
      </c>
      <c r="B11" s="11" t="s">
        <v>19</v>
      </c>
      <c r="C11" s="15">
        <v>501</v>
      </c>
      <c r="D11" s="11">
        <v>5</v>
      </c>
      <c r="E11" s="12" t="s">
        <v>20</v>
      </c>
      <c r="F11" s="11" t="s">
        <v>21</v>
      </c>
      <c r="G11" s="13">
        <v>110.5</v>
      </c>
      <c r="H11" s="14">
        <f t="shared" si="0"/>
        <v>20.159999999999997</v>
      </c>
      <c r="I11" s="14">
        <v>90.34</v>
      </c>
      <c r="J11" s="29">
        <f t="shared" si="1"/>
        <v>5900</v>
      </c>
      <c r="K11" s="30">
        <f t="shared" si="2"/>
        <v>7216.626079256143</v>
      </c>
      <c r="L11" s="31">
        <v>651950</v>
      </c>
      <c r="M11" s="32"/>
      <c r="N11" s="33" t="s">
        <v>22</v>
      </c>
      <c r="O11" s="34"/>
    </row>
    <row r="12" spans="1:15" s="3" customFormat="1" ht="15.75" customHeight="1">
      <c r="A12" s="11">
        <v>8</v>
      </c>
      <c r="B12" s="11" t="s">
        <v>19</v>
      </c>
      <c r="C12" s="15">
        <v>502</v>
      </c>
      <c r="D12" s="11">
        <v>5</v>
      </c>
      <c r="E12" s="12" t="s">
        <v>20</v>
      </c>
      <c r="F12" s="11" t="s">
        <v>21</v>
      </c>
      <c r="G12" s="13">
        <v>111.38</v>
      </c>
      <c r="H12" s="14">
        <f t="shared" si="0"/>
        <v>20.319999999999993</v>
      </c>
      <c r="I12" s="14">
        <v>91.06</v>
      </c>
      <c r="J12" s="29">
        <f t="shared" si="1"/>
        <v>5900</v>
      </c>
      <c r="K12" s="30">
        <f t="shared" si="2"/>
        <v>7216.582473094662</v>
      </c>
      <c r="L12" s="31">
        <v>657142</v>
      </c>
      <c r="M12" s="32"/>
      <c r="N12" s="33" t="s">
        <v>22</v>
      </c>
      <c r="O12" s="34"/>
    </row>
    <row r="13" spans="1:15" s="3" customFormat="1" ht="15.75" customHeight="1">
      <c r="A13" s="11">
        <v>9</v>
      </c>
      <c r="B13" s="11" t="s">
        <v>19</v>
      </c>
      <c r="C13" s="15">
        <v>601</v>
      </c>
      <c r="D13" s="11">
        <v>6</v>
      </c>
      <c r="E13" s="12" t="s">
        <v>20</v>
      </c>
      <c r="F13" s="11" t="s">
        <v>21</v>
      </c>
      <c r="G13" s="13">
        <v>110.5</v>
      </c>
      <c r="H13" s="14">
        <f t="shared" si="0"/>
        <v>20.159999999999997</v>
      </c>
      <c r="I13" s="14">
        <v>90.34</v>
      </c>
      <c r="J13" s="29">
        <f t="shared" si="1"/>
        <v>5900</v>
      </c>
      <c r="K13" s="30">
        <f t="shared" si="2"/>
        <v>7216.626079256143</v>
      </c>
      <c r="L13" s="31">
        <v>651950</v>
      </c>
      <c r="M13" s="32"/>
      <c r="N13" s="33" t="s">
        <v>22</v>
      </c>
      <c r="O13" s="34"/>
    </row>
    <row r="14" spans="1:15" s="3" customFormat="1" ht="15.75" customHeight="1">
      <c r="A14" s="11">
        <v>10</v>
      </c>
      <c r="B14" s="11" t="s">
        <v>19</v>
      </c>
      <c r="C14" s="15">
        <v>701</v>
      </c>
      <c r="D14" s="11">
        <v>7</v>
      </c>
      <c r="E14" s="12" t="s">
        <v>20</v>
      </c>
      <c r="F14" s="11" t="s">
        <v>21</v>
      </c>
      <c r="G14" s="13">
        <v>110.5</v>
      </c>
      <c r="H14" s="14">
        <f t="shared" si="0"/>
        <v>20.159999999999997</v>
      </c>
      <c r="I14" s="14">
        <v>90.34</v>
      </c>
      <c r="J14" s="29">
        <f t="shared" si="1"/>
        <v>5900</v>
      </c>
      <c r="K14" s="30">
        <f t="shared" si="2"/>
        <v>7216.626079256143</v>
      </c>
      <c r="L14" s="31">
        <v>651950</v>
      </c>
      <c r="M14" s="32"/>
      <c r="N14" s="33" t="s">
        <v>22</v>
      </c>
      <c r="O14" s="34"/>
    </row>
    <row r="15" spans="1:15" s="3" customFormat="1" ht="15.75" customHeight="1">
      <c r="A15" s="11">
        <v>11</v>
      </c>
      <c r="B15" s="11" t="s">
        <v>19</v>
      </c>
      <c r="C15" s="16">
        <v>702</v>
      </c>
      <c r="D15" s="11">
        <v>7</v>
      </c>
      <c r="E15" s="12" t="s">
        <v>20</v>
      </c>
      <c r="F15" s="11" t="s">
        <v>21</v>
      </c>
      <c r="G15" s="13">
        <v>111.38</v>
      </c>
      <c r="H15" s="14">
        <f t="shared" si="0"/>
        <v>20.319999999999993</v>
      </c>
      <c r="I15" s="14">
        <v>91.06</v>
      </c>
      <c r="J15" s="29">
        <f t="shared" si="1"/>
        <v>5960</v>
      </c>
      <c r="K15" s="30">
        <f t="shared" si="2"/>
        <v>7289.97144739732</v>
      </c>
      <c r="L15" s="35">
        <v>663824.7999999999</v>
      </c>
      <c r="M15" s="32"/>
      <c r="N15" s="33" t="s">
        <v>22</v>
      </c>
      <c r="O15" s="34"/>
    </row>
    <row r="16" spans="1:15" s="3" customFormat="1" ht="15.75" customHeight="1">
      <c r="A16" s="11">
        <v>12</v>
      </c>
      <c r="B16" s="11" t="s">
        <v>19</v>
      </c>
      <c r="C16" s="15">
        <v>801</v>
      </c>
      <c r="D16" s="11">
        <v>8</v>
      </c>
      <c r="E16" s="12" t="s">
        <v>20</v>
      </c>
      <c r="F16" s="11" t="s">
        <v>21</v>
      </c>
      <c r="G16" s="13">
        <v>110.5</v>
      </c>
      <c r="H16" s="14">
        <f t="shared" si="0"/>
        <v>20.159999999999997</v>
      </c>
      <c r="I16" s="14">
        <v>90.34</v>
      </c>
      <c r="J16" s="29">
        <f t="shared" si="1"/>
        <v>5900</v>
      </c>
      <c r="K16" s="30">
        <f t="shared" si="2"/>
        <v>7216.626079256143</v>
      </c>
      <c r="L16" s="31">
        <v>651950</v>
      </c>
      <c r="M16" s="32"/>
      <c r="N16" s="33" t="s">
        <v>22</v>
      </c>
      <c r="O16" s="34"/>
    </row>
    <row r="17" spans="1:15" s="3" customFormat="1" ht="15.75" customHeight="1">
      <c r="A17" s="11">
        <v>13</v>
      </c>
      <c r="B17" s="11" t="s">
        <v>19</v>
      </c>
      <c r="C17" s="16">
        <v>802</v>
      </c>
      <c r="D17" s="11">
        <v>8</v>
      </c>
      <c r="E17" s="12" t="s">
        <v>20</v>
      </c>
      <c r="F17" s="11" t="s">
        <v>21</v>
      </c>
      <c r="G17" s="13">
        <v>111.38</v>
      </c>
      <c r="H17" s="14">
        <f t="shared" si="0"/>
        <v>20.319999999999993</v>
      </c>
      <c r="I17" s="14">
        <v>91.06</v>
      </c>
      <c r="J17" s="29">
        <f t="shared" si="1"/>
        <v>6022.066049999999</v>
      </c>
      <c r="K17" s="30">
        <f t="shared" si="2"/>
        <v>7365.887509872611</v>
      </c>
      <c r="L17" s="35">
        <v>670737.716649</v>
      </c>
      <c r="M17" s="32"/>
      <c r="N17" s="33" t="s">
        <v>22</v>
      </c>
      <c r="O17" s="34"/>
    </row>
    <row r="18" spans="1:15" s="3" customFormat="1" ht="15.75" customHeight="1">
      <c r="A18" s="11">
        <v>14</v>
      </c>
      <c r="B18" s="11" t="s">
        <v>19</v>
      </c>
      <c r="C18" s="15">
        <v>901</v>
      </c>
      <c r="D18" s="11">
        <v>9</v>
      </c>
      <c r="E18" s="12" t="s">
        <v>20</v>
      </c>
      <c r="F18" s="11" t="s">
        <v>21</v>
      </c>
      <c r="G18" s="13">
        <v>110.5</v>
      </c>
      <c r="H18" s="14">
        <f t="shared" si="0"/>
        <v>20.159999999999997</v>
      </c>
      <c r="I18" s="14">
        <v>90.34</v>
      </c>
      <c r="J18" s="29">
        <f t="shared" si="1"/>
        <v>5900</v>
      </c>
      <c r="K18" s="30">
        <f t="shared" si="2"/>
        <v>7216.626079256143</v>
      </c>
      <c r="L18" s="31">
        <v>651950</v>
      </c>
      <c r="M18" s="32"/>
      <c r="N18" s="33" t="s">
        <v>22</v>
      </c>
      <c r="O18" s="34"/>
    </row>
    <row r="19" spans="1:15" s="3" customFormat="1" ht="15.75" customHeight="1">
      <c r="A19" s="11">
        <v>15</v>
      </c>
      <c r="B19" s="11" t="s">
        <v>19</v>
      </c>
      <c r="C19" s="15">
        <v>1101</v>
      </c>
      <c r="D19" s="11">
        <v>11</v>
      </c>
      <c r="E19" s="12" t="s">
        <v>20</v>
      </c>
      <c r="F19" s="11" t="s">
        <v>21</v>
      </c>
      <c r="G19" s="13">
        <v>110.5</v>
      </c>
      <c r="H19" s="14">
        <f t="shared" si="0"/>
        <v>20.159999999999997</v>
      </c>
      <c r="I19" s="14">
        <v>90.34</v>
      </c>
      <c r="J19" s="29">
        <f t="shared" si="1"/>
        <v>5900</v>
      </c>
      <c r="K19" s="30">
        <f t="shared" si="2"/>
        <v>7216.626079256143</v>
      </c>
      <c r="L19" s="31">
        <v>651950</v>
      </c>
      <c r="M19" s="32"/>
      <c r="N19" s="33" t="s">
        <v>22</v>
      </c>
      <c r="O19" s="34"/>
    </row>
    <row r="20" spans="1:15" s="3" customFormat="1" ht="15.75" customHeight="1">
      <c r="A20" s="11">
        <v>16</v>
      </c>
      <c r="B20" s="11" t="s">
        <v>19</v>
      </c>
      <c r="C20" s="16">
        <v>1201</v>
      </c>
      <c r="D20" s="11">
        <v>12</v>
      </c>
      <c r="E20" s="12" t="s">
        <v>20</v>
      </c>
      <c r="F20" s="11" t="s">
        <v>21</v>
      </c>
      <c r="G20" s="13">
        <v>110.5</v>
      </c>
      <c r="H20" s="14">
        <f t="shared" si="0"/>
        <v>20.159999999999997</v>
      </c>
      <c r="I20" s="14">
        <v>90.34</v>
      </c>
      <c r="J20" s="29">
        <f t="shared" si="1"/>
        <v>5900</v>
      </c>
      <c r="K20" s="30">
        <f t="shared" si="2"/>
        <v>7216.626079256143</v>
      </c>
      <c r="L20" s="31">
        <v>651950</v>
      </c>
      <c r="M20" s="32"/>
      <c r="N20" s="33" t="s">
        <v>22</v>
      </c>
      <c r="O20" s="34"/>
    </row>
    <row r="21" spans="1:15" s="3" customFormat="1" ht="15.75" customHeight="1">
      <c r="A21" s="11">
        <v>17</v>
      </c>
      <c r="B21" s="11" t="s">
        <v>19</v>
      </c>
      <c r="C21" s="15">
        <v>1401</v>
      </c>
      <c r="D21" s="11">
        <v>14</v>
      </c>
      <c r="E21" s="12" t="s">
        <v>20</v>
      </c>
      <c r="F21" s="11" t="s">
        <v>21</v>
      </c>
      <c r="G21" s="13">
        <v>110.5</v>
      </c>
      <c r="H21" s="14">
        <f t="shared" si="0"/>
        <v>20.159999999999997</v>
      </c>
      <c r="I21" s="14">
        <v>90.34</v>
      </c>
      <c r="J21" s="29">
        <f t="shared" si="1"/>
        <v>5900</v>
      </c>
      <c r="K21" s="30">
        <f t="shared" si="2"/>
        <v>7216.626079256143</v>
      </c>
      <c r="L21" s="31">
        <v>651950</v>
      </c>
      <c r="M21" s="32"/>
      <c r="N21" s="33" t="s">
        <v>22</v>
      </c>
      <c r="O21" s="34"/>
    </row>
    <row r="22" spans="1:15" s="3" customFormat="1" ht="15.75" customHeight="1">
      <c r="A22" s="11">
        <v>18</v>
      </c>
      <c r="B22" s="11" t="s">
        <v>19</v>
      </c>
      <c r="C22" s="15">
        <v>1402</v>
      </c>
      <c r="D22" s="11">
        <v>14</v>
      </c>
      <c r="E22" s="12" t="s">
        <v>20</v>
      </c>
      <c r="F22" s="11" t="s">
        <v>21</v>
      </c>
      <c r="G22" s="13">
        <v>111.38</v>
      </c>
      <c r="H22" s="14">
        <f t="shared" si="0"/>
        <v>20.319999999999993</v>
      </c>
      <c r="I22" s="14">
        <v>91.06</v>
      </c>
      <c r="J22" s="29">
        <f t="shared" si="1"/>
        <v>5900</v>
      </c>
      <c r="K22" s="30">
        <f t="shared" si="2"/>
        <v>7216.582473094662</v>
      </c>
      <c r="L22" s="31">
        <v>657142</v>
      </c>
      <c r="M22" s="32"/>
      <c r="N22" s="33" t="s">
        <v>22</v>
      </c>
      <c r="O22" s="34"/>
    </row>
    <row r="23" spans="1:15" s="3" customFormat="1" ht="15.75" customHeight="1">
      <c r="A23" s="11">
        <v>19</v>
      </c>
      <c r="B23" s="11" t="s">
        <v>19</v>
      </c>
      <c r="C23" s="15">
        <v>1501</v>
      </c>
      <c r="D23" s="11">
        <v>15</v>
      </c>
      <c r="E23" s="12" t="s">
        <v>20</v>
      </c>
      <c r="F23" s="11" t="s">
        <v>21</v>
      </c>
      <c r="G23" s="13">
        <v>110.5</v>
      </c>
      <c r="H23" s="14">
        <f t="shared" si="0"/>
        <v>20.159999999999997</v>
      </c>
      <c r="I23" s="14">
        <v>90.34</v>
      </c>
      <c r="J23" s="29">
        <f t="shared" si="1"/>
        <v>5960</v>
      </c>
      <c r="K23" s="30">
        <f t="shared" si="2"/>
        <v>7290.015497011291</v>
      </c>
      <c r="L23" s="31">
        <v>658580</v>
      </c>
      <c r="M23" s="32"/>
      <c r="N23" s="33" t="s">
        <v>22</v>
      </c>
      <c r="O23" s="34"/>
    </row>
    <row r="24" spans="1:15" s="3" customFormat="1" ht="15.75" customHeight="1">
      <c r="A24" s="11">
        <v>20</v>
      </c>
      <c r="B24" s="11" t="s">
        <v>19</v>
      </c>
      <c r="C24" s="15">
        <v>1601</v>
      </c>
      <c r="D24" s="11">
        <v>16</v>
      </c>
      <c r="E24" s="12" t="s">
        <v>20</v>
      </c>
      <c r="F24" s="11" t="s">
        <v>21</v>
      </c>
      <c r="G24" s="13">
        <v>110.5</v>
      </c>
      <c r="H24" s="14">
        <f t="shared" si="0"/>
        <v>20.159999999999997</v>
      </c>
      <c r="I24" s="14">
        <v>90.34</v>
      </c>
      <c r="J24" s="29">
        <f t="shared" si="1"/>
        <v>5960</v>
      </c>
      <c r="K24" s="30">
        <f t="shared" si="2"/>
        <v>7290.015497011291</v>
      </c>
      <c r="L24" s="31">
        <v>658580</v>
      </c>
      <c r="M24" s="32"/>
      <c r="N24" s="33" t="s">
        <v>22</v>
      </c>
      <c r="O24" s="34"/>
    </row>
    <row r="25" spans="1:15" s="3" customFormat="1" ht="15.75" customHeight="1">
      <c r="A25" s="11">
        <v>21</v>
      </c>
      <c r="B25" s="11" t="s">
        <v>19</v>
      </c>
      <c r="C25" s="15">
        <v>1602</v>
      </c>
      <c r="D25" s="11">
        <v>16</v>
      </c>
      <c r="E25" s="12" t="s">
        <v>20</v>
      </c>
      <c r="F25" s="11" t="s">
        <v>21</v>
      </c>
      <c r="G25" s="13">
        <v>111.38</v>
      </c>
      <c r="H25" s="14">
        <f t="shared" si="0"/>
        <v>20.319999999999993</v>
      </c>
      <c r="I25" s="14">
        <v>91.06</v>
      </c>
      <c r="J25" s="29">
        <f t="shared" si="1"/>
        <v>6024.27</v>
      </c>
      <c r="K25" s="30">
        <f t="shared" si="2"/>
        <v>7368.583270371184</v>
      </c>
      <c r="L25" s="35">
        <v>670983.1926000001</v>
      </c>
      <c r="M25" s="32"/>
      <c r="N25" s="33" t="s">
        <v>22</v>
      </c>
      <c r="O25" s="34"/>
    </row>
    <row r="26" spans="1:15" s="3" customFormat="1" ht="15.75" customHeight="1">
      <c r="A26" s="11">
        <v>22</v>
      </c>
      <c r="B26" s="11" t="s">
        <v>19</v>
      </c>
      <c r="C26" s="15">
        <v>1701</v>
      </c>
      <c r="D26" s="11">
        <v>17</v>
      </c>
      <c r="E26" s="12" t="s">
        <v>20</v>
      </c>
      <c r="F26" s="11" t="s">
        <v>21</v>
      </c>
      <c r="G26" s="13">
        <v>110.5</v>
      </c>
      <c r="H26" s="14">
        <f t="shared" si="0"/>
        <v>20.159999999999997</v>
      </c>
      <c r="I26" s="14">
        <v>90.34</v>
      </c>
      <c r="J26" s="29">
        <f t="shared" si="1"/>
        <v>6018.710000000001</v>
      </c>
      <c r="K26" s="30">
        <f t="shared" si="2"/>
        <v>7361.827042284703</v>
      </c>
      <c r="L26" s="35">
        <v>665067.4550000001</v>
      </c>
      <c r="M26" s="32"/>
      <c r="N26" s="33" t="s">
        <v>22</v>
      </c>
      <c r="O26" s="34"/>
    </row>
    <row r="27" spans="1:15" s="3" customFormat="1" ht="15.75" customHeight="1">
      <c r="A27" s="11">
        <v>23</v>
      </c>
      <c r="B27" s="11" t="s">
        <v>19</v>
      </c>
      <c r="C27" s="15">
        <v>1702</v>
      </c>
      <c r="D27" s="11">
        <v>17</v>
      </c>
      <c r="E27" s="12" t="s">
        <v>20</v>
      </c>
      <c r="F27" s="11" t="s">
        <v>21</v>
      </c>
      <c r="G27" s="13">
        <v>111.38</v>
      </c>
      <c r="H27" s="14">
        <f t="shared" si="0"/>
        <v>20.319999999999993</v>
      </c>
      <c r="I27" s="14">
        <v>91.06</v>
      </c>
      <c r="J27" s="29">
        <f t="shared" si="1"/>
        <v>6047.8324999999995</v>
      </c>
      <c r="K27" s="30">
        <f t="shared" si="2"/>
        <v>7397.403732154622</v>
      </c>
      <c r="L27" s="35">
        <v>673607.5838499999</v>
      </c>
      <c r="M27" s="32"/>
      <c r="N27" s="33" t="s">
        <v>22</v>
      </c>
      <c r="O27" s="34"/>
    </row>
    <row r="28" spans="1:15" s="3" customFormat="1" ht="15.75" customHeight="1">
      <c r="A28" s="11">
        <v>24</v>
      </c>
      <c r="B28" s="11" t="s">
        <v>19</v>
      </c>
      <c r="C28" s="16">
        <v>1801</v>
      </c>
      <c r="D28" s="11">
        <v>18</v>
      </c>
      <c r="E28" s="12" t="s">
        <v>20</v>
      </c>
      <c r="F28" s="11" t="s">
        <v>21</v>
      </c>
      <c r="G28" s="13">
        <v>110.5</v>
      </c>
      <c r="H28" s="14">
        <f t="shared" si="0"/>
        <v>20.159999999999997</v>
      </c>
      <c r="I28" s="14">
        <v>90.34</v>
      </c>
      <c r="J28" s="29">
        <f t="shared" si="1"/>
        <v>5900</v>
      </c>
      <c r="K28" s="30">
        <f t="shared" si="2"/>
        <v>7216.626079256143</v>
      </c>
      <c r="L28" s="31">
        <v>651950</v>
      </c>
      <c r="M28" s="32"/>
      <c r="N28" s="33" t="s">
        <v>22</v>
      </c>
      <c r="O28" s="34"/>
    </row>
    <row r="29" spans="1:15" s="3" customFormat="1" ht="15.75" customHeight="1">
      <c r="A29" s="11">
        <v>25</v>
      </c>
      <c r="B29" s="11" t="s">
        <v>19</v>
      </c>
      <c r="C29" s="15">
        <v>1802</v>
      </c>
      <c r="D29" s="11">
        <v>18</v>
      </c>
      <c r="E29" s="12" t="s">
        <v>20</v>
      </c>
      <c r="F29" s="11" t="s">
        <v>21</v>
      </c>
      <c r="G29" s="13">
        <v>111.38</v>
      </c>
      <c r="H29" s="14">
        <f t="shared" si="0"/>
        <v>20.319999999999993</v>
      </c>
      <c r="I29" s="14">
        <v>91.06</v>
      </c>
      <c r="J29" s="29">
        <f t="shared" si="1"/>
        <v>5900</v>
      </c>
      <c r="K29" s="30">
        <f t="shared" si="2"/>
        <v>7216.582473094662</v>
      </c>
      <c r="L29" s="31">
        <v>657142</v>
      </c>
      <c r="M29" s="32"/>
      <c r="N29" s="33" t="s">
        <v>22</v>
      </c>
      <c r="O29" s="34"/>
    </row>
    <row r="30" spans="1:15" s="3" customFormat="1" ht="15.75" customHeight="1">
      <c r="A30" s="11">
        <v>26</v>
      </c>
      <c r="B30" s="11" t="s">
        <v>19</v>
      </c>
      <c r="C30" s="15">
        <v>1803</v>
      </c>
      <c r="D30" s="11">
        <v>18</v>
      </c>
      <c r="E30" s="12" t="s">
        <v>23</v>
      </c>
      <c r="F30" s="11" t="s">
        <v>21</v>
      </c>
      <c r="G30" s="13">
        <v>126.07</v>
      </c>
      <c r="H30" s="14">
        <f t="shared" si="0"/>
        <v>23</v>
      </c>
      <c r="I30" s="14">
        <v>103.07</v>
      </c>
      <c r="J30" s="29">
        <f t="shared" si="1"/>
        <v>5960</v>
      </c>
      <c r="K30" s="30">
        <f t="shared" si="2"/>
        <v>7289.969923353061</v>
      </c>
      <c r="L30" s="35">
        <v>751377.2</v>
      </c>
      <c r="M30" s="32"/>
      <c r="N30" s="33" t="s">
        <v>22</v>
      </c>
      <c r="O30" s="34"/>
    </row>
    <row r="31" spans="1:15" s="3" customFormat="1" ht="15.75" customHeight="1">
      <c r="A31" s="11">
        <v>27</v>
      </c>
      <c r="B31" s="11" t="s">
        <v>19</v>
      </c>
      <c r="C31" s="15">
        <v>1804</v>
      </c>
      <c r="D31" s="11">
        <v>18</v>
      </c>
      <c r="E31" s="12" t="s">
        <v>23</v>
      </c>
      <c r="F31" s="11" t="s">
        <v>21</v>
      </c>
      <c r="G31" s="13">
        <v>127.07</v>
      </c>
      <c r="H31" s="14">
        <f t="shared" si="0"/>
        <v>23.179999999999993</v>
      </c>
      <c r="I31" s="14">
        <v>103.89</v>
      </c>
      <c r="J31" s="29">
        <f t="shared" si="1"/>
        <v>6027.264954821624</v>
      </c>
      <c r="K31" s="30">
        <f t="shared" si="2"/>
        <v>7372.071978142109</v>
      </c>
      <c r="L31" s="35">
        <v>765884.5578091837</v>
      </c>
      <c r="M31" s="32"/>
      <c r="N31" s="33" t="s">
        <v>22</v>
      </c>
      <c r="O31" s="34"/>
    </row>
    <row r="32" spans="1:15" s="3" customFormat="1" ht="15.75" customHeight="1">
      <c r="A32" s="11">
        <v>28</v>
      </c>
      <c r="B32" s="11" t="s">
        <v>19</v>
      </c>
      <c r="C32" s="15">
        <v>1901</v>
      </c>
      <c r="D32" s="11">
        <v>19</v>
      </c>
      <c r="E32" s="12" t="s">
        <v>20</v>
      </c>
      <c r="F32" s="11" t="s">
        <v>21</v>
      </c>
      <c r="G32" s="13">
        <v>110.5</v>
      </c>
      <c r="H32" s="14">
        <f t="shared" si="0"/>
        <v>20.159999999999997</v>
      </c>
      <c r="I32" s="14">
        <v>90.34</v>
      </c>
      <c r="J32" s="32">
        <f t="shared" si="1"/>
        <v>7382</v>
      </c>
      <c r="K32" s="30">
        <f t="shared" si="2"/>
        <v>9029.34469780828</v>
      </c>
      <c r="L32" s="35">
        <v>815711</v>
      </c>
      <c r="M32" s="32"/>
      <c r="N32" s="33" t="s">
        <v>22</v>
      </c>
      <c r="O32" s="34"/>
    </row>
    <row r="33" spans="1:15" s="3" customFormat="1" ht="15.75" customHeight="1">
      <c r="A33" s="11">
        <v>29</v>
      </c>
      <c r="B33" s="11" t="s">
        <v>19</v>
      </c>
      <c r="C33" s="16">
        <v>2101</v>
      </c>
      <c r="D33" s="11">
        <v>21</v>
      </c>
      <c r="E33" s="12" t="s">
        <v>20</v>
      </c>
      <c r="F33" s="11" t="s">
        <v>21</v>
      </c>
      <c r="G33" s="13">
        <v>110.5</v>
      </c>
      <c r="H33" s="14">
        <f t="shared" si="0"/>
        <v>20.159999999999997</v>
      </c>
      <c r="I33" s="14">
        <v>90.34</v>
      </c>
      <c r="J33" s="29">
        <f t="shared" si="1"/>
        <v>6042.2725</v>
      </c>
      <c r="K33" s="30">
        <f t="shared" si="2"/>
        <v>7390.647678215629</v>
      </c>
      <c r="L33" s="35">
        <v>667671.11125</v>
      </c>
      <c r="M33" s="32"/>
      <c r="N33" s="33" t="s">
        <v>22</v>
      </c>
      <c r="O33" s="34"/>
    </row>
    <row r="34" spans="1:15" s="3" customFormat="1" ht="15.75" customHeight="1">
      <c r="A34" s="11">
        <v>30</v>
      </c>
      <c r="B34" s="11" t="s">
        <v>19</v>
      </c>
      <c r="C34" s="16">
        <v>2201</v>
      </c>
      <c r="D34" s="11">
        <v>22</v>
      </c>
      <c r="E34" s="12" t="s">
        <v>20</v>
      </c>
      <c r="F34" s="11" t="s">
        <v>21</v>
      </c>
      <c r="G34" s="13">
        <v>110.5</v>
      </c>
      <c r="H34" s="14">
        <f t="shared" si="0"/>
        <v>20.159999999999997</v>
      </c>
      <c r="I34" s="14">
        <v>90.34</v>
      </c>
      <c r="J34" s="29">
        <f t="shared" si="1"/>
        <v>6042.2725</v>
      </c>
      <c r="K34" s="30">
        <f t="shared" si="2"/>
        <v>7390.647678215629</v>
      </c>
      <c r="L34" s="35">
        <v>667671.11125</v>
      </c>
      <c r="M34" s="32"/>
      <c r="N34" s="33" t="s">
        <v>22</v>
      </c>
      <c r="O34" s="34"/>
    </row>
    <row r="35" spans="1:15" s="3" customFormat="1" ht="15.75" customHeight="1">
      <c r="A35" s="11">
        <v>31</v>
      </c>
      <c r="B35" s="11" t="s">
        <v>19</v>
      </c>
      <c r="C35" s="15">
        <v>2202</v>
      </c>
      <c r="D35" s="11">
        <v>22</v>
      </c>
      <c r="E35" s="12" t="s">
        <v>20</v>
      </c>
      <c r="F35" s="11" t="s">
        <v>21</v>
      </c>
      <c r="G35" s="13">
        <v>111.38</v>
      </c>
      <c r="H35" s="14">
        <f t="shared" si="0"/>
        <v>20.319999999999993</v>
      </c>
      <c r="I35" s="14">
        <v>91.06</v>
      </c>
      <c r="J35" s="29">
        <f t="shared" si="1"/>
        <v>5900</v>
      </c>
      <c r="K35" s="30">
        <f t="shared" si="2"/>
        <v>7216.582473094662</v>
      </c>
      <c r="L35" s="31">
        <v>657142</v>
      </c>
      <c r="M35" s="32"/>
      <c r="N35" s="33" t="s">
        <v>22</v>
      </c>
      <c r="O35" s="34"/>
    </row>
    <row r="36" spans="1:15" s="3" customFormat="1" ht="15.75" customHeight="1">
      <c r="A36" s="11">
        <v>32</v>
      </c>
      <c r="B36" s="11" t="s">
        <v>19</v>
      </c>
      <c r="C36" s="16">
        <v>2402</v>
      </c>
      <c r="D36" s="11">
        <v>24</v>
      </c>
      <c r="E36" s="12" t="s">
        <v>20</v>
      </c>
      <c r="F36" s="11" t="s">
        <v>21</v>
      </c>
      <c r="G36" s="13">
        <v>111.38</v>
      </c>
      <c r="H36" s="14">
        <f t="shared" si="0"/>
        <v>20.319999999999993</v>
      </c>
      <c r="I36" s="14">
        <v>91.06</v>
      </c>
      <c r="J36" s="29">
        <f t="shared" si="1"/>
        <v>5900</v>
      </c>
      <c r="K36" s="30">
        <f t="shared" si="2"/>
        <v>7216.582473094662</v>
      </c>
      <c r="L36" s="31">
        <v>657142</v>
      </c>
      <c r="M36" s="32"/>
      <c r="N36" s="33" t="s">
        <v>22</v>
      </c>
      <c r="O36" s="34"/>
    </row>
    <row r="37" spans="1:15" s="3" customFormat="1" ht="15.75" customHeight="1">
      <c r="A37" s="11">
        <v>33</v>
      </c>
      <c r="B37" s="11" t="s">
        <v>19</v>
      </c>
      <c r="C37" s="16">
        <v>2601</v>
      </c>
      <c r="D37" s="11">
        <v>26</v>
      </c>
      <c r="E37" s="12" t="s">
        <v>20</v>
      </c>
      <c r="F37" s="11" t="s">
        <v>21</v>
      </c>
      <c r="G37" s="13">
        <v>110.5</v>
      </c>
      <c r="H37" s="14">
        <f t="shared" si="0"/>
        <v>20.159999999999997</v>
      </c>
      <c r="I37" s="14">
        <v>90.34</v>
      </c>
      <c r="J37" s="29">
        <f t="shared" si="1"/>
        <v>8551.203619909502</v>
      </c>
      <c r="K37" s="30">
        <f t="shared" si="2"/>
        <v>10459.464246181093</v>
      </c>
      <c r="L37" s="31">
        <v>944908</v>
      </c>
      <c r="M37" s="32"/>
      <c r="N37" s="33" t="s">
        <v>22</v>
      </c>
      <c r="O37" s="34"/>
    </row>
    <row r="38" spans="1:15" s="3" customFormat="1" ht="15.75" customHeight="1">
      <c r="A38" s="11">
        <v>34</v>
      </c>
      <c r="B38" s="11" t="s">
        <v>19</v>
      </c>
      <c r="C38" s="15">
        <v>2701</v>
      </c>
      <c r="D38" s="11">
        <v>27</v>
      </c>
      <c r="E38" s="12" t="s">
        <v>20</v>
      </c>
      <c r="F38" s="11" t="s">
        <v>21</v>
      </c>
      <c r="G38" s="13">
        <v>110.5</v>
      </c>
      <c r="H38" s="14">
        <f aca="true" t="shared" si="3" ref="H38:H47">G38-I38</f>
        <v>20.159999999999997</v>
      </c>
      <c r="I38" s="14">
        <v>90.34</v>
      </c>
      <c r="J38" s="29">
        <f aca="true" t="shared" si="4" ref="J38:J47">L38/G38</f>
        <v>6968.3257918552035</v>
      </c>
      <c r="K38" s="30">
        <f aca="true" t="shared" si="5" ref="K38:K47">L38/I38</f>
        <v>8523.35620987381</v>
      </c>
      <c r="L38" s="31">
        <v>770000</v>
      </c>
      <c r="M38" s="32"/>
      <c r="N38" s="33" t="s">
        <v>22</v>
      </c>
      <c r="O38" s="34"/>
    </row>
    <row r="39" spans="1:15" s="3" customFormat="1" ht="15.75" customHeight="1">
      <c r="A39" s="11">
        <v>35</v>
      </c>
      <c r="B39" s="11" t="s">
        <v>19</v>
      </c>
      <c r="C39" s="15">
        <v>2702</v>
      </c>
      <c r="D39" s="11">
        <v>27</v>
      </c>
      <c r="E39" s="12" t="s">
        <v>20</v>
      </c>
      <c r="F39" s="11" t="s">
        <v>21</v>
      </c>
      <c r="G39" s="13">
        <v>111.38</v>
      </c>
      <c r="H39" s="14">
        <f t="shared" si="3"/>
        <v>20.319999999999993</v>
      </c>
      <c r="I39" s="14">
        <v>91.06</v>
      </c>
      <c r="J39" s="29">
        <f t="shared" si="4"/>
        <v>6035.77</v>
      </c>
      <c r="K39" s="30">
        <f t="shared" si="5"/>
        <v>7382.6494904458605</v>
      </c>
      <c r="L39" s="35">
        <v>672264.0626000001</v>
      </c>
      <c r="M39" s="32"/>
      <c r="N39" s="33" t="s">
        <v>22</v>
      </c>
      <c r="O39" s="34"/>
    </row>
    <row r="40" spans="1:15" s="3" customFormat="1" ht="15.75" customHeight="1">
      <c r="A40" s="11">
        <v>36</v>
      </c>
      <c r="B40" s="11" t="s">
        <v>19</v>
      </c>
      <c r="C40" s="15">
        <v>2801</v>
      </c>
      <c r="D40" s="11">
        <v>28</v>
      </c>
      <c r="E40" s="12" t="s">
        <v>20</v>
      </c>
      <c r="F40" s="11" t="s">
        <v>21</v>
      </c>
      <c r="G40" s="13">
        <v>110.5</v>
      </c>
      <c r="H40" s="14">
        <f t="shared" si="3"/>
        <v>20.159999999999997</v>
      </c>
      <c r="I40" s="14">
        <v>90.34</v>
      </c>
      <c r="J40" s="29">
        <f t="shared" si="4"/>
        <v>5900</v>
      </c>
      <c r="K40" s="30">
        <f t="shared" si="5"/>
        <v>7216.626079256143</v>
      </c>
      <c r="L40" s="31">
        <v>651950</v>
      </c>
      <c r="M40" s="32"/>
      <c r="N40" s="33" t="s">
        <v>22</v>
      </c>
      <c r="O40" s="34"/>
    </row>
    <row r="41" spans="1:15" s="3" customFormat="1" ht="15.75" customHeight="1">
      <c r="A41" s="11">
        <v>37</v>
      </c>
      <c r="B41" s="11" t="s">
        <v>19</v>
      </c>
      <c r="C41" s="15">
        <v>2802</v>
      </c>
      <c r="D41" s="11">
        <v>28</v>
      </c>
      <c r="E41" s="12" t="s">
        <v>20</v>
      </c>
      <c r="F41" s="11" t="s">
        <v>21</v>
      </c>
      <c r="G41" s="13">
        <v>111.38</v>
      </c>
      <c r="H41" s="14">
        <f t="shared" si="3"/>
        <v>20.319999999999993</v>
      </c>
      <c r="I41" s="14">
        <v>91.06</v>
      </c>
      <c r="J41" s="29">
        <f t="shared" si="4"/>
        <v>6035.77</v>
      </c>
      <c r="K41" s="30">
        <f t="shared" si="5"/>
        <v>7382.6494904458605</v>
      </c>
      <c r="L41" s="35">
        <v>672264.0626000001</v>
      </c>
      <c r="M41" s="32"/>
      <c r="N41" s="33" t="s">
        <v>22</v>
      </c>
      <c r="O41" s="34"/>
    </row>
    <row r="42" spans="1:15" s="3" customFormat="1" ht="15.75" customHeight="1">
      <c r="A42" s="11">
        <v>38</v>
      </c>
      <c r="B42" s="11" t="s">
        <v>19</v>
      </c>
      <c r="C42" s="15">
        <v>2902</v>
      </c>
      <c r="D42" s="11">
        <v>29</v>
      </c>
      <c r="E42" s="12" t="s">
        <v>20</v>
      </c>
      <c r="F42" s="11" t="s">
        <v>21</v>
      </c>
      <c r="G42" s="13">
        <v>111.38</v>
      </c>
      <c r="H42" s="14">
        <f t="shared" si="3"/>
        <v>20.319999999999993</v>
      </c>
      <c r="I42" s="14">
        <v>91.06</v>
      </c>
      <c r="J42" s="29">
        <f t="shared" si="4"/>
        <v>6012.207500000001</v>
      </c>
      <c r="K42" s="30">
        <f t="shared" si="5"/>
        <v>7353.8290286624215</v>
      </c>
      <c r="L42" s="35">
        <v>669639.6713500001</v>
      </c>
      <c r="M42" s="32"/>
      <c r="N42" s="33" t="s">
        <v>22</v>
      </c>
      <c r="O42" s="34"/>
    </row>
    <row r="43" spans="1:15" s="3" customFormat="1" ht="15.75" customHeight="1">
      <c r="A43" s="11">
        <v>39</v>
      </c>
      <c r="B43" s="11" t="s">
        <v>19</v>
      </c>
      <c r="C43" s="15">
        <v>3001</v>
      </c>
      <c r="D43" s="11">
        <v>30</v>
      </c>
      <c r="E43" s="12" t="s">
        <v>20</v>
      </c>
      <c r="F43" s="11" t="s">
        <v>21</v>
      </c>
      <c r="G43" s="13">
        <v>110.5</v>
      </c>
      <c r="H43" s="14">
        <f t="shared" si="3"/>
        <v>20.159999999999997</v>
      </c>
      <c r="I43" s="14">
        <v>90.34</v>
      </c>
      <c r="J43" s="29">
        <f t="shared" si="4"/>
        <v>5900</v>
      </c>
      <c r="K43" s="30">
        <f t="shared" si="5"/>
        <v>7216.626079256143</v>
      </c>
      <c r="L43" s="31">
        <v>651950</v>
      </c>
      <c r="M43" s="32"/>
      <c r="N43" s="33" t="s">
        <v>22</v>
      </c>
      <c r="O43" s="34"/>
    </row>
    <row r="44" spans="1:15" s="3" customFormat="1" ht="15.75" customHeight="1">
      <c r="A44" s="11">
        <v>40</v>
      </c>
      <c r="B44" s="11" t="s">
        <v>19</v>
      </c>
      <c r="C44" s="15">
        <v>3002</v>
      </c>
      <c r="D44" s="11">
        <v>30</v>
      </c>
      <c r="E44" s="12" t="s">
        <v>20</v>
      </c>
      <c r="F44" s="11" t="s">
        <v>21</v>
      </c>
      <c r="G44" s="13">
        <v>111.38</v>
      </c>
      <c r="H44" s="14">
        <f t="shared" si="3"/>
        <v>20.319999999999993</v>
      </c>
      <c r="I44" s="14">
        <v>91.06</v>
      </c>
      <c r="J44" s="29">
        <f t="shared" si="4"/>
        <v>6012.207500000001</v>
      </c>
      <c r="K44" s="30">
        <f t="shared" si="5"/>
        <v>7353.8290286624215</v>
      </c>
      <c r="L44" s="35">
        <v>669639.6713500001</v>
      </c>
      <c r="M44" s="32"/>
      <c r="N44" s="33" t="s">
        <v>22</v>
      </c>
      <c r="O44" s="34"/>
    </row>
    <row r="45" spans="1:15" s="3" customFormat="1" ht="15.75" customHeight="1">
      <c r="A45" s="11">
        <v>41</v>
      </c>
      <c r="B45" s="11" t="s">
        <v>19</v>
      </c>
      <c r="C45" s="15">
        <v>3101</v>
      </c>
      <c r="D45" s="11">
        <v>31</v>
      </c>
      <c r="E45" s="12" t="s">
        <v>20</v>
      </c>
      <c r="F45" s="11" t="s">
        <v>21</v>
      </c>
      <c r="G45" s="13">
        <v>110.5</v>
      </c>
      <c r="H45" s="14">
        <f t="shared" si="3"/>
        <v>20.159999999999997</v>
      </c>
      <c r="I45" s="14">
        <v>90.34</v>
      </c>
      <c r="J45" s="29">
        <f t="shared" si="4"/>
        <v>5900</v>
      </c>
      <c r="K45" s="30">
        <f t="shared" si="5"/>
        <v>7216.626079256143</v>
      </c>
      <c r="L45" s="31">
        <v>651950</v>
      </c>
      <c r="M45" s="32"/>
      <c r="N45" s="33" t="s">
        <v>22</v>
      </c>
      <c r="O45" s="34"/>
    </row>
    <row r="46" spans="1:15" s="3" customFormat="1" ht="15.75" customHeight="1">
      <c r="A46" s="11">
        <v>42</v>
      </c>
      <c r="B46" s="11" t="s">
        <v>19</v>
      </c>
      <c r="C46" s="16">
        <v>3201</v>
      </c>
      <c r="D46" s="11">
        <v>32</v>
      </c>
      <c r="E46" s="12" t="s">
        <v>20</v>
      </c>
      <c r="F46" s="11" t="s">
        <v>21</v>
      </c>
      <c r="G46" s="13">
        <v>110.5</v>
      </c>
      <c r="H46" s="14">
        <f t="shared" si="3"/>
        <v>20.159999999999997</v>
      </c>
      <c r="I46" s="14">
        <v>90.34</v>
      </c>
      <c r="J46" s="29">
        <f t="shared" si="4"/>
        <v>5900</v>
      </c>
      <c r="K46" s="30">
        <f t="shared" si="5"/>
        <v>7216.626079256143</v>
      </c>
      <c r="L46" s="31">
        <v>651950</v>
      </c>
      <c r="M46" s="32"/>
      <c r="N46" s="33" t="s">
        <v>22</v>
      </c>
      <c r="O46" s="34"/>
    </row>
    <row r="47" spans="1:15" s="3" customFormat="1" ht="15.75" customHeight="1">
      <c r="A47" s="11">
        <v>43</v>
      </c>
      <c r="B47" s="11" t="s">
        <v>19</v>
      </c>
      <c r="C47" s="15">
        <v>3202</v>
      </c>
      <c r="D47" s="11">
        <v>32</v>
      </c>
      <c r="E47" s="12" t="s">
        <v>20</v>
      </c>
      <c r="F47" s="11" t="s">
        <v>21</v>
      </c>
      <c r="G47" s="13">
        <v>111.38</v>
      </c>
      <c r="H47" s="14">
        <f t="shared" si="3"/>
        <v>20.319999999999993</v>
      </c>
      <c r="I47" s="14">
        <v>91.06</v>
      </c>
      <c r="J47" s="29">
        <f t="shared" si="4"/>
        <v>6464.356257855989</v>
      </c>
      <c r="K47" s="30">
        <f t="shared" si="5"/>
        <v>7906.874588183615</v>
      </c>
      <c r="L47" s="31">
        <v>720000</v>
      </c>
      <c r="M47" s="36"/>
      <c r="N47" s="33" t="s">
        <v>22</v>
      </c>
      <c r="O47" s="34"/>
    </row>
    <row r="48" spans="1:15" s="3" customFormat="1" ht="15.75" customHeight="1">
      <c r="A48" s="11">
        <v>44</v>
      </c>
      <c r="B48" s="11" t="s">
        <v>24</v>
      </c>
      <c r="C48" s="11">
        <v>303</v>
      </c>
      <c r="D48" s="11">
        <v>3</v>
      </c>
      <c r="E48" s="12" t="s">
        <v>23</v>
      </c>
      <c r="F48" s="11" t="s">
        <v>21</v>
      </c>
      <c r="G48" s="13">
        <v>127.05</v>
      </c>
      <c r="H48" s="14">
        <f aca="true" t="shared" si="6" ref="H48:H58">G48-I48</f>
        <v>23.97</v>
      </c>
      <c r="I48" s="14">
        <v>103.08</v>
      </c>
      <c r="J48" s="29">
        <f aca="true" t="shared" si="7" ref="J48:J59">L48/G48</f>
        <v>6000</v>
      </c>
      <c r="K48" s="30">
        <f aca="true" t="shared" si="8" ref="K48:K59">L48/I48</f>
        <v>7395.2270081490105</v>
      </c>
      <c r="L48" s="35">
        <v>762300</v>
      </c>
      <c r="M48" s="32"/>
      <c r="N48" s="33" t="s">
        <v>22</v>
      </c>
      <c r="O48" s="34"/>
    </row>
    <row r="49" spans="1:15" s="3" customFormat="1" ht="15.75" customHeight="1">
      <c r="A49" s="11">
        <v>45</v>
      </c>
      <c r="B49" s="11" t="s">
        <v>24</v>
      </c>
      <c r="C49" s="11">
        <v>304</v>
      </c>
      <c r="D49" s="11">
        <v>3</v>
      </c>
      <c r="E49" s="12" t="s">
        <v>23</v>
      </c>
      <c r="F49" s="11" t="s">
        <v>21</v>
      </c>
      <c r="G49" s="13">
        <v>128.06</v>
      </c>
      <c r="H49" s="14">
        <f t="shared" si="6"/>
        <v>24.159999999999997</v>
      </c>
      <c r="I49" s="14">
        <v>103.9</v>
      </c>
      <c r="J49" s="29">
        <f t="shared" si="7"/>
        <v>6000</v>
      </c>
      <c r="K49" s="30">
        <f t="shared" si="8"/>
        <v>7395.187680461982</v>
      </c>
      <c r="L49" s="35">
        <v>768360</v>
      </c>
      <c r="M49" s="32"/>
      <c r="N49" s="33" t="s">
        <v>22</v>
      </c>
      <c r="O49" s="34"/>
    </row>
    <row r="50" spans="1:15" s="3" customFormat="1" ht="15.75" customHeight="1">
      <c r="A50" s="11">
        <v>46</v>
      </c>
      <c r="B50" s="11" t="s">
        <v>24</v>
      </c>
      <c r="C50" s="15">
        <v>401</v>
      </c>
      <c r="D50" s="11">
        <v>4</v>
      </c>
      <c r="E50" s="12" t="s">
        <v>20</v>
      </c>
      <c r="F50" s="11" t="s">
        <v>21</v>
      </c>
      <c r="G50" s="13">
        <v>106.41</v>
      </c>
      <c r="H50" s="14">
        <f t="shared" si="6"/>
        <v>20.069999999999993</v>
      </c>
      <c r="I50" s="14">
        <v>86.34</v>
      </c>
      <c r="J50" s="29">
        <f t="shared" si="7"/>
        <v>6022.279824141177</v>
      </c>
      <c r="K50" s="30">
        <f t="shared" si="8"/>
        <v>7422.177392713257</v>
      </c>
      <c r="L50" s="35">
        <v>640830.7960868627</v>
      </c>
      <c r="M50" s="32"/>
      <c r="N50" s="33" t="s">
        <v>22</v>
      </c>
      <c r="O50" s="34"/>
    </row>
    <row r="51" spans="1:15" s="3" customFormat="1" ht="15.75" customHeight="1">
      <c r="A51" s="11">
        <v>47</v>
      </c>
      <c r="B51" s="11" t="s">
        <v>24</v>
      </c>
      <c r="C51" s="15">
        <v>402</v>
      </c>
      <c r="D51" s="11">
        <v>4</v>
      </c>
      <c r="E51" s="12" t="s">
        <v>20</v>
      </c>
      <c r="F51" s="11" t="s">
        <v>21</v>
      </c>
      <c r="G51" s="13">
        <v>94.51</v>
      </c>
      <c r="H51" s="14">
        <f t="shared" si="6"/>
        <v>17.83</v>
      </c>
      <c r="I51" s="14">
        <v>76.68</v>
      </c>
      <c r="J51" s="29">
        <f t="shared" si="7"/>
        <v>5959.999999999999</v>
      </c>
      <c r="K51" s="30">
        <f t="shared" si="8"/>
        <v>7345.847678664579</v>
      </c>
      <c r="L51" s="35">
        <v>563279.6</v>
      </c>
      <c r="M51" s="32"/>
      <c r="N51" s="33" t="s">
        <v>22</v>
      </c>
      <c r="O51" s="34"/>
    </row>
    <row r="52" spans="1:15" s="3" customFormat="1" ht="15.75" customHeight="1">
      <c r="A52" s="11">
        <v>48</v>
      </c>
      <c r="B52" s="11" t="s">
        <v>24</v>
      </c>
      <c r="C52" s="15">
        <v>403</v>
      </c>
      <c r="D52" s="11">
        <v>4</v>
      </c>
      <c r="E52" s="12" t="s">
        <v>23</v>
      </c>
      <c r="F52" s="11" t="s">
        <v>21</v>
      </c>
      <c r="G52" s="13">
        <v>127.05</v>
      </c>
      <c r="H52" s="14">
        <f t="shared" si="6"/>
        <v>23.97</v>
      </c>
      <c r="I52" s="14">
        <v>103.08</v>
      </c>
      <c r="J52" s="29">
        <f t="shared" si="7"/>
        <v>6001.4928622235275</v>
      </c>
      <c r="K52" s="30">
        <f t="shared" si="8"/>
        <v>7397.06701732149</v>
      </c>
      <c r="L52" s="35">
        <v>762489.6681454992</v>
      </c>
      <c r="M52" s="32"/>
      <c r="N52" s="33" t="s">
        <v>22</v>
      </c>
      <c r="O52" s="34"/>
    </row>
    <row r="53" spans="1:15" s="3" customFormat="1" ht="15.75" customHeight="1">
      <c r="A53" s="11">
        <v>49</v>
      </c>
      <c r="B53" s="11" t="s">
        <v>24</v>
      </c>
      <c r="C53" s="15">
        <v>404</v>
      </c>
      <c r="D53" s="11">
        <v>4</v>
      </c>
      <c r="E53" s="12" t="s">
        <v>23</v>
      </c>
      <c r="F53" s="11" t="s">
        <v>21</v>
      </c>
      <c r="G53" s="13">
        <v>128.06</v>
      </c>
      <c r="H53" s="14">
        <f t="shared" si="6"/>
        <v>24.159999999999997</v>
      </c>
      <c r="I53" s="14">
        <v>103.9</v>
      </c>
      <c r="J53" s="29">
        <f t="shared" si="7"/>
        <v>6046.036352047059</v>
      </c>
      <c r="K53" s="30">
        <f t="shared" si="8"/>
        <v>7451.928924380619</v>
      </c>
      <c r="L53" s="35">
        <v>774255.4152431464</v>
      </c>
      <c r="M53" s="32"/>
      <c r="N53" s="33" t="s">
        <v>22</v>
      </c>
      <c r="O53" s="34"/>
    </row>
    <row r="54" spans="1:15" s="3" customFormat="1" ht="15.75" customHeight="1">
      <c r="A54" s="11">
        <v>50</v>
      </c>
      <c r="B54" s="11" t="s">
        <v>24</v>
      </c>
      <c r="C54" s="15">
        <v>1001</v>
      </c>
      <c r="D54" s="11">
        <v>10</v>
      </c>
      <c r="E54" s="12" t="s">
        <v>20</v>
      </c>
      <c r="F54" s="11" t="s">
        <v>21</v>
      </c>
      <c r="G54" s="13">
        <v>106.41</v>
      </c>
      <c r="H54" s="14">
        <f t="shared" si="6"/>
        <v>20.069999999999993</v>
      </c>
      <c r="I54" s="14">
        <v>86.34</v>
      </c>
      <c r="J54" s="29">
        <f t="shared" si="7"/>
        <v>6159.1861667136545</v>
      </c>
      <c r="K54" s="30">
        <f t="shared" si="8"/>
        <v>7590.908037989344</v>
      </c>
      <c r="L54" s="35">
        <v>655399</v>
      </c>
      <c r="M54" s="32"/>
      <c r="N54" s="33" t="s">
        <v>22</v>
      </c>
      <c r="O54" s="34"/>
    </row>
    <row r="55" spans="1:15" s="3" customFormat="1" ht="15.75" customHeight="1">
      <c r="A55" s="11">
        <v>51</v>
      </c>
      <c r="B55" s="11" t="s">
        <v>24</v>
      </c>
      <c r="C55" s="15">
        <v>1002</v>
      </c>
      <c r="D55" s="11">
        <v>10</v>
      </c>
      <c r="E55" s="12" t="s">
        <v>20</v>
      </c>
      <c r="F55" s="11" t="s">
        <v>21</v>
      </c>
      <c r="G55" s="13">
        <v>94.51</v>
      </c>
      <c r="H55" s="14">
        <f t="shared" si="6"/>
        <v>17.83</v>
      </c>
      <c r="I55" s="14">
        <v>76.68</v>
      </c>
      <c r="J55" s="29">
        <f t="shared" si="7"/>
        <v>6242.725637498677</v>
      </c>
      <c r="K55" s="30">
        <f t="shared" si="8"/>
        <v>7694.3140323422</v>
      </c>
      <c r="L55" s="35">
        <v>590000</v>
      </c>
      <c r="M55" s="36"/>
      <c r="N55" s="33" t="s">
        <v>22</v>
      </c>
      <c r="O55" s="34"/>
    </row>
    <row r="56" spans="1:15" s="3" customFormat="1" ht="15.75" customHeight="1">
      <c r="A56" s="11">
        <v>52</v>
      </c>
      <c r="B56" s="11" t="s">
        <v>24</v>
      </c>
      <c r="C56" s="15">
        <v>1102</v>
      </c>
      <c r="D56" s="11">
        <v>11</v>
      </c>
      <c r="E56" s="12" t="s">
        <v>20</v>
      </c>
      <c r="F56" s="11" t="s">
        <v>21</v>
      </c>
      <c r="G56" s="13">
        <v>94.51</v>
      </c>
      <c r="H56" s="14">
        <f t="shared" si="6"/>
        <v>17.83</v>
      </c>
      <c r="I56" s="14">
        <v>76.68</v>
      </c>
      <c r="J56" s="29">
        <f t="shared" si="7"/>
        <v>6242.725637498677</v>
      </c>
      <c r="K56" s="30">
        <f t="shared" si="8"/>
        <v>7694.3140323422</v>
      </c>
      <c r="L56" s="35">
        <v>590000</v>
      </c>
      <c r="M56" s="36"/>
      <c r="N56" s="33" t="s">
        <v>22</v>
      </c>
      <c r="O56" s="34"/>
    </row>
    <row r="57" spans="1:15" s="3" customFormat="1" ht="15.75" customHeight="1">
      <c r="A57" s="11">
        <v>53</v>
      </c>
      <c r="B57" s="11" t="s">
        <v>24</v>
      </c>
      <c r="C57" s="16">
        <v>1201</v>
      </c>
      <c r="D57" s="11">
        <v>12</v>
      </c>
      <c r="E57" s="12" t="s">
        <v>20</v>
      </c>
      <c r="F57" s="11" t="s">
        <v>21</v>
      </c>
      <c r="G57" s="13">
        <v>106.41</v>
      </c>
      <c r="H57" s="14">
        <f t="shared" si="6"/>
        <v>20.069999999999993</v>
      </c>
      <c r="I57" s="14">
        <v>86.34</v>
      </c>
      <c r="J57" s="29">
        <f t="shared" si="7"/>
        <v>6185.772013908468</v>
      </c>
      <c r="K57" s="30">
        <f t="shared" si="8"/>
        <v>7623.673847579337</v>
      </c>
      <c r="L57" s="35">
        <v>658228</v>
      </c>
      <c r="M57" s="37"/>
      <c r="N57" s="33" t="s">
        <v>22</v>
      </c>
      <c r="O57" s="34"/>
    </row>
    <row r="58" spans="1:15" s="3" customFormat="1" ht="15.75" customHeight="1">
      <c r="A58" s="11">
        <v>54</v>
      </c>
      <c r="B58" s="11" t="s">
        <v>24</v>
      </c>
      <c r="C58" s="15">
        <v>3101</v>
      </c>
      <c r="D58" s="11">
        <v>31</v>
      </c>
      <c r="E58" s="12" t="s">
        <v>20</v>
      </c>
      <c r="F58" s="11" t="s">
        <v>21</v>
      </c>
      <c r="G58" s="13">
        <v>106.41</v>
      </c>
      <c r="H58" s="14">
        <f t="shared" si="6"/>
        <v>20.069999999999993</v>
      </c>
      <c r="I58" s="14">
        <v>86.34</v>
      </c>
      <c r="J58" s="29">
        <f t="shared" si="7"/>
        <v>6672.305234470445</v>
      </c>
      <c r="K58" s="30">
        <f t="shared" si="8"/>
        <v>8223.303219828584</v>
      </c>
      <c r="L58" s="35">
        <v>710000</v>
      </c>
      <c r="M58" s="36"/>
      <c r="N58" s="33" t="s">
        <v>22</v>
      </c>
      <c r="O58" s="34"/>
    </row>
    <row r="59" spans="1:15" s="3" customFormat="1" ht="18" customHeight="1">
      <c r="A59" s="11" t="s">
        <v>25</v>
      </c>
      <c r="B59" s="11"/>
      <c r="C59" s="11"/>
      <c r="D59" s="11"/>
      <c r="E59" s="11"/>
      <c r="F59" s="11"/>
      <c r="G59" s="13">
        <f>SUM('附件2'!G5:G58)</f>
        <v>6049.250000000003</v>
      </c>
      <c r="H59" s="13">
        <f>SUM('附件2'!H5:H58)</f>
        <v>1111.189999999999</v>
      </c>
      <c r="I59" s="13">
        <f>SUM('附件2'!I5:I58)</f>
        <v>4938.060000000001</v>
      </c>
      <c r="J59" s="30">
        <f t="shared" si="7"/>
        <v>6082.791036208402</v>
      </c>
      <c r="K59" s="30">
        <f t="shared" si="8"/>
        <v>7451.5748443282755</v>
      </c>
      <c r="L59" s="37">
        <f>SUM(L5:L58)</f>
        <v>36796323.675783694</v>
      </c>
      <c r="M59" s="38"/>
      <c r="N59" s="33"/>
      <c r="O59" s="34"/>
    </row>
    <row r="60" spans="1:15" s="4" customFormat="1" ht="21.75" customHeight="1">
      <c r="A60" s="17" t="s">
        <v>26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</row>
    <row r="61" spans="1:15" s="4" customFormat="1" ht="67.5" customHeight="1">
      <c r="A61" s="18" t="s">
        <v>27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39"/>
    </row>
    <row r="62" spans="1:14" s="4" customFormat="1" ht="16.5" customHeight="1">
      <c r="A62" s="20" t="s">
        <v>28</v>
      </c>
      <c r="B62" s="20"/>
      <c r="C62" s="20"/>
      <c r="D62" s="20"/>
      <c r="E62" s="20"/>
      <c r="F62" s="20"/>
      <c r="G62" s="20"/>
      <c r="H62" s="20"/>
      <c r="I62" s="20"/>
      <c r="J62" s="20"/>
      <c r="K62" s="20" t="s">
        <v>29</v>
      </c>
      <c r="L62" s="40"/>
      <c r="M62" s="40"/>
      <c r="N62" s="21"/>
    </row>
    <row r="63" spans="1:14" s="4" customFormat="1" ht="16.5" customHeight="1">
      <c r="A63" s="20" t="s">
        <v>30</v>
      </c>
      <c r="B63" s="20"/>
      <c r="C63" s="20"/>
      <c r="D63" s="20"/>
      <c r="E63" s="20"/>
      <c r="F63" s="21"/>
      <c r="G63" s="21"/>
      <c r="H63" s="21"/>
      <c r="I63" s="21"/>
      <c r="J63" s="21"/>
      <c r="K63" s="20" t="s">
        <v>31</v>
      </c>
      <c r="L63" s="40"/>
      <c r="M63" s="40"/>
      <c r="N63" s="21"/>
    </row>
    <row r="64" spans="1:13" s="4" customFormat="1" ht="16.5" customHeight="1">
      <c r="A64" s="20" t="s">
        <v>32</v>
      </c>
      <c r="B64" s="20"/>
      <c r="C64" s="20"/>
      <c r="D64" s="20"/>
      <c r="E64" s="20"/>
      <c r="L64" s="41"/>
      <c r="M64" s="41"/>
    </row>
    <row r="65" spans="12:13" s="4" customFormat="1" ht="24.75" customHeight="1">
      <c r="L65" s="41" t="s">
        <v>33</v>
      </c>
      <c r="M65" s="41">
        <v>6089</v>
      </c>
    </row>
    <row r="66" spans="12:13" s="4" customFormat="1" ht="24.75" customHeight="1">
      <c r="L66" s="41"/>
      <c r="M66" s="41">
        <f>J59/M65</f>
        <v>0.9989802982769588</v>
      </c>
    </row>
    <row r="67" spans="12:13" s="4" customFormat="1" ht="24.75" customHeight="1">
      <c r="L67" s="41"/>
      <c r="M67" s="41"/>
    </row>
    <row r="68" spans="12:13" s="4" customFormat="1" ht="24.75" customHeight="1">
      <c r="L68" s="41"/>
      <c r="M68" s="42"/>
    </row>
    <row r="69" spans="12:13" s="4" customFormat="1" ht="24.75" customHeight="1">
      <c r="L69" s="41"/>
      <c r="M69" s="41"/>
    </row>
    <row r="70" spans="12:13" s="4" customFormat="1" ht="24.75" customHeight="1">
      <c r="L70" s="41"/>
      <c r="M70" s="41"/>
    </row>
    <row r="71" spans="12:13" s="4" customFormat="1" ht="24.75" customHeight="1">
      <c r="L71" s="41"/>
      <c r="M71" s="41"/>
    </row>
    <row r="72" spans="12:13" s="4" customFormat="1" ht="24.75" customHeight="1">
      <c r="L72" s="41"/>
      <c r="M72" s="41"/>
    </row>
    <row r="73" spans="12:13" s="4" customFormat="1" ht="30.75" customHeight="1">
      <c r="L73" s="41"/>
      <c r="M73" s="41"/>
    </row>
    <row r="74" spans="12:13" s="1" customFormat="1" ht="42" customHeight="1">
      <c r="L74" s="5"/>
      <c r="M74" s="5"/>
    </row>
    <row r="75" spans="12:13" s="1" customFormat="1" ht="51.75" customHeight="1">
      <c r="L75" s="5"/>
      <c r="M75" s="5"/>
    </row>
    <row r="76" spans="12:13" s="1" customFormat="1" ht="27" customHeight="1">
      <c r="L76" s="5"/>
      <c r="M76" s="5"/>
    </row>
    <row r="77" spans="12:13" s="1" customFormat="1" ht="25.5" customHeight="1">
      <c r="L77" s="5"/>
      <c r="M77" s="5"/>
    </row>
  </sheetData>
  <sheetProtection/>
  <autoFilter ref="A4:O66"/>
  <mergeCells count="11">
    <mergeCell ref="A1:B1"/>
    <mergeCell ref="A2:N2"/>
    <mergeCell ref="A3:H3"/>
    <mergeCell ref="A59:F59"/>
    <mergeCell ref="A60:O60"/>
    <mergeCell ref="A61:O61"/>
    <mergeCell ref="A62:E62"/>
    <mergeCell ref="K62:L62"/>
    <mergeCell ref="A63:E63"/>
    <mergeCell ref="K63:L63"/>
    <mergeCell ref="A64:E64"/>
  </mergeCells>
  <printOptions/>
  <pageMargins left="0.275" right="0.2361111111111111" top="0.3541666666666667" bottom="0.3541666666666667" header="0.1968503937007874" footer="0.1968503937007874"/>
  <pageSetup horizontalDpi="600" verticalDpi="600" orientation="landscape" paperSize="9" scale="80"/>
  <rowBreaks count="3" manualBreakCount="3">
    <brk id="36" max="14" man="1"/>
    <brk id="64" max="255" man="1"/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2:E2"/>
  <sheetViews>
    <sheetView zoomScaleSheetLayoutView="100" workbookViewId="0" topLeftCell="A1">
      <selection activeCell="N28" sqref="N28"/>
    </sheetView>
  </sheetViews>
  <sheetFormatPr defaultColWidth="9.00390625" defaultRowHeight="14.25"/>
  <sheetData>
    <row r="2" spans="4:5" ht="14.25">
      <c r="D2">
        <f>ROUND(A2,0)</f>
        <v>0</v>
      </c>
      <c r="E2">
        <f>ROUND(B2,0)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·"Angel、</cp:lastModifiedBy>
  <cp:lastPrinted>2021-05-25T08:33:03Z</cp:lastPrinted>
  <dcterms:created xsi:type="dcterms:W3CDTF">2011-04-26T02:07:47Z</dcterms:created>
  <dcterms:modified xsi:type="dcterms:W3CDTF">2023-09-10T02:59:30Z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0EEC9B05561C40B19E6CDC900DF80E26</vt:lpwstr>
  </property>
</Properties>
</file>