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号楼46套" sheetId="1" r:id="rId1"/>
    <sheet name="1号楼51套" sheetId="2" r:id="rId2"/>
    <sheet name="Sheet1" sheetId="3" r:id="rId3"/>
  </sheets>
  <definedNames>
    <definedName name="_xlnm.Print_Area" localSheetId="0">'2号楼46套'!$A$1:$O$56</definedName>
    <definedName name="_xlnm.Print_Area" localSheetId="1">'1号楼51套'!$A$1:$O$61</definedName>
    <definedName name="_xlnm.Print_Titles" localSheetId="0">'2号楼46套'!$1:$3</definedName>
  </definedNames>
  <calcPr fullCalcOnLoad="1"/>
</workbook>
</file>

<file path=xl/sharedStrings.xml><?xml version="1.0" encoding="utf-8"?>
<sst xmlns="http://schemas.openxmlformats.org/spreadsheetml/2006/main" count="340" uniqueCount="33">
  <si>
    <t>附件2</t>
  </si>
  <si>
    <t>清远市新建商品住房销售价格备案表</t>
  </si>
  <si>
    <t>房地产开发企业名称或中介服务机构名称：清远市盛乐酒店投资有限公司</t>
  </si>
  <si>
    <t>项目(楼盘)名称：盛乐雅轩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</si>
  <si>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</si>
  <si>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</si>
  <si>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</si>
  <si>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</si>
  <si>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</si>
  <si>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</si>
  <si>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</si>
  <si>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</si>
  <si>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</si>
  <si>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</si>
  <si>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</si>
  <si>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</si>
  <si>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</si>
  <si>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</si>
  <si>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</si>
  <si>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</si>
  <si>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2房2厅2卫</t>
  </si>
  <si>
    <t>未售</t>
  </si>
  <si>
    <t>3房2厅2卫</t>
  </si>
  <si>
    <t>2房2厅1卫</t>
  </si>
  <si>
    <r>
      <t>本楼栋总面积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均价</t>
    </r>
  </si>
  <si>
    <t xml:space="preserve">   本栋销售住宅共 46 套，销售住宅总建筑面积：4447.67㎡，套内面积 3522.28㎡，分摊面积：925.39㎡，销售均价：7686.23元/㎡（建筑面积）、9705.6元/㎡（套内建筑面积）。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</si>
  <si>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</si>
  <si>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</si>
  <si>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价格举报投诉电话：12358</t>
  </si>
  <si>
    <t>本表一式两份</t>
  </si>
  <si>
    <t>1号楼</t>
  </si>
  <si>
    <r>
      <t xml:space="preserve">   </t>
    </r>
    <r>
      <rPr>
        <sz val="10"/>
        <rFont val="宋体"/>
        <family val="0"/>
      </rPr>
      <t>本栋销售住宅共</t>
    </r>
    <r>
      <rPr>
        <sz val="10"/>
        <rFont val="Times New Roman"/>
        <family val="1"/>
      </rPr>
      <t xml:space="preserve"> 51</t>
    </r>
    <r>
      <rPr>
        <sz val="10"/>
        <rFont val="宋体"/>
        <family val="0"/>
      </rPr>
      <t>套，销售住宅总建筑面积：</t>
    </r>
    <r>
      <rPr>
        <sz val="10"/>
        <rFont val="Times New Roman"/>
        <family val="1"/>
      </rPr>
      <t>5137.4</t>
    </r>
    <r>
      <rPr>
        <sz val="10"/>
        <rFont val="宋体"/>
        <family val="0"/>
      </rPr>
      <t>㎡，套内面积</t>
    </r>
    <r>
      <rPr>
        <sz val="10"/>
        <rFont val="Times New Roman"/>
        <family val="1"/>
      </rPr>
      <t>4068.74</t>
    </r>
    <r>
      <rPr>
        <sz val="10"/>
        <rFont val="宋体"/>
        <family val="0"/>
      </rPr>
      <t>㎡，分摊面积：</t>
    </r>
    <r>
      <rPr>
        <sz val="10"/>
        <rFont val="Times New Roman"/>
        <family val="1"/>
      </rPr>
      <t>1068.66</t>
    </r>
    <r>
      <rPr>
        <sz val="10"/>
        <rFont val="宋体"/>
        <family val="0"/>
      </rPr>
      <t>㎡，销售均价：</t>
    </r>
    <r>
      <rPr>
        <sz val="10"/>
        <rFont val="Times New Roman"/>
        <family val="1"/>
      </rPr>
      <t>7693.86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㎡（建筑面积）、</t>
    </r>
    <r>
      <rPr>
        <sz val="10"/>
        <rFont val="Times New Roman"/>
        <family val="1"/>
      </rPr>
      <t>9714.66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</si>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</sst>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left" vertical="center"/>
    </xf>
    <xf numFmtId="179" fontId="1" fillId="0" borderId="12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left" vertical="center" wrapText="1"/>
    </xf>
    <xf numFmtId="179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179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178" fontId="29" fillId="0" borderId="14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57"/>
  <sheetViews>
    <sheetView tabSelected="1" view="pageBreakPreview" zoomScale="115" zoomScaleSheetLayoutView="115" workbookViewId="0" topLeftCell="A1">
      <pane xSplit="11" ySplit="10" topLeftCell="L11" activePane="bottomRight" state="frozen"/>
      <selection pane="bottomRight" activeCell="D60" sqref="D60"/>
    </sheetView>
  </sheetViews>
  <sheetFormatPr defaultColWidth="9.00390625" defaultRowHeight="14.25"/>
  <cols>
    <col min="1" max="1" width="4.875" style="5" customWidth="1"/>
    <col min="2" max="2" width="7.375" style="5" customWidth="1"/>
    <col min="3" max="3" width="6.375" style="5" customWidth="1"/>
    <col min="4" max="4" width="5.00390625" style="5" customWidth="1"/>
    <col min="5" max="5" width="9.00390625" style="5" customWidth="1"/>
    <col min="6" max="6" width="4.00390625" style="5" customWidth="1"/>
    <col min="7" max="7" width="9.25390625" style="5" customWidth="1"/>
    <col min="8" max="8" width="7.875" style="5" customWidth="1"/>
    <col min="9" max="9" width="9.00390625" style="5" customWidth="1"/>
    <col min="10" max="10" width="11.375" style="49" customWidth="1"/>
    <col min="11" max="11" width="14.00390625" style="49" customWidth="1"/>
    <col min="12" max="12" width="11.75390625" style="50" customWidth="1"/>
    <col min="13" max="13" width="7.75390625" style="5" customWidth="1"/>
    <col min="14" max="14" width="9.00390625" style="5" customWidth="1"/>
    <col min="15" max="15" width="6.75390625" style="5" customWidth="1"/>
    <col min="16" max="16384" width="9.00390625" style="5" customWidth="1"/>
  </cols>
  <sheetData>
    <row r="1" spans="1:2" ht="14.25">
      <c r="A1" s="51" t="s">
        <v>0</v>
      </c>
      <c r="B1" s="51"/>
    </row>
    <row r="2" spans="1:15" ht="14.25">
      <c r="A2" s="52" t="s">
        <v>1</v>
      </c>
      <c r="B2" s="52"/>
      <c r="C2" s="52"/>
      <c r="D2" s="52"/>
      <c r="E2" s="52"/>
      <c r="F2" s="52"/>
      <c r="G2" s="52"/>
      <c r="H2" s="52"/>
      <c r="I2" s="52"/>
      <c r="M2" s="52"/>
      <c r="N2" s="52"/>
      <c r="O2" s="52"/>
    </row>
    <row r="3" spans="1:12" ht="14.25">
      <c r="A3" s="53" t="s">
        <v>2</v>
      </c>
      <c r="B3" s="53"/>
      <c r="C3" s="53"/>
      <c r="D3" s="53"/>
      <c r="E3" s="53"/>
      <c r="F3" s="53"/>
      <c r="G3" s="53"/>
      <c r="H3" s="53"/>
      <c r="K3" s="67" t="s">
        <v>3</v>
      </c>
      <c r="L3" s="68"/>
    </row>
    <row r="4" spans="1:15" ht="48">
      <c r="A4" s="54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10</v>
      </c>
      <c r="H4" s="55" t="s">
        <v>11</v>
      </c>
      <c r="I4" s="69" t="s">
        <v>12</v>
      </c>
      <c r="J4" s="70" t="s">
        <v>13</v>
      </c>
      <c r="K4" s="70" t="s">
        <v>14</v>
      </c>
      <c r="L4" s="69" t="s">
        <v>15</v>
      </c>
      <c r="M4" s="71" t="s">
        <v>16</v>
      </c>
      <c r="N4" s="55" t="s">
        <v>17</v>
      </c>
      <c r="O4" s="54" t="s">
        <v>18</v>
      </c>
    </row>
    <row r="5" spans="1:15" s="1" customFormat="1" ht="19.5" customHeight="1">
      <c r="A5" s="14">
        <v>1</v>
      </c>
      <c r="B5" s="15" t="s">
        <v>19</v>
      </c>
      <c r="C5" s="14">
        <v>201</v>
      </c>
      <c r="D5" s="14">
        <v>2</v>
      </c>
      <c r="E5" s="15" t="s">
        <v>20</v>
      </c>
      <c r="F5" s="14">
        <v>3</v>
      </c>
      <c r="G5" s="16">
        <v>90.27</v>
      </c>
      <c r="H5" s="16">
        <v>18.78</v>
      </c>
      <c r="I5" s="16">
        <v>71.49</v>
      </c>
      <c r="J5" s="16">
        <v>7200</v>
      </c>
      <c r="K5" s="16">
        <f>L5/I5</f>
        <v>9091.397398237516</v>
      </c>
      <c r="L5" s="16">
        <f>J5*G5</f>
        <v>649944</v>
      </c>
      <c r="M5" s="16"/>
      <c r="N5" s="33" t="s">
        <v>21</v>
      </c>
      <c r="O5" s="34"/>
    </row>
    <row r="6" spans="1:15" s="1" customFormat="1" ht="19.5" customHeight="1">
      <c r="A6" s="14">
        <v>2</v>
      </c>
      <c r="B6" s="15" t="s">
        <v>19</v>
      </c>
      <c r="C6" s="14">
        <v>202</v>
      </c>
      <c r="D6" s="14">
        <v>2</v>
      </c>
      <c r="E6" s="15" t="s">
        <v>20</v>
      </c>
      <c r="F6" s="14">
        <v>3</v>
      </c>
      <c r="G6" s="16">
        <v>87.89</v>
      </c>
      <c r="H6" s="16">
        <v>18.29</v>
      </c>
      <c r="I6" s="16">
        <v>69.6</v>
      </c>
      <c r="J6" s="16">
        <v>7200</v>
      </c>
      <c r="K6" s="16">
        <f>L6/I6</f>
        <v>9092.068965517243</v>
      </c>
      <c r="L6" s="16">
        <f>J6*G6</f>
        <v>632808</v>
      </c>
      <c r="M6" s="16"/>
      <c r="N6" s="33" t="s">
        <v>21</v>
      </c>
      <c r="O6" s="34"/>
    </row>
    <row r="7" spans="1:15" s="1" customFormat="1" ht="19.5" customHeight="1">
      <c r="A7" s="14">
        <v>3</v>
      </c>
      <c r="B7" s="15" t="s">
        <v>19</v>
      </c>
      <c r="C7" s="14">
        <v>203</v>
      </c>
      <c r="D7" s="14">
        <v>2</v>
      </c>
      <c r="E7" s="15" t="s">
        <v>22</v>
      </c>
      <c r="F7" s="14">
        <v>3</v>
      </c>
      <c r="G7" s="16">
        <v>109.67</v>
      </c>
      <c r="H7" s="16">
        <v>22.82</v>
      </c>
      <c r="I7" s="16">
        <v>86.85</v>
      </c>
      <c r="J7" s="16">
        <v>7494.61</v>
      </c>
      <c r="K7" s="16">
        <f>L7/I7</f>
        <v>9463.832800230282</v>
      </c>
      <c r="L7" s="16">
        <f>J7*G7</f>
        <v>821933.8787</v>
      </c>
      <c r="M7" s="16"/>
      <c r="N7" s="33" t="s">
        <v>21</v>
      </c>
      <c r="O7" s="34"/>
    </row>
    <row r="8" spans="1:15" s="1" customFormat="1" ht="19.5" customHeight="1">
      <c r="A8" s="14">
        <v>4</v>
      </c>
      <c r="B8" s="15" t="s">
        <v>19</v>
      </c>
      <c r="C8" s="14">
        <v>303</v>
      </c>
      <c r="D8" s="14">
        <v>3</v>
      </c>
      <c r="E8" s="15" t="s">
        <v>22</v>
      </c>
      <c r="F8" s="14">
        <v>3</v>
      </c>
      <c r="G8" s="16">
        <v>109.67</v>
      </c>
      <c r="H8" s="16">
        <v>22.82</v>
      </c>
      <c r="I8" s="16">
        <v>86.85</v>
      </c>
      <c r="J8" s="16">
        <v>9709</v>
      </c>
      <c r="K8" s="16">
        <f>L8/I8</f>
        <v>12260.057915947036</v>
      </c>
      <c r="L8" s="16">
        <f>J8*G8</f>
        <v>1064786.03</v>
      </c>
      <c r="M8" s="16"/>
      <c r="N8" s="33" t="s">
        <v>21</v>
      </c>
      <c r="O8" s="34"/>
    </row>
    <row r="9" spans="1:15" s="1" customFormat="1" ht="19.5" customHeight="1">
      <c r="A9" s="14">
        <v>5</v>
      </c>
      <c r="B9" s="15" t="s">
        <v>19</v>
      </c>
      <c r="C9" s="14">
        <v>305</v>
      </c>
      <c r="D9" s="14">
        <v>3</v>
      </c>
      <c r="E9" s="15" t="s">
        <v>22</v>
      </c>
      <c r="F9" s="14">
        <v>3</v>
      </c>
      <c r="G9" s="16">
        <v>116.69</v>
      </c>
      <c r="H9" s="16">
        <v>24.28</v>
      </c>
      <c r="I9" s="16">
        <v>92.41</v>
      </c>
      <c r="J9" s="16">
        <v>9862</v>
      </c>
      <c r="K9" s="16">
        <f aca="true" t="shared" si="0" ref="K9:K15">L9/I9</f>
        <v>12453.162861162213</v>
      </c>
      <c r="L9" s="16">
        <f aca="true" t="shared" si="1" ref="L9:L15">J9*G9</f>
        <v>1150796.78</v>
      </c>
      <c r="M9" s="16"/>
      <c r="N9" s="33" t="s">
        <v>21</v>
      </c>
      <c r="O9" s="34"/>
    </row>
    <row r="10" spans="1:15" s="1" customFormat="1" ht="19.5" customHeight="1">
      <c r="A10" s="14">
        <v>6</v>
      </c>
      <c r="B10" s="15" t="s">
        <v>19</v>
      </c>
      <c r="C10" s="14">
        <v>403</v>
      </c>
      <c r="D10" s="14">
        <v>4</v>
      </c>
      <c r="E10" s="15" t="s">
        <v>22</v>
      </c>
      <c r="F10" s="14">
        <v>3</v>
      </c>
      <c r="G10" s="16">
        <v>109.67</v>
      </c>
      <c r="H10" s="16">
        <v>22.82</v>
      </c>
      <c r="I10" s="16">
        <v>86.85</v>
      </c>
      <c r="J10" s="16">
        <v>7909.36</v>
      </c>
      <c r="K10" s="16">
        <f t="shared" si="0"/>
        <v>8988.803223949339</v>
      </c>
      <c r="L10" s="16">
        <v>780677.56</v>
      </c>
      <c r="M10" s="16"/>
      <c r="N10" s="33" t="s">
        <v>21</v>
      </c>
      <c r="O10" s="34"/>
    </row>
    <row r="11" spans="1:15" s="1" customFormat="1" ht="19.5" customHeight="1">
      <c r="A11" s="14">
        <v>7</v>
      </c>
      <c r="B11" s="15" t="s">
        <v>19</v>
      </c>
      <c r="C11" s="14">
        <v>805</v>
      </c>
      <c r="D11" s="14">
        <v>8</v>
      </c>
      <c r="E11" s="15" t="s">
        <v>22</v>
      </c>
      <c r="F11" s="14">
        <v>3</v>
      </c>
      <c r="G11" s="16">
        <v>116.69</v>
      </c>
      <c r="H11" s="16">
        <v>24.28</v>
      </c>
      <c r="I11" s="16">
        <v>92.41</v>
      </c>
      <c r="J11" s="16">
        <v>8485</v>
      </c>
      <c r="K11" s="16">
        <f t="shared" si="0"/>
        <v>10714.366951628612</v>
      </c>
      <c r="L11" s="16">
        <f t="shared" si="1"/>
        <v>990114.65</v>
      </c>
      <c r="M11" s="16"/>
      <c r="N11" s="33" t="s">
        <v>21</v>
      </c>
      <c r="O11" s="34"/>
    </row>
    <row r="12" spans="1:15" s="1" customFormat="1" ht="19.5" customHeight="1">
      <c r="A12" s="14">
        <v>8</v>
      </c>
      <c r="B12" s="15" t="s">
        <v>19</v>
      </c>
      <c r="C12" s="14">
        <v>905</v>
      </c>
      <c r="D12" s="14">
        <v>9</v>
      </c>
      <c r="E12" s="15" t="s">
        <v>22</v>
      </c>
      <c r="F12" s="14">
        <v>3</v>
      </c>
      <c r="G12" s="16">
        <v>116.69</v>
      </c>
      <c r="H12" s="16">
        <v>24.28</v>
      </c>
      <c r="I12" s="16">
        <v>92.41</v>
      </c>
      <c r="J12" s="16">
        <v>8535</v>
      </c>
      <c r="K12" s="16">
        <f t="shared" si="0"/>
        <v>10777.504058002381</v>
      </c>
      <c r="L12" s="16">
        <f t="shared" si="1"/>
        <v>995949.15</v>
      </c>
      <c r="M12" s="16"/>
      <c r="N12" s="33" t="s">
        <v>21</v>
      </c>
      <c r="O12" s="34"/>
    </row>
    <row r="13" spans="1:15" s="1" customFormat="1" ht="19.5" customHeight="1">
      <c r="A13" s="14">
        <v>9</v>
      </c>
      <c r="B13" s="15" t="s">
        <v>19</v>
      </c>
      <c r="C13" s="14">
        <v>1005</v>
      </c>
      <c r="D13" s="14">
        <v>10</v>
      </c>
      <c r="E13" s="15" t="s">
        <v>22</v>
      </c>
      <c r="F13" s="14">
        <v>3</v>
      </c>
      <c r="G13" s="16">
        <v>116.69</v>
      </c>
      <c r="H13" s="16">
        <v>24.28</v>
      </c>
      <c r="I13" s="16">
        <v>92.41</v>
      </c>
      <c r="J13" s="16">
        <v>7058</v>
      </c>
      <c r="K13" s="16">
        <f t="shared" si="0"/>
        <v>8912.433935721243</v>
      </c>
      <c r="L13" s="16">
        <f t="shared" si="1"/>
        <v>823598.02</v>
      </c>
      <c r="M13" s="16"/>
      <c r="N13" s="33" t="s">
        <v>21</v>
      </c>
      <c r="O13" s="34"/>
    </row>
    <row r="14" spans="1:15" s="1" customFormat="1" ht="19.5" customHeight="1">
      <c r="A14" s="14">
        <v>10</v>
      </c>
      <c r="B14" s="15" t="s">
        <v>19</v>
      </c>
      <c r="C14" s="14">
        <v>1104</v>
      </c>
      <c r="D14" s="14">
        <v>11</v>
      </c>
      <c r="E14" s="15" t="s">
        <v>23</v>
      </c>
      <c r="F14" s="14">
        <v>3</v>
      </c>
      <c r="G14" s="16">
        <v>74.27</v>
      </c>
      <c r="H14" s="16">
        <v>15.45</v>
      </c>
      <c r="I14" s="16">
        <v>58.81999999999999</v>
      </c>
      <c r="J14" s="16">
        <v>7600</v>
      </c>
      <c r="K14" s="16">
        <f t="shared" si="0"/>
        <v>9596.259775586535</v>
      </c>
      <c r="L14" s="16">
        <f t="shared" si="1"/>
        <v>564452</v>
      </c>
      <c r="M14" s="16"/>
      <c r="N14" s="33" t="s">
        <v>21</v>
      </c>
      <c r="O14" s="34"/>
    </row>
    <row r="15" spans="1:15" s="1" customFormat="1" ht="19.5" customHeight="1">
      <c r="A15" s="14">
        <v>11</v>
      </c>
      <c r="B15" s="15" t="s">
        <v>19</v>
      </c>
      <c r="C15" s="14">
        <v>1201</v>
      </c>
      <c r="D15" s="14">
        <v>12</v>
      </c>
      <c r="E15" s="15" t="s">
        <v>20</v>
      </c>
      <c r="F15" s="14">
        <v>3</v>
      </c>
      <c r="G15" s="16">
        <v>90.27</v>
      </c>
      <c r="H15" s="16">
        <v>18.78</v>
      </c>
      <c r="I15" s="16">
        <v>71.49</v>
      </c>
      <c r="J15" s="16">
        <v>7258</v>
      </c>
      <c r="K15" s="16">
        <f t="shared" si="0"/>
        <v>9164.63365505665</v>
      </c>
      <c r="L15" s="16">
        <f t="shared" si="1"/>
        <v>655179.6599999999</v>
      </c>
      <c r="M15" s="16"/>
      <c r="N15" s="33" t="s">
        <v>21</v>
      </c>
      <c r="O15" s="34"/>
    </row>
    <row r="16" spans="1:15" s="1" customFormat="1" ht="19.5" customHeight="1">
      <c r="A16" s="14">
        <v>12</v>
      </c>
      <c r="B16" s="15" t="s">
        <v>19</v>
      </c>
      <c r="C16" s="14">
        <v>1304</v>
      </c>
      <c r="D16" s="14">
        <v>13</v>
      </c>
      <c r="E16" s="15" t="s">
        <v>23</v>
      </c>
      <c r="F16" s="14">
        <v>3</v>
      </c>
      <c r="G16" s="16">
        <v>74.27</v>
      </c>
      <c r="H16" s="16">
        <v>15.45</v>
      </c>
      <c r="I16" s="16">
        <v>58.81999999999999</v>
      </c>
      <c r="J16" s="16">
        <v>8258</v>
      </c>
      <c r="K16" s="16">
        <f aca="true" t="shared" si="2" ref="K16:K24">L16/I16</f>
        <v>10427.093845630738</v>
      </c>
      <c r="L16" s="16">
        <f aca="true" t="shared" si="3" ref="L16:L26">J16*G16</f>
        <v>613321.6599999999</v>
      </c>
      <c r="M16" s="16"/>
      <c r="N16" s="33" t="s">
        <v>21</v>
      </c>
      <c r="O16" s="34"/>
    </row>
    <row r="17" spans="1:15" s="1" customFormat="1" ht="19.5" customHeight="1">
      <c r="A17" s="14">
        <v>13</v>
      </c>
      <c r="B17" s="15" t="s">
        <v>19</v>
      </c>
      <c r="C17" s="14">
        <v>1401</v>
      </c>
      <c r="D17" s="14">
        <v>14</v>
      </c>
      <c r="E17" s="15" t="s">
        <v>20</v>
      </c>
      <c r="F17" s="14">
        <v>3</v>
      </c>
      <c r="G17" s="16">
        <v>90.27</v>
      </c>
      <c r="H17" s="16">
        <v>18.78</v>
      </c>
      <c r="I17" s="16">
        <v>71.49</v>
      </c>
      <c r="J17" s="16">
        <v>7230</v>
      </c>
      <c r="K17" s="16">
        <f t="shared" si="2"/>
        <v>9129.278220730172</v>
      </c>
      <c r="L17" s="16">
        <f t="shared" si="3"/>
        <v>652652.1</v>
      </c>
      <c r="M17" s="16"/>
      <c r="N17" s="33" t="s">
        <v>21</v>
      </c>
      <c r="O17" s="34"/>
    </row>
    <row r="18" spans="1:15" s="1" customFormat="1" ht="19.5" customHeight="1">
      <c r="A18" s="14">
        <v>14</v>
      </c>
      <c r="B18" s="15" t="s">
        <v>19</v>
      </c>
      <c r="C18" s="14">
        <v>1404</v>
      </c>
      <c r="D18" s="14">
        <v>14</v>
      </c>
      <c r="E18" s="15" t="s">
        <v>23</v>
      </c>
      <c r="F18" s="14">
        <v>3</v>
      </c>
      <c r="G18" s="16">
        <v>74.27</v>
      </c>
      <c r="H18" s="16">
        <v>15.45</v>
      </c>
      <c r="I18" s="16">
        <v>58.81999999999999</v>
      </c>
      <c r="J18" s="16">
        <v>8057</v>
      </c>
      <c r="K18" s="16">
        <f t="shared" si="2"/>
        <v>10173.298027881674</v>
      </c>
      <c r="L18" s="16">
        <f t="shared" si="3"/>
        <v>598393.39</v>
      </c>
      <c r="M18" s="16"/>
      <c r="N18" s="33" t="s">
        <v>21</v>
      </c>
      <c r="O18" s="34"/>
    </row>
    <row r="19" spans="1:15" s="1" customFormat="1" ht="19.5" customHeight="1">
      <c r="A19" s="14">
        <v>15</v>
      </c>
      <c r="B19" s="15" t="s">
        <v>19</v>
      </c>
      <c r="C19" s="14">
        <v>1501</v>
      </c>
      <c r="D19" s="14">
        <v>15</v>
      </c>
      <c r="E19" s="15" t="s">
        <v>20</v>
      </c>
      <c r="F19" s="14">
        <v>3</v>
      </c>
      <c r="G19" s="16">
        <v>90.27</v>
      </c>
      <c r="H19" s="16">
        <v>18.78</v>
      </c>
      <c r="I19" s="16">
        <v>71.49</v>
      </c>
      <c r="J19" s="16">
        <v>7410</v>
      </c>
      <c r="K19" s="16">
        <f t="shared" si="2"/>
        <v>9356.56315568611</v>
      </c>
      <c r="L19" s="16">
        <f t="shared" si="3"/>
        <v>668900.7</v>
      </c>
      <c r="M19" s="16"/>
      <c r="N19" s="33" t="s">
        <v>21</v>
      </c>
      <c r="O19" s="34"/>
    </row>
    <row r="20" spans="1:15" s="1" customFormat="1" ht="19.5" customHeight="1">
      <c r="A20" s="14">
        <v>16</v>
      </c>
      <c r="B20" s="15" t="s">
        <v>19</v>
      </c>
      <c r="C20" s="14">
        <v>1601</v>
      </c>
      <c r="D20" s="14">
        <v>16</v>
      </c>
      <c r="E20" s="15" t="s">
        <v>20</v>
      </c>
      <c r="F20" s="14">
        <v>3</v>
      </c>
      <c r="G20" s="16">
        <v>90.27</v>
      </c>
      <c r="H20" s="16">
        <v>18.78</v>
      </c>
      <c r="I20" s="16">
        <v>71.49</v>
      </c>
      <c r="J20" s="16">
        <v>7410</v>
      </c>
      <c r="K20" s="16">
        <f t="shared" si="2"/>
        <v>9356.56315568611</v>
      </c>
      <c r="L20" s="16">
        <f t="shared" si="3"/>
        <v>668900.7</v>
      </c>
      <c r="M20" s="16"/>
      <c r="N20" s="33" t="s">
        <v>21</v>
      </c>
      <c r="O20" s="34"/>
    </row>
    <row r="21" spans="1:15" s="1" customFormat="1" ht="19.5" customHeight="1">
      <c r="A21" s="14">
        <v>17</v>
      </c>
      <c r="B21" s="15" t="s">
        <v>19</v>
      </c>
      <c r="C21" s="14">
        <v>1604</v>
      </c>
      <c r="D21" s="14">
        <v>16</v>
      </c>
      <c r="E21" s="15" t="s">
        <v>23</v>
      </c>
      <c r="F21" s="14">
        <v>3</v>
      </c>
      <c r="G21" s="16">
        <v>74.27</v>
      </c>
      <c r="H21" s="16">
        <v>15.45</v>
      </c>
      <c r="I21" s="16">
        <v>58.81999999999999</v>
      </c>
      <c r="J21" s="16">
        <v>8369</v>
      </c>
      <c r="K21" s="16">
        <f t="shared" si="2"/>
        <v>9510.524821489289</v>
      </c>
      <c r="L21" s="16">
        <v>559409.07</v>
      </c>
      <c r="M21" s="16"/>
      <c r="N21" s="33" t="s">
        <v>21</v>
      </c>
      <c r="O21" s="34"/>
    </row>
    <row r="22" spans="1:15" s="1" customFormat="1" ht="19.5" customHeight="1">
      <c r="A22" s="14">
        <v>18</v>
      </c>
      <c r="B22" s="15" t="s">
        <v>19</v>
      </c>
      <c r="C22" s="14">
        <v>1605</v>
      </c>
      <c r="D22" s="14">
        <v>16</v>
      </c>
      <c r="E22" s="15" t="s">
        <v>22</v>
      </c>
      <c r="F22" s="14">
        <v>3</v>
      </c>
      <c r="G22" s="16">
        <v>116.69</v>
      </c>
      <c r="H22" s="16">
        <v>24.28</v>
      </c>
      <c r="I22" s="16">
        <v>92.41</v>
      </c>
      <c r="J22" s="16">
        <v>7920</v>
      </c>
      <c r="K22" s="16">
        <f t="shared" si="2"/>
        <v>10000.917649605022</v>
      </c>
      <c r="L22" s="16">
        <v>924184.8</v>
      </c>
      <c r="M22" s="16"/>
      <c r="N22" s="33" t="s">
        <v>21</v>
      </c>
      <c r="O22" s="34"/>
    </row>
    <row r="23" spans="1:15" s="1" customFormat="1" ht="19.5" customHeight="1">
      <c r="A23" s="14">
        <v>19</v>
      </c>
      <c r="B23" s="15" t="s">
        <v>19</v>
      </c>
      <c r="C23" s="14">
        <v>1701</v>
      </c>
      <c r="D23" s="14">
        <v>17</v>
      </c>
      <c r="E23" s="15" t="s">
        <v>20</v>
      </c>
      <c r="F23" s="14">
        <v>3</v>
      </c>
      <c r="G23" s="16">
        <v>90.27</v>
      </c>
      <c r="H23" s="16">
        <v>18.78</v>
      </c>
      <c r="I23" s="16">
        <v>71.49</v>
      </c>
      <c r="J23" s="16">
        <v>7637</v>
      </c>
      <c r="K23" s="16">
        <f t="shared" si="2"/>
        <v>9643.19471254721</v>
      </c>
      <c r="L23" s="16">
        <f t="shared" si="3"/>
        <v>689391.99</v>
      </c>
      <c r="M23" s="16"/>
      <c r="N23" s="33" t="s">
        <v>21</v>
      </c>
      <c r="O23" s="34"/>
    </row>
    <row r="24" spans="1:15" s="1" customFormat="1" ht="19.5" customHeight="1">
      <c r="A24" s="14">
        <v>20</v>
      </c>
      <c r="B24" s="15" t="s">
        <v>19</v>
      </c>
      <c r="C24" s="14">
        <v>1702</v>
      </c>
      <c r="D24" s="14">
        <v>17</v>
      </c>
      <c r="E24" s="15" t="s">
        <v>20</v>
      </c>
      <c r="F24" s="14">
        <v>3</v>
      </c>
      <c r="G24" s="16">
        <v>87.89</v>
      </c>
      <c r="H24" s="16">
        <v>18.29</v>
      </c>
      <c r="I24" s="16">
        <v>69.6</v>
      </c>
      <c r="J24" s="16">
        <v>7037.1</v>
      </c>
      <c r="K24" s="16">
        <f t="shared" si="2"/>
        <v>8886.36091954023</v>
      </c>
      <c r="L24" s="16">
        <v>618490.72</v>
      </c>
      <c r="M24" s="16"/>
      <c r="N24" s="33" t="s">
        <v>21</v>
      </c>
      <c r="O24" s="34"/>
    </row>
    <row r="25" spans="1:15" s="1" customFormat="1" ht="19.5" customHeight="1">
      <c r="A25" s="14">
        <v>21</v>
      </c>
      <c r="B25" s="15" t="s">
        <v>19</v>
      </c>
      <c r="C25" s="14">
        <v>1704</v>
      </c>
      <c r="D25" s="14">
        <v>17</v>
      </c>
      <c r="E25" s="15" t="s">
        <v>23</v>
      </c>
      <c r="F25" s="14">
        <v>3</v>
      </c>
      <c r="G25" s="16">
        <v>74.27</v>
      </c>
      <c r="H25" s="16">
        <v>15.45</v>
      </c>
      <c r="I25" s="16">
        <v>58.81999999999999</v>
      </c>
      <c r="J25" s="16">
        <v>7561.8</v>
      </c>
      <c r="K25" s="16">
        <f aca="true" t="shared" si="4" ref="K25:K40">L25/I25</f>
        <v>9548.026011560694</v>
      </c>
      <c r="L25" s="16">
        <v>561614.89</v>
      </c>
      <c r="M25" s="16"/>
      <c r="N25" s="33" t="s">
        <v>21</v>
      </c>
      <c r="O25" s="34"/>
    </row>
    <row r="26" spans="1:15" s="1" customFormat="1" ht="19.5" customHeight="1">
      <c r="A26" s="14">
        <v>22</v>
      </c>
      <c r="B26" s="15" t="s">
        <v>19</v>
      </c>
      <c r="C26" s="14">
        <v>1705</v>
      </c>
      <c r="D26" s="14">
        <v>17</v>
      </c>
      <c r="E26" s="15" t="s">
        <v>22</v>
      </c>
      <c r="F26" s="14">
        <v>3</v>
      </c>
      <c r="G26" s="16">
        <v>116.69</v>
      </c>
      <c r="H26" s="16">
        <v>24.28</v>
      </c>
      <c r="I26" s="16">
        <v>92.41</v>
      </c>
      <c r="J26" s="16">
        <v>8800</v>
      </c>
      <c r="K26" s="16">
        <f t="shared" si="4"/>
        <v>11112.130721783356</v>
      </c>
      <c r="L26" s="16">
        <f t="shared" si="3"/>
        <v>1026872</v>
      </c>
      <c r="M26" s="16"/>
      <c r="N26" s="33" t="s">
        <v>21</v>
      </c>
      <c r="O26" s="34"/>
    </row>
    <row r="27" spans="1:15" s="1" customFormat="1" ht="19.5" customHeight="1">
      <c r="A27" s="14">
        <v>23</v>
      </c>
      <c r="B27" s="15" t="s">
        <v>19</v>
      </c>
      <c r="C27" s="14">
        <v>1801</v>
      </c>
      <c r="D27" s="14">
        <v>18</v>
      </c>
      <c r="E27" s="15" t="s">
        <v>20</v>
      </c>
      <c r="F27" s="14">
        <v>3</v>
      </c>
      <c r="G27" s="16">
        <v>90.27</v>
      </c>
      <c r="H27" s="16">
        <v>18.78</v>
      </c>
      <c r="I27" s="16">
        <v>71.49</v>
      </c>
      <c r="J27" s="16">
        <v>7300</v>
      </c>
      <c r="K27" s="16">
        <f t="shared" si="4"/>
        <v>9217.666806546371</v>
      </c>
      <c r="L27" s="16">
        <f aca="true" t="shared" si="5" ref="L27:L32">J27*G27</f>
        <v>658971</v>
      </c>
      <c r="M27" s="16"/>
      <c r="N27" s="33" t="s">
        <v>21</v>
      </c>
      <c r="O27" s="34"/>
    </row>
    <row r="28" spans="1:15" s="1" customFormat="1" ht="19.5" customHeight="1">
      <c r="A28" s="14">
        <v>24</v>
      </c>
      <c r="B28" s="15" t="s">
        <v>19</v>
      </c>
      <c r="C28" s="14">
        <v>1802</v>
      </c>
      <c r="D28" s="14">
        <v>18</v>
      </c>
      <c r="E28" s="15" t="s">
        <v>20</v>
      </c>
      <c r="F28" s="14">
        <v>3</v>
      </c>
      <c r="G28" s="16">
        <v>87.89</v>
      </c>
      <c r="H28" s="16">
        <v>18.29</v>
      </c>
      <c r="I28" s="16">
        <v>69.6</v>
      </c>
      <c r="J28" s="16">
        <v>7700</v>
      </c>
      <c r="K28" s="16">
        <f t="shared" si="4"/>
        <v>9723.462643678162</v>
      </c>
      <c r="L28" s="16">
        <f t="shared" si="5"/>
        <v>676753</v>
      </c>
      <c r="M28" s="16"/>
      <c r="N28" s="33" t="s">
        <v>21</v>
      </c>
      <c r="O28" s="34"/>
    </row>
    <row r="29" spans="1:15" s="1" customFormat="1" ht="19.5" customHeight="1">
      <c r="A29" s="14">
        <v>25</v>
      </c>
      <c r="B29" s="15" t="s">
        <v>19</v>
      </c>
      <c r="C29" s="14">
        <v>1803</v>
      </c>
      <c r="D29" s="14">
        <v>18</v>
      </c>
      <c r="E29" s="15" t="s">
        <v>22</v>
      </c>
      <c r="F29" s="14">
        <v>3</v>
      </c>
      <c r="G29" s="16">
        <v>109.67</v>
      </c>
      <c r="H29" s="16">
        <v>22.82</v>
      </c>
      <c r="I29" s="16">
        <v>86.85</v>
      </c>
      <c r="J29" s="16">
        <v>8475</v>
      </c>
      <c r="K29" s="16">
        <f t="shared" si="4"/>
        <v>10701.822107081176</v>
      </c>
      <c r="L29" s="16">
        <f t="shared" si="5"/>
        <v>929453.25</v>
      </c>
      <c r="M29" s="16"/>
      <c r="N29" s="33" t="s">
        <v>21</v>
      </c>
      <c r="O29" s="34"/>
    </row>
    <row r="30" spans="1:15" s="1" customFormat="1" ht="19.5" customHeight="1">
      <c r="A30" s="14">
        <v>26</v>
      </c>
      <c r="B30" s="15" t="s">
        <v>19</v>
      </c>
      <c r="C30" s="14">
        <v>1804</v>
      </c>
      <c r="D30" s="14">
        <v>18</v>
      </c>
      <c r="E30" s="15" t="s">
        <v>23</v>
      </c>
      <c r="F30" s="14">
        <v>3</v>
      </c>
      <c r="G30" s="16">
        <v>74.27</v>
      </c>
      <c r="H30" s="16">
        <v>15.45</v>
      </c>
      <c r="I30" s="16">
        <v>58.81999999999999</v>
      </c>
      <c r="J30" s="16">
        <v>8031</v>
      </c>
      <c r="K30" s="16">
        <f t="shared" si="4"/>
        <v>10140.46871812309</v>
      </c>
      <c r="L30" s="16">
        <f t="shared" si="5"/>
        <v>596462.37</v>
      </c>
      <c r="M30" s="16"/>
      <c r="N30" s="33" t="s">
        <v>21</v>
      </c>
      <c r="O30" s="34"/>
    </row>
    <row r="31" spans="1:15" s="1" customFormat="1" ht="19.5" customHeight="1">
      <c r="A31" s="14">
        <v>27</v>
      </c>
      <c r="B31" s="15" t="s">
        <v>19</v>
      </c>
      <c r="C31" s="14">
        <v>1905</v>
      </c>
      <c r="D31" s="14">
        <v>19</v>
      </c>
      <c r="E31" s="15" t="s">
        <v>22</v>
      </c>
      <c r="F31" s="14">
        <v>3</v>
      </c>
      <c r="G31" s="16">
        <v>116.69</v>
      </c>
      <c r="H31" s="16">
        <v>24.28</v>
      </c>
      <c r="I31" s="16">
        <v>92.41</v>
      </c>
      <c r="J31" s="16">
        <v>7647</v>
      </c>
      <c r="K31" s="16">
        <f t="shared" si="4"/>
        <v>9656.18904880424</v>
      </c>
      <c r="L31" s="16">
        <f t="shared" si="5"/>
        <v>892328.4299999999</v>
      </c>
      <c r="M31" s="16"/>
      <c r="N31" s="33" t="s">
        <v>21</v>
      </c>
      <c r="O31" s="34"/>
    </row>
    <row r="32" spans="1:15" s="1" customFormat="1" ht="19.5" customHeight="1">
      <c r="A32" s="14">
        <v>28</v>
      </c>
      <c r="B32" s="15" t="s">
        <v>19</v>
      </c>
      <c r="C32" s="14">
        <v>2001</v>
      </c>
      <c r="D32" s="14">
        <v>20</v>
      </c>
      <c r="E32" s="15" t="s">
        <v>20</v>
      </c>
      <c r="F32" s="14">
        <v>3</v>
      </c>
      <c r="G32" s="16">
        <v>90.27</v>
      </c>
      <c r="H32" s="16">
        <v>18.78</v>
      </c>
      <c r="I32" s="16">
        <v>71.49</v>
      </c>
      <c r="J32" s="16">
        <v>7497</v>
      </c>
      <c r="K32" s="16">
        <f t="shared" si="4"/>
        <v>9466.417540914814</v>
      </c>
      <c r="L32" s="16">
        <f t="shared" si="5"/>
        <v>676754.19</v>
      </c>
      <c r="M32" s="16"/>
      <c r="N32" s="33" t="s">
        <v>21</v>
      </c>
      <c r="O32" s="34"/>
    </row>
    <row r="33" spans="1:15" s="1" customFormat="1" ht="19.5" customHeight="1">
      <c r="A33" s="14">
        <v>29</v>
      </c>
      <c r="B33" s="15" t="s">
        <v>19</v>
      </c>
      <c r="C33" s="14">
        <v>2003</v>
      </c>
      <c r="D33" s="14">
        <v>20</v>
      </c>
      <c r="E33" s="15" t="s">
        <v>22</v>
      </c>
      <c r="F33" s="14">
        <v>3</v>
      </c>
      <c r="G33" s="16">
        <v>109.67</v>
      </c>
      <c r="H33" s="16">
        <v>22.82</v>
      </c>
      <c r="I33" s="16">
        <v>86.85</v>
      </c>
      <c r="J33" s="16">
        <v>8452</v>
      </c>
      <c r="K33" s="16">
        <f t="shared" si="4"/>
        <v>10672.778814047208</v>
      </c>
      <c r="L33" s="16">
        <f aca="true" t="shared" si="6" ref="L33:L40">J33*G33</f>
        <v>926930.84</v>
      </c>
      <c r="M33" s="16"/>
      <c r="N33" s="33" t="s">
        <v>21</v>
      </c>
      <c r="O33" s="34"/>
    </row>
    <row r="34" spans="1:15" s="1" customFormat="1" ht="19.5" customHeight="1">
      <c r="A34" s="14">
        <v>30</v>
      </c>
      <c r="B34" s="15" t="s">
        <v>19</v>
      </c>
      <c r="C34" s="14">
        <v>2004</v>
      </c>
      <c r="D34" s="14">
        <v>20</v>
      </c>
      <c r="E34" s="15" t="s">
        <v>23</v>
      </c>
      <c r="F34" s="14">
        <v>3</v>
      </c>
      <c r="G34" s="16">
        <v>74.27</v>
      </c>
      <c r="H34" s="16">
        <v>15.45</v>
      </c>
      <c r="I34" s="16">
        <v>58.81999999999999</v>
      </c>
      <c r="J34" s="16">
        <v>7371.9</v>
      </c>
      <c r="K34" s="16">
        <f t="shared" si="4"/>
        <v>9308.245664739885</v>
      </c>
      <c r="L34" s="16">
        <v>547511.01</v>
      </c>
      <c r="M34" s="16"/>
      <c r="N34" s="33" t="s">
        <v>21</v>
      </c>
      <c r="O34" s="34"/>
    </row>
    <row r="35" spans="1:15" s="1" customFormat="1" ht="19.5" customHeight="1">
      <c r="A35" s="14">
        <v>31</v>
      </c>
      <c r="B35" s="15" t="s">
        <v>19</v>
      </c>
      <c r="C35" s="14">
        <v>2005</v>
      </c>
      <c r="D35" s="14">
        <v>20</v>
      </c>
      <c r="E35" s="15" t="s">
        <v>22</v>
      </c>
      <c r="F35" s="14">
        <v>3</v>
      </c>
      <c r="G35" s="16">
        <v>116.69</v>
      </c>
      <c r="H35" s="16">
        <v>24.28</v>
      </c>
      <c r="I35" s="16">
        <v>92.41</v>
      </c>
      <c r="J35" s="16">
        <v>8549</v>
      </c>
      <c r="K35" s="16">
        <f t="shared" si="4"/>
        <v>10795.182447787036</v>
      </c>
      <c r="L35" s="16">
        <f t="shared" si="6"/>
        <v>997582.8099999999</v>
      </c>
      <c r="M35" s="16"/>
      <c r="N35" s="33" t="s">
        <v>21</v>
      </c>
      <c r="O35" s="34"/>
    </row>
    <row r="36" spans="1:15" s="1" customFormat="1" ht="19.5" customHeight="1">
      <c r="A36" s="14">
        <v>32</v>
      </c>
      <c r="B36" s="15" t="s">
        <v>19</v>
      </c>
      <c r="C36" s="14">
        <v>2101</v>
      </c>
      <c r="D36" s="14">
        <v>21</v>
      </c>
      <c r="E36" s="15" t="s">
        <v>20</v>
      </c>
      <c r="F36" s="14">
        <v>3</v>
      </c>
      <c r="G36" s="16">
        <v>90.27</v>
      </c>
      <c r="H36" s="16">
        <v>18.78</v>
      </c>
      <c r="I36" s="16">
        <v>71.49</v>
      </c>
      <c r="J36" s="16">
        <v>7410</v>
      </c>
      <c r="K36" s="16">
        <f t="shared" si="4"/>
        <v>9356.56315568611</v>
      </c>
      <c r="L36" s="16">
        <f t="shared" si="6"/>
        <v>668900.7</v>
      </c>
      <c r="M36" s="16"/>
      <c r="N36" s="33" t="s">
        <v>21</v>
      </c>
      <c r="O36" s="34"/>
    </row>
    <row r="37" spans="1:15" s="1" customFormat="1" ht="19.5" customHeight="1">
      <c r="A37" s="14">
        <v>33</v>
      </c>
      <c r="B37" s="15" t="s">
        <v>19</v>
      </c>
      <c r="C37" s="14">
        <v>2102</v>
      </c>
      <c r="D37" s="14">
        <v>21</v>
      </c>
      <c r="E37" s="15" t="s">
        <v>20</v>
      </c>
      <c r="F37" s="14">
        <v>3</v>
      </c>
      <c r="G37" s="16">
        <v>87.89</v>
      </c>
      <c r="H37" s="16">
        <v>18.29</v>
      </c>
      <c r="I37" s="16">
        <v>69.6</v>
      </c>
      <c r="J37" s="16">
        <v>7880</v>
      </c>
      <c r="K37" s="16">
        <f t="shared" si="4"/>
        <v>9950.764367816093</v>
      </c>
      <c r="L37" s="16">
        <f t="shared" si="6"/>
        <v>692573.2</v>
      </c>
      <c r="M37" s="16"/>
      <c r="N37" s="33" t="s">
        <v>21</v>
      </c>
      <c r="O37" s="34"/>
    </row>
    <row r="38" spans="1:15" s="1" customFormat="1" ht="19.5" customHeight="1">
      <c r="A38" s="14">
        <v>34</v>
      </c>
      <c r="B38" s="15" t="s">
        <v>19</v>
      </c>
      <c r="C38" s="14">
        <v>2103</v>
      </c>
      <c r="D38" s="14">
        <v>21</v>
      </c>
      <c r="E38" s="15" t="s">
        <v>22</v>
      </c>
      <c r="F38" s="14">
        <v>3</v>
      </c>
      <c r="G38" s="16">
        <v>109.67</v>
      </c>
      <c r="H38" s="16">
        <v>22.82</v>
      </c>
      <c r="I38" s="16">
        <v>86.85</v>
      </c>
      <c r="J38" s="16">
        <v>7626.6</v>
      </c>
      <c r="K38" s="16">
        <f t="shared" si="4"/>
        <v>9630.50339666091</v>
      </c>
      <c r="L38" s="16">
        <v>836409.22</v>
      </c>
      <c r="M38" s="16"/>
      <c r="N38" s="33" t="s">
        <v>21</v>
      </c>
      <c r="O38" s="34"/>
    </row>
    <row r="39" spans="1:15" s="1" customFormat="1" ht="19.5" customHeight="1">
      <c r="A39" s="14">
        <v>35</v>
      </c>
      <c r="B39" s="15" t="s">
        <v>19</v>
      </c>
      <c r="C39" s="14">
        <v>2105</v>
      </c>
      <c r="D39" s="14">
        <v>21</v>
      </c>
      <c r="E39" s="15" t="s">
        <v>22</v>
      </c>
      <c r="F39" s="14">
        <v>3</v>
      </c>
      <c r="G39" s="16">
        <v>116.69</v>
      </c>
      <c r="H39" s="16">
        <v>24.28</v>
      </c>
      <c r="I39" s="16">
        <v>92.41</v>
      </c>
      <c r="J39" s="16">
        <v>7647</v>
      </c>
      <c r="K39" s="16">
        <f t="shared" si="4"/>
        <v>9656.18904880424</v>
      </c>
      <c r="L39" s="16">
        <f t="shared" si="6"/>
        <v>892328.4299999999</v>
      </c>
      <c r="M39" s="16"/>
      <c r="N39" s="33" t="s">
        <v>21</v>
      </c>
      <c r="O39" s="34"/>
    </row>
    <row r="40" spans="1:15" s="1" customFormat="1" ht="19.5" customHeight="1">
      <c r="A40" s="14">
        <v>36</v>
      </c>
      <c r="B40" s="15" t="s">
        <v>19</v>
      </c>
      <c r="C40" s="14">
        <v>2201</v>
      </c>
      <c r="D40" s="14">
        <v>22</v>
      </c>
      <c r="E40" s="15" t="s">
        <v>20</v>
      </c>
      <c r="F40" s="14">
        <v>3</v>
      </c>
      <c r="G40" s="16">
        <v>90.27</v>
      </c>
      <c r="H40" s="16">
        <v>18.78</v>
      </c>
      <c r="I40" s="16">
        <v>71.49</v>
      </c>
      <c r="J40" s="16">
        <v>7410</v>
      </c>
      <c r="K40" s="16">
        <f t="shared" si="4"/>
        <v>9356.56315568611</v>
      </c>
      <c r="L40" s="16">
        <f t="shared" si="6"/>
        <v>668900.7</v>
      </c>
      <c r="M40" s="16"/>
      <c r="N40" s="33" t="s">
        <v>21</v>
      </c>
      <c r="O40" s="34"/>
    </row>
    <row r="41" spans="1:15" s="1" customFormat="1" ht="19.5" customHeight="1">
      <c r="A41" s="14">
        <v>37</v>
      </c>
      <c r="B41" s="15" t="s">
        <v>19</v>
      </c>
      <c r="C41" s="14">
        <v>2203</v>
      </c>
      <c r="D41" s="14">
        <v>22</v>
      </c>
      <c r="E41" s="15" t="s">
        <v>22</v>
      </c>
      <c r="F41" s="14">
        <v>3</v>
      </c>
      <c r="G41" s="16">
        <v>109.67</v>
      </c>
      <c r="H41" s="16">
        <v>22.82</v>
      </c>
      <c r="I41" s="16">
        <v>86.85</v>
      </c>
      <c r="J41" s="16">
        <v>7626.6</v>
      </c>
      <c r="K41" s="16">
        <f aca="true" t="shared" si="7" ref="K41:K52">L41/I41</f>
        <v>9630.50339666091</v>
      </c>
      <c r="L41" s="16">
        <v>836409.22</v>
      </c>
      <c r="M41" s="16"/>
      <c r="N41" s="33" t="s">
        <v>21</v>
      </c>
      <c r="O41" s="34"/>
    </row>
    <row r="42" spans="1:15" s="1" customFormat="1" ht="19.5" customHeight="1">
      <c r="A42" s="14">
        <v>38</v>
      </c>
      <c r="B42" s="15" t="s">
        <v>19</v>
      </c>
      <c r="C42" s="14">
        <v>2204</v>
      </c>
      <c r="D42" s="14">
        <v>22</v>
      </c>
      <c r="E42" s="15" t="s">
        <v>23</v>
      </c>
      <c r="F42" s="14">
        <v>3</v>
      </c>
      <c r="G42" s="16">
        <v>74.27</v>
      </c>
      <c r="H42" s="16">
        <v>15.45</v>
      </c>
      <c r="I42" s="16">
        <v>58.81999999999999</v>
      </c>
      <c r="J42" s="16">
        <v>7622.1</v>
      </c>
      <c r="K42" s="16">
        <f t="shared" si="7"/>
        <v>9624.164739884394</v>
      </c>
      <c r="L42" s="16">
        <v>566093.37</v>
      </c>
      <c r="M42" s="16"/>
      <c r="N42" s="33" t="s">
        <v>21</v>
      </c>
      <c r="O42" s="34"/>
    </row>
    <row r="43" spans="1:15" s="1" customFormat="1" ht="19.5" customHeight="1">
      <c r="A43" s="14">
        <v>39</v>
      </c>
      <c r="B43" s="15" t="s">
        <v>19</v>
      </c>
      <c r="C43" s="14">
        <v>2301</v>
      </c>
      <c r="D43" s="14">
        <v>23</v>
      </c>
      <c r="E43" s="15" t="s">
        <v>20</v>
      </c>
      <c r="F43" s="14">
        <v>3</v>
      </c>
      <c r="G43" s="16">
        <v>90.27</v>
      </c>
      <c r="H43" s="16">
        <v>18.78</v>
      </c>
      <c r="I43" s="16">
        <v>71.49</v>
      </c>
      <c r="J43" s="16">
        <v>7410</v>
      </c>
      <c r="K43" s="16">
        <f t="shared" si="7"/>
        <v>9356.56315568611</v>
      </c>
      <c r="L43" s="16">
        <f aca="true" t="shared" si="8" ref="L41:L50">J43*G43</f>
        <v>668900.7</v>
      </c>
      <c r="M43" s="16"/>
      <c r="N43" s="33" t="s">
        <v>21</v>
      </c>
      <c r="O43" s="34"/>
    </row>
    <row r="44" spans="1:15" s="1" customFormat="1" ht="19.5" customHeight="1">
      <c r="A44" s="14">
        <v>40</v>
      </c>
      <c r="B44" s="15" t="s">
        <v>19</v>
      </c>
      <c r="C44" s="14">
        <v>2302</v>
      </c>
      <c r="D44" s="14">
        <v>23</v>
      </c>
      <c r="E44" s="15" t="s">
        <v>20</v>
      </c>
      <c r="F44" s="14">
        <v>3</v>
      </c>
      <c r="G44" s="16">
        <v>87.89</v>
      </c>
      <c r="H44" s="16">
        <v>18.29</v>
      </c>
      <c r="I44" s="16">
        <v>69.6</v>
      </c>
      <c r="J44" s="16">
        <v>7231.5</v>
      </c>
      <c r="K44" s="16">
        <f t="shared" si="7"/>
        <v>9131.846839080461</v>
      </c>
      <c r="L44" s="16">
        <v>635576.54</v>
      </c>
      <c r="M44" s="16"/>
      <c r="N44" s="33" t="s">
        <v>21</v>
      </c>
      <c r="O44" s="34"/>
    </row>
    <row r="45" spans="1:15" s="1" customFormat="1" ht="19.5" customHeight="1">
      <c r="A45" s="14">
        <v>41</v>
      </c>
      <c r="B45" s="15" t="s">
        <v>19</v>
      </c>
      <c r="C45" s="14">
        <v>2303</v>
      </c>
      <c r="D45" s="14">
        <v>23</v>
      </c>
      <c r="E45" s="15" t="s">
        <v>22</v>
      </c>
      <c r="F45" s="14">
        <v>3</v>
      </c>
      <c r="G45" s="16">
        <v>109.67</v>
      </c>
      <c r="H45" s="16">
        <v>22.82</v>
      </c>
      <c r="I45" s="16">
        <v>86.85</v>
      </c>
      <c r="J45" s="16">
        <v>7606.8</v>
      </c>
      <c r="K45" s="16">
        <f t="shared" si="7"/>
        <v>9605.500978698907</v>
      </c>
      <c r="L45" s="16">
        <v>834237.76</v>
      </c>
      <c r="M45" s="16"/>
      <c r="N45" s="33" t="s">
        <v>21</v>
      </c>
      <c r="O45" s="34"/>
    </row>
    <row r="46" spans="1:15" s="1" customFormat="1" ht="19.5" customHeight="1">
      <c r="A46" s="14">
        <v>42</v>
      </c>
      <c r="B46" s="15" t="s">
        <v>19</v>
      </c>
      <c r="C46" s="14">
        <v>2304</v>
      </c>
      <c r="D46" s="14">
        <v>23</v>
      </c>
      <c r="E46" s="15" t="s">
        <v>23</v>
      </c>
      <c r="F46" s="14">
        <v>3</v>
      </c>
      <c r="G46" s="16">
        <v>74.27</v>
      </c>
      <c r="H46" s="16">
        <v>15.45</v>
      </c>
      <c r="I46" s="16">
        <v>58.81999999999999</v>
      </c>
      <c r="J46" s="16">
        <v>7522.2</v>
      </c>
      <c r="K46" s="16">
        <f t="shared" si="7"/>
        <v>9498.02431145869</v>
      </c>
      <c r="L46" s="16">
        <v>558673.79</v>
      </c>
      <c r="M46" s="16"/>
      <c r="N46" s="33" t="s">
        <v>21</v>
      </c>
      <c r="O46" s="34"/>
    </row>
    <row r="47" spans="1:15" s="1" customFormat="1" ht="19.5" customHeight="1">
      <c r="A47" s="14">
        <v>43</v>
      </c>
      <c r="B47" s="15" t="s">
        <v>19</v>
      </c>
      <c r="C47" s="14">
        <v>2401</v>
      </c>
      <c r="D47" s="14">
        <v>24</v>
      </c>
      <c r="E47" s="15" t="s">
        <v>20</v>
      </c>
      <c r="F47" s="14">
        <v>3</v>
      </c>
      <c r="G47" s="16">
        <v>96.31</v>
      </c>
      <c r="H47" s="16">
        <v>20.04</v>
      </c>
      <c r="I47" s="16">
        <v>76.27000000000001</v>
      </c>
      <c r="J47" s="16">
        <v>6468</v>
      </c>
      <c r="K47" s="16">
        <f t="shared" si="7"/>
        <v>8167.471876229184</v>
      </c>
      <c r="L47" s="16">
        <f t="shared" si="8"/>
        <v>622933.08</v>
      </c>
      <c r="M47" s="16"/>
      <c r="N47" s="33" t="s">
        <v>21</v>
      </c>
      <c r="O47" s="34"/>
    </row>
    <row r="48" spans="1:15" s="1" customFormat="1" ht="19.5" customHeight="1">
      <c r="A48" s="14">
        <v>44</v>
      </c>
      <c r="B48" s="15" t="s">
        <v>19</v>
      </c>
      <c r="C48" s="14">
        <v>2402</v>
      </c>
      <c r="D48" s="14">
        <v>24</v>
      </c>
      <c r="E48" s="15" t="s">
        <v>20</v>
      </c>
      <c r="F48" s="14">
        <v>3</v>
      </c>
      <c r="G48" s="16">
        <v>93.92</v>
      </c>
      <c r="H48" s="16">
        <v>19.54</v>
      </c>
      <c r="I48" s="16">
        <v>74.38</v>
      </c>
      <c r="J48" s="16">
        <v>6468</v>
      </c>
      <c r="K48" s="16">
        <f t="shared" si="7"/>
        <v>8167.176122613607</v>
      </c>
      <c r="L48" s="16">
        <f t="shared" si="8"/>
        <v>607474.56</v>
      </c>
      <c r="M48" s="16"/>
      <c r="N48" s="33" t="s">
        <v>21</v>
      </c>
      <c r="O48" s="34"/>
    </row>
    <row r="49" spans="1:15" s="1" customFormat="1" ht="19.5" customHeight="1">
      <c r="A49" s="14">
        <v>45</v>
      </c>
      <c r="B49" s="15" t="s">
        <v>19</v>
      </c>
      <c r="C49" s="14">
        <v>2403</v>
      </c>
      <c r="D49" s="14">
        <v>24</v>
      </c>
      <c r="E49" s="15" t="s">
        <v>22</v>
      </c>
      <c r="F49" s="14">
        <v>3</v>
      </c>
      <c r="G49" s="16">
        <v>118.29</v>
      </c>
      <c r="H49" s="16">
        <v>24.61</v>
      </c>
      <c r="I49" s="16">
        <v>93.68</v>
      </c>
      <c r="J49" s="16">
        <v>6468</v>
      </c>
      <c r="K49" s="16">
        <f t="shared" si="7"/>
        <v>8167.1618274978655</v>
      </c>
      <c r="L49" s="16">
        <f t="shared" si="8"/>
        <v>765099.7200000001</v>
      </c>
      <c r="M49" s="16"/>
      <c r="N49" s="33" t="s">
        <v>21</v>
      </c>
      <c r="O49" s="34"/>
    </row>
    <row r="50" spans="1:15" s="1" customFormat="1" ht="19.5" customHeight="1">
      <c r="A50" s="14">
        <v>46</v>
      </c>
      <c r="B50" s="15" t="s">
        <v>19</v>
      </c>
      <c r="C50" s="14">
        <v>2405</v>
      </c>
      <c r="D50" s="14">
        <v>24</v>
      </c>
      <c r="E50" s="15" t="s">
        <v>22</v>
      </c>
      <c r="F50" s="14">
        <v>3</v>
      </c>
      <c r="G50" s="16">
        <v>110.73</v>
      </c>
      <c r="H50" s="16">
        <v>23.04</v>
      </c>
      <c r="I50" s="16">
        <v>87.69</v>
      </c>
      <c r="J50" s="16">
        <v>6468</v>
      </c>
      <c r="K50" s="16">
        <f t="shared" si="7"/>
        <v>8167.426616489908</v>
      </c>
      <c r="L50" s="16">
        <f t="shared" si="8"/>
        <v>716201.64</v>
      </c>
      <c r="M50" s="16"/>
      <c r="N50" s="33" t="s">
        <v>21</v>
      </c>
      <c r="O50" s="34"/>
    </row>
    <row r="51" spans="1:15" s="1" customFormat="1" ht="19.5" customHeight="1">
      <c r="A51" s="56" t="s">
        <v>24</v>
      </c>
      <c r="B51" s="57"/>
      <c r="C51" s="58"/>
      <c r="D51" s="58"/>
      <c r="E51" s="58"/>
      <c r="F51" s="59"/>
      <c r="G51" s="60">
        <f>SUM(G5:G50)</f>
        <v>4447.67</v>
      </c>
      <c r="H51" s="60">
        <f>SUM(H5:H50)</f>
        <v>925.39</v>
      </c>
      <c r="I51" s="60">
        <f>SUM(I5:I50)</f>
        <v>3522.2799999999984</v>
      </c>
      <c r="J51" s="60">
        <f>L51/G51</f>
        <v>7686.233753560852</v>
      </c>
      <c r="K51" s="60">
        <f t="shared" si="7"/>
        <v>9705.597305921168</v>
      </c>
      <c r="L51" s="60">
        <f>SUM(L5:L50)</f>
        <v>34185831.278699994</v>
      </c>
      <c r="M51" s="60"/>
      <c r="N51" s="72"/>
      <c r="O51" s="73"/>
    </row>
    <row r="52" spans="1:167" s="48" customFormat="1" ht="19.5" customHeight="1">
      <c r="A52" s="61" t="s">
        <v>25</v>
      </c>
      <c r="B52" s="61"/>
      <c r="C52" s="61"/>
      <c r="D52" s="61"/>
      <c r="E52" s="61"/>
      <c r="F52" s="61"/>
      <c r="G52" s="61"/>
      <c r="H52" s="61"/>
      <c r="I52" s="61"/>
      <c r="J52" s="74"/>
      <c r="K52" s="74"/>
      <c r="L52" s="75"/>
      <c r="M52" s="61"/>
      <c r="N52" s="61"/>
      <c r="O52" s="6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49.5" customHeight="1">
      <c r="A53" s="62" t="s">
        <v>26</v>
      </c>
      <c r="B53" s="63"/>
      <c r="C53" s="63"/>
      <c r="D53" s="63"/>
      <c r="E53" s="63"/>
      <c r="F53" s="63"/>
      <c r="G53" s="63"/>
      <c r="H53" s="63"/>
      <c r="I53" s="63"/>
      <c r="J53" s="76"/>
      <c r="K53" s="76"/>
      <c r="L53" s="77"/>
      <c r="M53" s="63"/>
      <c r="N53" s="63"/>
      <c r="O53" s="6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2" customHeight="1">
      <c r="A54" s="64" t="s">
        <v>27</v>
      </c>
      <c r="B54" s="64"/>
      <c r="C54" s="64"/>
      <c r="D54" s="64"/>
      <c r="E54" s="64"/>
      <c r="F54" s="64"/>
      <c r="G54" s="64"/>
      <c r="H54" s="64"/>
      <c r="I54" s="64"/>
      <c r="M54" s="64"/>
      <c r="N54" s="65"/>
      <c r="O54" s="6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6.75" customHeight="1">
      <c r="A55" s="64" t="s">
        <v>28</v>
      </c>
      <c r="B55" s="64"/>
      <c r="C55" s="64"/>
      <c r="D55" s="64"/>
      <c r="E55" s="64"/>
      <c r="F55" s="65"/>
      <c r="G55" s="65"/>
      <c r="H55" s="65"/>
      <c r="I55" s="65"/>
      <c r="M55" s="64"/>
      <c r="N55" s="65"/>
      <c r="O55" s="6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4.25">
      <c r="A56" s="64" t="s">
        <v>29</v>
      </c>
      <c r="B56" s="64"/>
      <c r="C56" s="64"/>
      <c r="D56" s="64"/>
      <c r="E56" s="64"/>
      <c r="F56" s="66"/>
      <c r="G56" s="66"/>
      <c r="H56" s="66"/>
      <c r="I56" s="66"/>
      <c r="M56" s="66"/>
      <c r="N56" s="66"/>
      <c r="O56" s="6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6:167" ht="14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</sheetData>
  <sheetProtection/>
  <mergeCells count="9">
    <mergeCell ref="A1:B1"/>
    <mergeCell ref="A2:O2"/>
    <mergeCell ref="K3:O3"/>
    <mergeCell ref="B51:F51"/>
    <mergeCell ref="A52:O52"/>
    <mergeCell ref="A53:O53"/>
    <mergeCell ref="A54:E54"/>
    <mergeCell ref="A55:E55"/>
    <mergeCell ref="A56:E56"/>
  </mergeCells>
  <printOptions/>
  <pageMargins left="0.03888888888888889" right="0.03888888888888889" top="0.03888888888888889" bottom="0.03888888888888889" header="0.5" footer="0.5"/>
  <pageSetup horizontalDpi="600" verticalDpi="600" orientation="landscape" paperSize="9" scale="90"/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61"/>
  <sheetViews>
    <sheetView view="pageBreakPreview" zoomScaleSheetLayoutView="100" workbookViewId="0" topLeftCell="A1">
      <pane ySplit="4" topLeftCell="A23" activePane="bottomLeft" state="frozen"/>
      <selection pane="bottomLeft" activeCell="A57" sqref="A57:N57"/>
    </sheetView>
  </sheetViews>
  <sheetFormatPr defaultColWidth="9.00390625" defaultRowHeight="14.25"/>
  <cols>
    <col min="1" max="9" width="12.00390625" style="5" customWidth="1"/>
    <col min="10" max="10" width="12.00390625" style="6" customWidth="1"/>
    <col min="11" max="12" width="12.00390625" style="5" customWidth="1"/>
    <col min="13" max="13" width="10.25390625" style="5" customWidth="1"/>
    <col min="14" max="15" width="12.00390625" style="5" customWidth="1"/>
    <col min="16" max="17" width="12.00390625" style="7" customWidth="1"/>
    <col min="18" max="16384" width="12.00390625" style="5" customWidth="1"/>
  </cols>
  <sheetData>
    <row r="1" spans="1:15" ht="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4"/>
    </row>
    <row r="2" spans="1:15" ht="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5"/>
      <c r="K2" s="26"/>
      <c r="L2" s="26"/>
      <c r="M2" s="10"/>
      <c r="N2" s="10"/>
      <c r="O2" s="10"/>
    </row>
    <row r="3" spans="1:15" ht="12">
      <c r="A3" s="11" t="s">
        <v>2</v>
      </c>
      <c r="B3" s="11"/>
      <c r="C3" s="11"/>
      <c r="D3" s="11"/>
      <c r="E3" s="11"/>
      <c r="F3" s="11"/>
      <c r="G3" s="11"/>
      <c r="H3" s="11"/>
      <c r="I3" s="27"/>
      <c r="J3" s="28"/>
      <c r="K3" s="29" t="s">
        <v>3</v>
      </c>
      <c r="L3" s="27"/>
      <c r="M3" s="27"/>
      <c r="N3" s="27"/>
      <c r="O3" s="27"/>
    </row>
    <row r="4" spans="1:15" ht="36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30" t="s">
        <v>13</v>
      </c>
      <c r="K4" s="31" t="s">
        <v>14</v>
      </c>
      <c r="L4" s="32" t="s">
        <v>15</v>
      </c>
      <c r="M4" s="13" t="s">
        <v>16</v>
      </c>
      <c r="N4" s="13" t="s">
        <v>17</v>
      </c>
      <c r="O4" s="12" t="s">
        <v>18</v>
      </c>
    </row>
    <row r="5" spans="1:15" s="1" customFormat="1" ht="19.5" customHeight="1">
      <c r="A5" s="14">
        <v>1</v>
      </c>
      <c r="B5" s="15" t="s">
        <v>30</v>
      </c>
      <c r="C5" s="14">
        <v>202</v>
      </c>
      <c r="D5" s="14">
        <v>2</v>
      </c>
      <c r="E5" s="15" t="s">
        <v>20</v>
      </c>
      <c r="F5" s="14">
        <v>3</v>
      </c>
      <c r="G5" s="16">
        <v>87.88</v>
      </c>
      <c r="H5" s="16">
        <v>18.28</v>
      </c>
      <c r="I5" s="16">
        <v>69.6</v>
      </c>
      <c r="J5" s="16">
        <v>7500</v>
      </c>
      <c r="K5" s="16">
        <f>L5/I5</f>
        <v>9469.827586206897</v>
      </c>
      <c r="L5" s="16">
        <f>G5*J5</f>
        <v>659100</v>
      </c>
      <c r="M5" s="16"/>
      <c r="N5" s="33" t="s">
        <v>21</v>
      </c>
      <c r="O5" s="34"/>
    </row>
    <row r="6" spans="1:15" s="1" customFormat="1" ht="19.5" customHeight="1">
      <c r="A6" s="14">
        <v>2</v>
      </c>
      <c r="B6" s="15" t="s">
        <v>30</v>
      </c>
      <c r="C6" s="14">
        <v>203</v>
      </c>
      <c r="D6" s="14">
        <v>2</v>
      </c>
      <c r="E6" s="15" t="s">
        <v>22</v>
      </c>
      <c r="F6" s="14">
        <v>3</v>
      </c>
      <c r="G6" s="16">
        <v>109.65</v>
      </c>
      <c r="H6" s="16">
        <v>22.81</v>
      </c>
      <c r="I6" s="16">
        <v>86.84</v>
      </c>
      <c r="J6" s="16">
        <v>7900</v>
      </c>
      <c r="K6" s="16">
        <f>L6/I6</f>
        <v>9975.069092584063</v>
      </c>
      <c r="L6" s="16">
        <f>G6*J6</f>
        <v>866235</v>
      </c>
      <c r="M6" s="16"/>
      <c r="N6" s="33" t="s">
        <v>21</v>
      </c>
      <c r="O6" s="34"/>
    </row>
    <row r="7" spans="1:15" s="1" customFormat="1" ht="19.5" customHeight="1">
      <c r="A7" s="14">
        <v>3</v>
      </c>
      <c r="B7" s="15" t="s">
        <v>30</v>
      </c>
      <c r="C7" s="14">
        <v>405</v>
      </c>
      <c r="D7" s="14">
        <v>4</v>
      </c>
      <c r="E7" s="15" t="s">
        <v>22</v>
      </c>
      <c r="F7" s="14">
        <v>3</v>
      </c>
      <c r="G7" s="16">
        <v>116.68</v>
      </c>
      <c r="H7" s="16">
        <v>24.27</v>
      </c>
      <c r="I7" s="16">
        <v>92.41000000000001</v>
      </c>
      <c r="J7" s="16">
        <v>7438.5</v>
      </c>
      <c r="K7" s="16">
        <f aca="true" t="shared" si="0" ref="K7:K16">L7/I7</f>
        <v>9392.10236987339</v>
      </c>
      <c r="L7" s="16">
        <v>867924.18</v>
      </c>
      <c r="M7" s="16"/>
      <c r="N7" s="33" t="s">
        <v>21</v>
      </c>
      <c r="O7" s="34"/>
    </row>
    <row r="8" spans="1:15" s="1" customFormat="1" ht="19.5" customHeight="1">
      <c r="A8" s="14">
        <v>4</v>
      </c>
      <c r="B8" s="15" t="s">
        <v>30</v>
      </c>
      <c r="C8" s="14">
        <v>605</v>
      </c>
      <c r="D8" s="14">
        <v>6</v>
      </c>
      <c r="E8" s="15" t="s">
        <v>22</v>
      </c>
      <c r="F8" s="14">
        <v>3</v>
      </c>
      <c r="G8" s="16">
        <v>116.68</v>
      </c>
      <c r="H8" s="16">
        <v>24.27</v>
      </c>
      <c r="I8" s="16">
        <v>92.41000000000001</v>
      </c>
      <c r="J8" s="16">
        <v>8338</v>
      </c>
      <c r="K8" s="16">
        <f t="shared" si="0"/>
        <v>10527.841575587057</v>
      </c>
      <c r="L8" s="16">
        <f>G8*J8</f>
        <v>972877.8400000001</v>
      </c>
      <c r="M8" s="16"/>
      <c r="N8" s="33" t="s">
        <v>21</v>
      </c>
      <c r="O8" s="34"/>
    </row>
    <row r="9" spans="1:15" s="1" customFormat="1" ht="19.5" customHeight="1">
      <c r="A9" s="14">
        <v>5</v>
      </c>
      <c r="B9" s="15" t="s">
        <v>30</v>
      </c>
      <c r="C9" s="14">
        <v>803</v>
      </c>
      <c r="D9" s="14">
        <v>8</v>
      </c>
      <c r="E9" s="15" t="s">
        <v>22</v>
      </c>
      <c r="F9" s="14">
        <v>3</v>
      </c>
      <c r="G9" s="14">
        <v>109.65</v>
      </c>
      <c r="H9" s="15">
        <v>22.81</v>
      </c>
      <c r="I9" s="14">
        <v>86.84</v>
      </c>
      <c r="J9" s="16">
        <v>7941</v>
      </c>
      <c r="K9" s="16">
        <f t="shared" si="0"/>
        <v>10026.761860893597</v>
      </c>
      <c r="L9" s="16">
        <v>870724</v>
      </c>
      <c r="M9" s="16"/>
      <c r="N9" s="16" t="s">
        <v>21</v>
      </c>
      <c r="O9" s="16"/>
    </row>
    <row r="10" spans="1:15" s="1" customFormat="1" ht="19.5" customHeight="1">
      <c r="A10" s="14">
        <v>6</v>
      </c>
      <c r="B10" s="15" t="s">
        <v>30</v>
      </c>
      <c r="C10" s="14">
        <v>805</v>
      </c>
      <c r="D10" s="14">
        <v>8</v>
      </c>
      <c r="E10" s="15" t="s">
        <v>22</v>
      </c>
      <c r="F10" s="14">
        <v>3</v>
      </c>
      <c r="G10" s="14">
        <v>116.68</v>
      </c>
      <c r="H10" s="15">
        <v>24.27</v>
      </c>
      <c r="I10" s="14">
        <v>92.41000000000001</v>
      </c>
      <c r="J10" s="16">
        <f>L10/G10</f>
        <v>7742.886527254028</v>
      </c>
      <c r="K10" s="16">
        <f t="shared" si="0"/>
        <v>9776.431122172924</v>
      </c>
      <c r="L10" s="16">
        <v>903440</v>
      </c>
      <c r="M10" s="16"/>
      <c r="N10" s="16" t="s">
        <v>21</v>
      </c>
      <c r="O10" s="16"/>
    </row>
    <row r="11" spans="1:15" s="1" customFormat="1" ht="19.5" customHeight="1">
      <c r="A11" s="14">
        <v>7</v>
      </c>
      <c r="B11" s="15" t="s">
        <v>30</v>
      </c>
      <c r="C11" s="14">
        <v>903</v>
      </c>
      <c r="D11" s="14">
        <v>9</v>
      </c>
      <c r="E11" s="15" t="s">
        <v>22</v>
      </c>
      <c r="F11" s="14">
        <v>3</v>
      </c>
      <c r="G11" s="14">
        <v>109.65</v>
      </c>
      <c r="H11" s="15">
        <v>22.81</v>
      </c>
      <c r="I11" s="14">
        <v>86.84</v>
      </c>
      <c r="J11" s="16">
        <v>8153</v>
      </c>
      <c r="K11" s="16">
        <f t="shared" si="0"/>
        <v>10088.634269921695</v>
      </c>
      <c r="L11" s="16">
        <v>876097</v>
      </c>
      <c r="M11" s="16"/>
      <c r="N11" s="16" t="s">
        <v>21</v>
      </c>
      <c r="O11" s="16"/>
    </row>
    <row r="12" spans="1:15" s="1" customFormat="1" ht="19.5" customHeight="1">
      <c r="A12" s="14">
        <v>8</v>
      </c>
      <c r="B12" s="15" t="s">
        <v>30</v>
      </c>
      <c r="C12" s="14">
        <v>905</v>
      </c>
      <c r="D12" s="14">
        <v>9</v>
      </c>
      <c r="E12" s="15" t="s">
        <v>22</v>
      </c>
      <c r="F12" s="14">
        <v>3</v>
      </c>
      <c r="G12" s="14">
        <v>116.68</v>
      </c>
      <c r="H12" s="15">
        <v>24.27</v>
      </c>
      <c r="I12" s="14">
        <v>92.41000000000001</v>
      </c>
      <c r="J12" s="16">
        <f>L12/G12</f>
        <v>8215.803908124784</v>
      </c>
      <c r="K12" s="16">
        <f t="shared" si="0"/>
        <v>10373.552645817552</v>
      </c>
      <c r="L12" s="16">
        <f>862758/0.9</f>
        <v>958620</v>
      </c>
      <c r="M12" s="16"/>
      <c r="N12" s="16" t="s">
        <v>21</v>
      </c>
      <c r="O12" s="16"/>
    </row>
    <row r="13" spans="1:15" s="1" customFormat="1" ht="19.5" customHeight="1">
      <c r="A13" s="14">
        <v>9</v>
      </c>
      <c r="B13" s="15" t="s">
        <v>30</v>
      </c>
      <c r="C13" s="14">
        <v>1003</v>
      </c>
      <c r="D13" s="14">
        <v>10</v>
      </c>
      <c r="E13" s="15" t="s">
        <v>22</v>
      </c>
      <c r="F13" s="14">
        <v>3</v>
      </c>
      <c r="G13" s="14">
        <v>109.65</v>
      </c>
      <c r="H13" s="15">
        <v>22.81</v>
      </c>
      <c r="I13" s="14">
        <v>86.84</v>
      </c>
      <c r="J13" s="16">
        <v>8193</v>
      </c>
      <c r="K13" s="16">
        <f t="shared" si="0"/>
        <v>10345.030515891294</v>
      </c>
      <c r="L13" s="16">
        <f>G13*J13</f>
        <v>898362.4500000001</v>
      </c>
      <c r="M13" s="16"/>
      <c r="N13" s="16" t="s">
        <v>21</v>
      </c>
      <c r="O13" s="16"/>
    </row>
    <row r="14" spans="1:15" s="1" customFormat="1" ht="19.5" customHeight="1">
      <c r="A14" s="14">
        <v>10</v>
      </c>
      <c r="B14" s="15" t="s">
        <v>30</v>
      </c>
      <c r="C14" s="14">
        <v>1005</v>
      </c>
      <c r="D14" s="14">
        <v>10</v>
      </c>
      <c r="E14" s="15" t="s">
        <v>22</v>
      </c>
      <c r="F14" s="14">
        <v>3</v>
      </c>
      <c r="G14" s="14">
        <v>116.68</v>
      </c>
      <c r="H14" s="15">
        <v>24.27</v>
      </c>
      <c r="I14" s="14">
        <v>92.41000000000001</v>
      </c>
      <c r="J14" s="16">
        <v>8300</v>
      </c>
      <c r="K14" s="16">
        <f t="shared" si="0"/>
        <v>10479.86148685207</v>
      </c>
      <c r="L14" s="16">
        <f>G14*J14</f>
        <v>968444</v>
      </c>
      <c r="M14" s="16"/>
      <c r="N14" s="16" t="s">
        <v>21</v>
      </c>
      <c r="O14" s="16"/>
    </row>
    <row r="15" spans="1:15" s="1" customFormat="1" ht="19.5" customHeight="1">
      <c r="A15" s="14">
        <v>11</v>
      </c>
      <c r="B15" s="15" t="s">
        <v>30</v>
      </c>
      <c r="C15" s="14">
        <v>1105</v>
      </c>
      <c r="D15" s="14">
        <v>11</v>
      </c>
      <c r="E15" s="15" t="s">
        <v>22</v>
      </c>
      <c r="F15" s="14">
        <v>3</v>
      </c>
      <c r="G15" s="14">
        <v>116.68</v>
      </c>
      <c r="H15" s="15">
        <v>24.27</v>
      </c>
      <c r="I15" s="14">
        <v>92.41000000000001</v>
      </c>
      <c r="J15" s="16">
        <v>8821</v>
      </c>
      <c r="K15" s="16">
        <f t="shared" si="0"/>
        <v>11137.693756087003</v>
      </c>
      <c r="L15" s="16">
        <f>G15*J15</f>
        <v>1029234.28</v>
      </c>
      <c r="M15" s="16"/>
      <c r="N15" s="16" t="s">
        <v>21</v>
      </c>
      <c r="O15" s="16"/>
    </row>
    <row r="16" spans="1:15" s="1" customFormat="1" ht="19.5" customHeight="1">
      <c r="A16" s="14">
        <v>12</v>
      </c>
      <c r="B16" s="15" t="s">
        <v>30</v>
      </c>
      <c r="C16" s="14">
        <v>1202</v>
      </c>
      <c r="D16" s="14">
        <v>12</v>
      </c>
      <c r="E16" s="15" t="s">
        <v>20</v>
      </c>
      <c r="F16" s="14">
        <v>3</v>
      </c>
      <c r="G16" s="14">
        <v>87.88</v>
      </c>
      <c r="H16" s="15">
        <v>18.28</v>
      </c>
      <c r="I16" s="14">
        <v>69.6</v>
      </c>
      <c r="J16" s="16">
        <v>7730</v>
      </c>
      <c r="K16" s="16">
        <f t="shared" si="0"/>
        <v>9760.235632183907</v>
      </c>
      <c r="L16" s="16">
        <f>G16*J16</f>
        <v>679312.3999999999</v>
      </c>
      <c r="M16" s="16"/>
      <c r="N16" s="16" t="s">
        <v>21</v>
      </c>
      <c r="O16" s="16"/>
    </row>
    <row r="17" spans="1:15" s="1" customFormat="1" ht="19.5" customHeight="1">
      <c r="A17" s="14">
        <v>13</v>
      </c>
      <c r="B17" s="14" t="s">
        <v>30</v>
      </c>
      <c r="C17" s="15">
        <v>1303</v>
      </c>
      <c r="D17" s="14">
        <v>13</v>
      </c>
      <c r="E17" s="15" t="s">
        <v>22</v>
      </c>
      <c r="F17" s="14">
        <v>3</v>
      </c>
      <c r="G17" s="14">
        <v>109.65</v>
      </c>
      <c r="H17" s="15">
        <v>22.81</v>
      </c>
      <c r="I17" s="14">
        <v>86.84</v>
      </c>
      <c r="J17" s="16">
        <v>8211</v>
      </c>
      <c r="K17" s="16">
        <f aca="true" t="shared" si="1" ref="K17:K24">L17/I17</f>
        <v>10367.7585214187</v>
      </c>
      <c r="L17" s="16">
        <f aca="true" t="shared" si="2" ref="L17:L25">G17*J17</f>
        <v>900336.15</v>
      </c>
      <c r="M17" s="16"/>
      <c r="N17" s="16" t="s">
        <v>21</v>
      </c>
      <c r="O17" s="16"/>
    </row>
    <row r="18" spans="1:15" s="1" customFormat="1" ht="19.5" customHeight="1">
      <c r="A18" s="14">
        <v>14</v>
      </c>
      <c r="B18" s="14" t="s">
        <v>30</v>
      </c>
      <c r="C18" s="15">
        <v>1304</v>
      </c>
      <c r="D18" s="14">
        <v>13</v>
      </c>
      <c r="E18" s="15" t="s">
        <v>23</v>
      </c>
      <c r="F18" s="14">
        <v>3</v>
      </c>
      <c r="G18" s="14">
        <v>74.27</v>
      </c>
      <c r="H18" s="15">
        <v>15.45</v>
      </c>
      <c r="I18" s="14">
        <v>58.81999999999999</v>
      </c>
      <c r="J18" s="16">
        <v>7945</v>
      </c>
      <c r="K18" s="16">
        <f t="shared" si="1"/>
        <v>10031.706902414146</v>
      </c>
      <c r="L18" s="16">
        <v>590065</v>
      </c>
      <c r="M18" s="16"/>
      <c r="N18" s="16" t="s">
        <v>21</v>
      </c>
      <c r="O18" s="16"/>
    </row>
    <row r="19" spans="1:15" s="1" customFormat="1" ht="19.5" customHeight="1">
      <c r="A19" s="14">
        <v>15</v>
      </c>
      <c r="B19" s="14" t="s">
        <v>30</v>
      </c>
      <c r="C19" s="15">
        <v>1305</v>
      </c>
      <c r="D19" s="14">
        <v>13</v>
      </c>
      <c r="E19" s="15" t="s">
        <v>22</v>
      </c>
      <c r="F19" s="14">
        <v>3</v>
      </c>
      <c r="G19" s="14">
        <v>116.68</v>
      </c>
      <c r="H19" s="15">
        <v>24.27</v>
      </c>
      <c r="I19" s="14">
        <v>92.41000000000001</v>
      </c>
      <c r="J19" s="16">
        <v>7847</v>
      </c>
      <c r="K19" s="16">
        <f t="shared" si="1"/>
        <v>9907.888323774483</v>
      </c>
      <c r="L19" s="16">
        <f t="shared" si="2"/>
        <v>915587.9600000001</v>
      </c>
      <c r="M19" s="16"/>
      <c r="N19" s="16" t="s">
        <v>21</v>
      </c>
      <c r="O19" s="16"/>
    </row>
    <row r="20" spans="1:15" s="1" customFormat="1" ht="19.5" customHeight="1">
      <c r="A20" s="14">
        <v>16</v>
      </c>
      <c r="B20" s="14" t="s">
        <v>30</v>
      </c>
      <c r="C20" s="15">
        <v>1401</v>
      </c>
      <c r="D20" s="14">
        <v>14</v>
      </c>
      <c r="E20" s="15" t="s">
        <v>20</v>
      </c>
      <c r="F20" s="14">
        <v>3</v>
      </c>
      <c r="G20" s="14">
        <v>90.27</v>
      </c>
      <c r="H20" s="15">
        <v>18.78</v>
      </c>
      <c r="I20" s="14">
        <v>71.49</v>
      </c>
      <c r="J20" s="16">
        <v>7259</v>
      </c>
      <c r="K20" s="16">
        <f t="shared" si="1"/>
        <v>9165.896349139739</v>
      </c>
      <c r="L20" s="16">
        <f t="shared" si="2"/>
        <v>655269.9299999999</v>
      </c>
      <c r="M20" s="16"/>
      <c r="N20" s="16" t="s">
        <v>21</v>
      </c>
      <c r="O20" s="16"/>
    </row>
    <row r="21" spans="1:15" s="1" customFormat="1" ht="19.5" customHeight="1">
      <c r="A21" s="14">
        <v>17</v>
      </c>
      <c r="B21" s="14" t="s">
        <v>30</v>
      </c>
      <c r="C21" s="15">
        <v>1502</v>
      </c>
      <c r="D21" s="14">
        <v>15</v>
      </c>
      <c r="E21" s="15" t="s">
        <v>20</v>
      </c>
      <c r="F21" s="14">
        <v>3</v>
      </c>
      <c r="G21" s="14">
        <v>87.88</v>
      </c>
      <c r="H21" s="15">
        <v>18.28</v>
      </c>
      <c r="I21" s="14">
        <v>69.6</v>
      </c>
      <c r="J21" s="16">
        <v>7681</v>
      </c>
      <c r="K21" s="16">
        <f t="shared" si="1"/>
        <v>9698.366091954022</v>
      </c>
      <c r="L21" s="16">
        <f t="shared" si="2"/>
        <v>675006.2799999999</v>
      </c>
      <c r="M21" s="16"/>
      <c r="N21" s="16" t="s">
        <v>21</v>
      </c>
      <c r="O21" s="16"/>
    </row>
    <row r="22" spans="1:15" s="1" customFormat="1" ht="19.5" customHeight="1">
      <c r="A22" s="14">
        <v>18</v>
      </c>
      <c r="B22" s="14" t="s">
        <v>30</v>
      </c>
      <c r="C22" s="15">
        <v>1503</v>
      </c>
      <c r="D22" s="14">
        <v>15</v>
      </c>
      <c r="E22" s="15" t="s">
        <v>22</v>
      </c>
      <c r="F22" s="14">
        <v>3</v>
      </c>
      <c r="G22" s="14">
        <v>109.65</v>
      </c>
      <c r="H22" s="15">
        <v>22.81</v>
      </c>
      <c r="I22" s="14">
        <v>86.84</v>
      </c>
      <c r="J22" s="16">
        <v>8203</v>
      </c>
      <c r="K22" s="16">
        <f t="shared" si="1"/>
        <v>10357.657185628743</v>
      </c>
      <c r="L22" s="16">
        <f t="shared" si="2"/>
        <v>899458.9500000001</v>
      </c>
      <c r="M22" s="16"/>
      <c r="N22" s="16" t="s">
        <v>21</v>
      </c>
      <c r="O22" s="16"/>
    </row>
    <row r="23" spans="1:15" s="1" customFormat="1" ht="19.5" customHeight="1">
      <c r="A23" s="14">
        <v>19</v>
      </c>
      <c r="B23" s="14" t="s">
        <v>30</v>
      </c>
      <c r="C23" s="15">
        <v>1504</v>
      </c>
      <c r="D23" s="14">
        <v>15</v>
      </c>
      <c r="E23" s="15" t="s">
        <v>23</v>
      </c>
      <c r="F23" s="14">
        <v>3</v>
      </c>
      <c r="G23" s="14">
        <v>74.27</v>
      </c>
      <c r="H23" s="15">
        <v>15.45</v>
      </c>
      <c r="I23" s="14">
        <v>58.81999999999999</v>
      </c>
      <c r="J23" s="16">
        <v>7997</v>
      </c>
      <c r="K23" s="16">
        <f t="shared" si="1"/>
        <v>10097.29683781027</v>
      </c>
      <c r="L23" s="16">
        <v>593923</v>
      </c>
      <c r="M23" s="16"/>
      <c r="N23" s="16" t="s">
        <v>21</v>
      </c>
      <c r="O23" s="16"/>
    </row>
    <row r="24" spans="1:15" s="1" customFormat="1" ht="19.5" customHeight="1">
      <c r="A24" s="14">
        <v>20</v>
      </c>
      <c r="B24" s="14" t="s">
        <v>30</v>
      </c>
      <c r="C24" s="15">
        <v>1505</v>
      </c>
      <c r="D24" s="14">
        <v>15</v>
      </c>
      <c r="E24" s="15" t="s">
        <v>22</v>
      </c>
      <c r="F24" s="14">
        <v>3</v>
      </c>
      <c r="G24" s="14">
        <v>116.68</v>
      </c>
      <c r="H24" s="15">
        <v>24.27</v>
      </c>
      <c r="I24" s="14">
        <v>92.41000000000001</v>
      </c>
      <c r="J24" s="16">
        <v>8013.6</v>
      </c>
      <c r="K24" s="16">
        <f t="shared" si="1"/>
        <v>10118.24315550265</v>
      </c>
      <c r="L24" s="16">
        <v>935026.85</v>
      </c>
      <c r="M24" s="16"/>
      <c r="N24" s="16" t="s">
        <v>21</v>
      </c>
      <c r="O24" s="16"/>
    </row>
    <row r="25" spans="1:15" s="1" customFormat="1" ht="19.5" customHeight="1">
      <c r="A25" s="14">
        <v>21</v>
      </c>
      <c r="B25" s="14" t="s">
        <v>30</v>
      </c>
      <c r="C25" s="15">
        <v>1604</v>
      </c>
      <c r="D25" s="14">
        <v>16</v>
      </c>
      <c r="E25" s="15" t="s">
        <v>23</v>
      </c>
      <c r="F25" s="14">
        <v>3</v>
      </c>
      <c r="G25" s="14">
        <v>74.27</v>
      </c>
      <c r="H25" s="15">
        <v>15.45</v>
      </c>
      <c r="I25" s="14">
        <v>58.81999999999999</v>
      </c>
      <c r="J25" s="16">
        <v>7876</v>
      </c>
      <c r="K25" s="16">
        <f aca="true" t="shared" si="3" ref="K25:K36">L25/I25</f>
        <v>9944.755525331522</v>
      </c>
      <c r="L25" s="16">
        <f aca="true" t="shared" si="4" ref="L25:L34">G25*J25</f>
        <v>584950.52</v>
      </c>
      <c r="M25" s="16"/>
      <c r="N25" s="16" t="s">
        <v>21</v>
      </c>
      <c r="O25" s="16"/>
    </row>
    <row r="26" spans="1:15" s="1" customFormat="1" ht="19.5" customHeight="1">
      <c r="A26" s="14">
        <v>22</v>
      </c>
      <c r="B26" s="14" t="s">
        <v>30</v>
      </c>
      <c r="C26" s="15">
        <v>1701</v>
      </c>
      <c r="D26" s="14">
        <v>17</v>
      </c>
      <c r="E26" s="15" t="s">
        <v>20</v>
      </c>
      <c r="F26" s="14">
        <v>3</v>
      </c>
      <c r="G26" s="14">
        <v>90.27</v>
      </c>
      <c r="H26" s="15">
        <v>18.78</v>
      </c>
      <c r="I26" s="14">
        <v>71.49</v>
      </c>
      <c r="J26" s="16">
        <v>7450</v>
      </c>
      <c r="K26" s="16">
        <f t="shared" si="3"/>
        <v>9407.070919009653</v>
      </c>
      <c r="L26" s="16">
        <f t="shared" si="4"/>
        <v>672511.5</v>
      </c>
      <c r="M26" s="16"/>
      <c r="N26" s="16" t="s">
        <v>21</v>
      </c>
      <c r="O26" s="16"/>
    </row>
    <row r="27" spans="1:15" s="1" customFormat="1" ht="19.5" customHeight="1">
      <c r="A27" s="14">
        <v>23</v>
      </c>
      <c r="B27" s="14" t="s">
        <v>30</v>
      </c>
      <c r="C27" s="15">
        <v>1702</v>
      </c>
      <c r="D27" s="14">
        <v>17</v>
      </c>
      <c r="E27" s="15" t="s">
        <v>20</v>
      </c>
      <c r="F27" s="14">
        <v>3</v>
      </c>
      <c r="G27" s="14">
        <v>87.88</v>
      </c>
      <c r="H27" s="15">
        <v>18.28</v>
      </c>
      <c r="I27" s="14">
        <v>69.6</v>
      </c>
      <c r="J27" s="16">
        <v>7675</v>
      </c>
      <c r="K27" s="16">
        <f t="shared" si="3"/>
        <v>9690.790229885059</v>
      </c>
      <c r="L27" s="16">
        <f t="shared" si="4"/>
        <v>674479</v>
      </c>
      <c r="M27" s="16"/>
      <c r="N27" s="16" t="s">
        <v>21</v>
      </c>
      <c r="O27" s="16"/>
    </row>
    <row r="28" spans="1:15" s="1" customFormat="1" ht="19.5" customHeight="1">
      <c r="A28" s="14">
        <v>24</v>
      </c>
      <c r="B28" s="14" t="s">
        <v>30</v>
      </c>
      <c r="C28" s="15">
        <v>1703</v>
      </c>
      <c r="D28" s="14">
        <v>17</v>
      </c>
      <c r="E28" s="15" t="s">
        <v>22</v>
      </c>
      <c r="F28" s="14">
        <v>3</v>
      </c>
      <c r="G28" s="14">
        <v>109.65</v>
      </c>
      <c r="H28" s="15">
        <v>22.81</v>
      </c>
      <c r="I28" s="14">
        <v>86.84</v>
      </c>
      <c r="J28" s="16">
        <v>8235</v>
      </c>
      <c r="K28" s="16">
        <f t="shared" si="3"/>
        <v>10398.062528788576</v>
      </c>
      <c r="L28" s="16">
        <f t="shared" si="4"/>
        <v>902967.75</v>
      </c>
      <c r="M28" s="16"/>
      <c r="N28" s="16" t="s">
        <v>21</v>
      </c>
      <c r="O28" s="16"/>
    </row>
    <row r="29" spans="1:15" s="1" customFormat="1" ht="19.5" customHeight="1">
      <c r="A29" s="14">
        <v>25</v>
      </c>
      <c r="B29" s="14" t="s">
        <v>30</v>
      </c>
      <c r="C29" s="15">
        <v>1705</v>
      </c>
      <c r="D29" s="14">
        <v>17</v>
      </c>
      <c r="E29" s="15" t="s">
        <v>22</v>
      </c>
      <c r="F29" s="14">
        <v>3</v>
      </c>
      <c r="G29" s="14">
        <v>116.68</v>
      </c>
      <c r="H29" s="15">
        <v>24.27</v>
      </c>
      <c r="I29" s="14">
        <v>92.41000000000001</v>
      </c>
      <c r="J29" s="16">
        <v>7847</v>
      </c>
      <c r="K29" s="16">
        <f t="shared" si="3"/>
        <v>9907.888323774483</v>
      </c>
      <c r="L29" s="16">
        <f t="shared" si="4"/>
        <v>915587.9600000001</v>
      </c>
      <c r="M29" s="16"/>
      <c r="N29" s="16" t="s">
        <v>21</v>
      </c>
      <c r="O29" s="16"/>
    </row>
    <row r="30" spans="1:15" s="1" customFormat="1" ht="19.5" customHeight="1">
      <c r="A30" s="14">
        <v>26</v>
      </c>
      <c r="B30" s="14" t="s">
        <v>30</v>
      </c>
      <c r="C30" s="15">
        <v>1803</v>
      </c>
      <c r="D30" s="14">
        <v>18</v>
      </c>
      <c r="E30" s="15" t="s">
        <v>22</v>
      </c>
      <c r="F30" s="14">
        <v>3</v>
      </c>
      <c r="G30" s="14">
        <v>109.65</v>
      </c>
      <c r="H30" s="15">
        <v>22.81</v>
      </c>
      <c r="I30" s="14">
        <v>86.84</v>
      </c>
      <c r="J30" s="16">
        <v>8113</v>
      </c>
      <c r="K30" s="16">
        <f t="shared" si="3"/>
        <v>10244.01715799171</v>
      </c>
      <c r="L30" s="16">
        <f t="shared" si="4"/>
        <v>889590.4500000001</v>
      </c>
      <c r="M30" s="16"/>
      <c r="N30" s="16" t="s">
        <v>21</v>
      </c>
      <c r="O30" s="16"/>
    </row>
    <row r="31" spans="1:15" s="1" customFormat="1" ht="19.5" customHeight="1">
      <c r="A31" s="14">
        <v>27</v>
      </c>
      <c r="B31" s="14" t="s">
        <v>30</v>
      </c>
      <c r="C31" s="15">
        <v>1804</v>
      </c>
      <c r="D31" s="14">
        <v>18</v>
      </c>
      <c r="E31" s="15" t="s">
        <v>23</v>
      </c>
      <c r="F31" s="14">
        <v>3</v>
      </c>
      <c r="G31" s="14">
        <v>74.27</v>
      </c>
      <c r="H31" s="15">
        <v>15.45</v>
      </c>
      <c r="I31" s="14">
        <v>58.81999999999999</v>
      </c>
      <c r="J31" s="16">
        <v>8224</v>
      </c>
      <c r="K31" s="16">
        <f t="shared" si="3"/>
        <v>10384.163209792589</v>
      </c>
      <c r="L31" s="16">
        <f t="shared" si="4"/>
        <v>610796.48</v>
      </c>
      <c r="M31" s="16"/>
      <c r="N31" s="16" t="s">
        <v>21</v>
      </c>
      <c r="O31" s="16"/>
    </row>
    <row r="32" spans="1:15" s="1" customFormat="1" ht="19.5" customHeight="1">
      <c r="A32" s="14">
        <v>28</v>
      </c>
      <c r="B32" s="14" t="s">
        <v>30</v>
      </c>
      <c r="C32" s="15">
        <v>1805</v>
      </c>
      <c r="D32" s="14">
        <v>18</v>
      </c>
      <c r="E32" s="15" t="s">
        <v>22</v>
      </c>
      <c r="F32" s="14">
        <v>3</v>
      </c>
      <c r="G32" s="14">
        <v>116.68</v>
      </c>
      <c r="H32" s="15">
        <v>24.27</v>
      </c>
      <c r="I32" s="14">
        <v>92.41000000000001</v>
      </c>
      <c r="J32" s="16">
        <v>8754</v>
      </c>
      <c r="K32" s="16">
        <f t="shared" si="3"/>
        <v>11053.09728384374</v>
      </c>
      <c r="L32" s="16">
        <f t="shared" si="4"/>
        <v>1021416.7200000001</v>
      </c>
      <c r="M32" s="16"/>
      <c r="N32" s="16" t="s">
        <v>21</v>
      </c>
      <c r="O32" s="16"/>
    </row>
    <row r="33" spans="1:15" s="1" customFormat="1" ht="19.5" customHeight="1">
      <c r="A33" s="14">
        <v>29</v>
      </c>
      <c r="B33" s="14" t="s">
        <v>30</v>
      </c>
      <c r="C33" s="15">
        <v>1902</v>
      </c>
      <c r="D33" s="14">
        <v>19</v>
      </c>
      <c r="E33" s="15" t="s">
        <v>20</v>
      </c>
      <c r="F33" s="14">
        <v>3</v>
      </c>
      <c r="G33" s="14">
        <v>87.88</v>
      </c>
      <c r="H33" s="15">
        <v>18.28</v>
      </c>
      <c r="I33" s="14">
        <v>69.6</v>
      </c>
      <c r="J33" s="16">
        <v>7685</v>
      </c>
      <c r="K33" s="16">
        <f t="shared" si="3"/>
        <v>9703.416666666666</v>
      </c>
      <c r="L33" s="16">
        <f t="shared" si="4"/>
        <v>675357.7999999999</v>
      </c>
      <c r="M33" s="16"/>
      <c r="N33" s="16" t="s">
        <v>21</v>
      </c>
      <c r="O33" s="16"/>
    </row>
    <row r="34" spans="1:15" s="1" customFormat="1" ht="19.5" customHeight="1">
      <c r="A34" s="14">
        <v>30</v>
      </c>
      <c r="B34" s="14" t="s">
        <v>30</v>
      </c>
      <c r="C34" s="15">
        <v>1905</v>
      </c>
      <c r="D34" s="14">
        <v>19</v>
      </c>
      <c r="E34" s="15" t="s">
        <v>22</v>
      </c>
      <c r="F34" s="14">
        <v>3</v>
      </c>
      <c r="G34" s="14">
        <v>116.68</v>
      </c>
      <c r="H34" s="15">
        <v>24.27</v>
      </c>
      <c r="I34" s="14">
        <v>92.41000000000001</v>
      </c>
      <c r="J34" s="16">
        <v>7647</v>
      </c>
      <c r="K34" s="16">
        <f aca="true" t="shared" si="5" ref="K34:K59">L34/I34</f>
        <v>9655.361540958771</v>
      </c>
      <c r="L34" s="16">
        <f t="shared" si="4"/>
        <v>892251.9600000001</v>
      </c>
      <c r="M34" s="16"/>
      <c r="N34" s="16" t="s">
        <v>21</v>
      </c>
      <c r="O34" s="16"/>
    </row>
    <row r="35" spans="1:15" s="1" customFormat="1" ht="19.5" customHeight="1">
      <c r="A35" s="14">
        <v>31</v>
      </c>
      <c r="B35" s="14" t="s">
        <v>30</v>
      </c>
      <c r="C35" s="15">
        <v>2001</v>
      </c>
      <c r="D35" s="14">
        <v>20</v>
      </c>
      <c r="E35" s="15" t="s">
        <v>20</v>
      </c>
      <c r="F35" s="14">
        <v>3</v>
      </c>
      <c r="G35" s="14">
        <v>90.27</v>
      </c>
      <c r="H35" s="15">
        <v>18.78</v>
      </c>
      <c r="I35" s="14">
        <v>71.49</v>
      </c>
      <c r="J35" s="16">
        <f>L35/G35</f>
        <v>7130.973745430376</v>
      </c>
      <c r="K35" s="16">
        <f t="shared" si="5"/>
        <v>9004.238355014688</v>
      </c>
      <c r="L35" s="16">
        <v>643713</v>
      </c>
      <c r="M35" s="16"/>
      <c r="N35" s="16" t="s">
        <v>21</v>
      </c>
      <c r="O35" s="16"/>
    </row>
    <row r="36" spans="1:15" s="1" customFormat="1" ht="19.5" customHeight="1">
      <c r="A36" s="14">
        <v>32</v>
      </c>
      <c r="B36" s="14" t="s">
        <v>30</v>
      </c>
      <c r="C36" s="15">
        <v>2002</v>
      </c>
      <c r="D36" s="14">
        <v>20</v>
      </c>
      <c r="E36" s="15" t="s">
        <v>20</v>
      </c>
      <c r="F36" s="14">
        <v>3</v>
      </c>
      <c r="G36" s="14">
        <v>87.88</v>
      </c>
      <c r="H36" s="15">
        <v>18.28</v>
      </c>
      <c r="I36" s="14">
        <v>69.6</v>
      </c>
      <c r="J36" s="16">
        <v>6468</v>
      </c>
      <c r="K36" s="16">
        <f t="shared" si="5"/>
        <v>8166.7793103448275</v>
      </c>
      <c r="L36" s="16">
        <f>J36*G36</f>
        <v>568407.84</v>
      </c>
      <c r="M36" s="16"/>
      <c r="N36" s="16" t="s">
        <v>21</v>
      </c>
      <c r="O36" s="16"/>
    </row>
    <row r="37" spans="1:15" s="1" customFormat="1" ht="19.5" customHeight="1">
      <c r="A37" s="14">
        <v>33</v>
      </c>
      <c r="B37" s="14" t="s">
        <v>30</v>
      </c>
      <c r="C37" s="15">
        <v>2003</v>
      </c>
      <c r="D37" s="14">
        <v>20</v>
      </c>
      <c r="E37" s="15" t="s">
        <v>22</v>
      </c>
      <c r="F37" s="14">
        <v>3</v>
      </c>
      <c r="G37" s="14">
        <v>109.65</v>
      </c>
      <c r="H37" s="15">
        <v>22.81</v>
      </c>
      <c r="I37" s="14">
        <v>86.84</v>
      </c>
      <c r="J37" s="16">
        <v>7500</v>
      </c>
      <c r="K37" s="16">
        <f t="shared" si="5"/>
        <v>9470.002303086136</v>
      </c>
      <c r="L37" s="16">
        <f>J37*G37</f>
        <v>822375</v>
      </c>
      <c r="M37" s="16"/>
      <c r="N37" s="16" t="s">
        <v>21</v>
      </c>
      <c r="O37" s="16"/>
    </row>
    <row r="38" spans="1:15" s="1" customFormat="1" ht="19.5" customHeight="1">
      <c r="A38" s="14">
        <v>34</v>
      </c>
      <c r="B38" s="14" t="s">
        <v>30</v>
      </c>
      <c r="C38" s="15">
        <v>2004</v>
      </c>
      <c r="D38" s="14">
        <v>20</v>
      </c>
      <c r="E38" s="15" t="s">
        <v>23</v>
      </c>
      <c r="F38" s="14">
        <v>3</v>
      </c>
      <c r="G38" s="14">
        <v>74.27</v>
      </c>
      <c r="H38" s="15">
        <v>15.45</v>
      </c>
      <c r="I38" s="14">
        <v>58.81999999999999</v>
      </c>
      <c r="J38" s="16">
        <v>7500</v>
      </c>
      <c r="K38" s="16">
        <f t="shared" si="5"/>
        <v>9469.993199591976</v>
      </c>
      <c r="L38" s="16">
        <f aca="true" t="shared" si="6" ref="L38:L44">J38*G38</f>
        <v>557025</v>
      </c>
      <c r="M38" s="16"/>
      <c r="N38" s="16" t="s">
        <v>21</v>
      </c>
      <c r="O38" s="16"/>
    </row>
    <row r="39" spans="1:15" s="1" customFormat="1" ht="19.5" customHeight="1">
      <c r="A39" s="14">
        <v>35</v>
      </c>
      <c r="B39" s="14" t="s">
        <v>30</v>
      </c>
      <c r="C39" s="15">
        <v>2005</v>
      </c>
      <c r="D39" s="14">
        <v>20</v>
      </c>
      <c r="E39" s="15" t="s">
        <v>22</v>
      </c>
      <c r="F39" s="14">
        <v>3</v>
      </c>
      <c r="G39" s="14">
        <v>116.68</v>
      </c>
      <c r="H39" s="15">
        <v>24.27</v>
      </c>
      <c r="I39" s="14">
        <v>92.41000000000001</v>
      </c>
      <c r="J39" s="16">
        <v>7500</v>
      </c>
      <c r="K39" s="16">
        <f t="shared" si="5"/>
        <v>9469.75435558922</v>
      </c>
      <c r="L39" s="16">
        <f t="shared" si="6"/>
        <v>875100</v>
      </c>
      <c r="M39" s="16"/>
      <c r="N39" s="16" t="s">
        <v>21</v>
      </c>
      <c r="O39" s="16"/>
    </row>
    <row r="40" spans="1:15" s="1" customFormat="1" ht="19.5" customHeight="1">
      <c r="A40" s="14">
        <v>36</v>
      </c>
      <c r="B40" s="14" t="s">
        <v>30</v>
      </c>
      <c r="C40" s="15">
        <v>2101</v>
      </c>
      <c r="D40" s="14">
        <v>21</v>
      </c>
      <c r="E40" s="15" t="s">
        <v>20</v>
      </c>
      <c r="F40" s="14">
        <v>3</v>
      </c>
      <c r="G40" s="14">
        <v>90.27</v>
      </c>
      <c r="H40" s="15">
        <v>18.78</v>
      </c>
      <c r="I40" s="14">
        <v>71.49</v>
      </c>
      <c r="J40" s="16">
        <v>7000</v>
      </c>
      <c r="K40" s="16">
        <f t="shared" si="5"/>
        <v>8838.858581619808</v>
      </c>
      <c r="L40" s="16">
        <f t="shared" si="6"/>
        <v>631890</v>
      </c>
      <c r="M40" s="16"/>
      <c r="N40" s="16" t="s">
        <v>21</v>
      </c>
      <c r="O40" s="16"/>
    </row>
    <row r="41" spans="1:15" s="1" customFormat="1" ht="19.5" customHeight="1">
      <c r="A41" s="14">
        <v>37</v>
      </c>
      <c r="B41" s="14" t="s">
        <v>30</v>
      </c>
      <c r="C41" s="15">
        <v>2102</v>
      </c>
      <c r="D41" s="14">
        <v>21</v>
      </c>
      <c r="E41" s="15" t="s">
        <v>20</v>
      </c>
      <c r="F41" s="14">
        <v>3</v>
      </c>
      <c r="G41" s="14">
        <v>87.88</v>
      </c>
      <c r="H41" s="15">
        <v>18.28</v>
      </c>
      <c r="I41" s="14">
        <v>69.6</v>
      </c>
      <c r="J41" s="16">
        <v>7000</v>
      </c>
      <c r="K41" s="16">
        <f t="shared" si="5"/>
        <v>8838.505747126437</v>
      </c>
      <c r="L41" s="16">
        <f t="shared" si="6"/>
        <v>615160</v>
      </c>
      <c r="M41" s="16"/>
      <c r="N41" s="16" t="s">
        <v>21</v>
      </c>
      <c r="O41" s="16"/>
    </row>
    <row r="42" spans="1:15" s="1" customFormat="1" ht="19.5" customHeight="1">
      <c r="A42" s="14">
        <v>38</v>
      </c>
      <c r="B42" s="14" t="s">
        <v>30</v>
      </c>
      <c r="C42" s="15">
        <v>2103</v>
      </c>
      <c r="D42" s="14">
        <v>21</v>
      </c>
      <c r="E42" s="15" t="s">
        <v>22</v>
      </c>
      <c r="F42" s="14">
        <v>3</v>
      </c>
      <c r="G42" s="14">
        <v>109.65</v>
      </c>
      <c r="H42" s="15">
        <v>22.81</v>
      </c>
      <c r="I42" s="14">
        <v>86.84</v>
      </c>
      <c r="J42" s="16">
        <v>7500</v>
      </c>
      <c r="K42" s="16">
        <f t="shared" si="5"/>
        <v>9470.002303086136</v>
      </c>
      <c r="L42" s="16">
        <f t="shared" si="6"/>
        <v>822375</v>
      </c>
      <c r="M42" s="16"/>
      <c r="N42" s="16" t="s">
        <v>21</v>
      </c>
      <c r="O42" s="16"/>
    </row>
    <row r="43" spans="1:15" s="1" customFormat="1" ht="19.5" customHeight="1">
      <c r="A43" s="14">
        <v>39</v>
      </c>
      <c r="B43" s="14" t="s">
        <v>30</v>
      </c>
      <c r="C43" s="15">
        <v>2104</v>
      </c>
      <c r="D43" s="14">
        <v>21</v>
      </c>
      <c r="E43" s="15" t="s">
        <v>23</v>
      </c>
      <c r="F43" s="14">
        <v>3</v>
      </c>
      <c r="G43" s="14">
        <v>74.27</v>
      </c>
      <c r="H43" s="15">
        <v>15.45</v>
      </c>
      <c r="I43" s="14">
        <v>58.81999999999999</v>
      </c>
      <c r="J43" s="16">
        <v>7500</v>
      </c>
      <c r="K43" s="16">
        <f t="shared" si="5"/>
        <v>9469.993199591976</v>
      </c>
      <c r="L43" s="16">
        <f t="shared" si="6"/>
        <v>557025</v>
      </c>
      <c r="M43" s="16"/>
      <c r="N43" s="16" t="s">
        <v>21</v>
      </c>
      <c r="O43" s="16"/>
    </row>
    <row r="44" spans="1:15" s="1" customFormat="1" ht="19.5" customHeight="1">
      <c r="A44" s="14">
        <v>40</v>
      </c>
      <c r="B44" s="14" t="s">
        <v>30</v>
      </c>
      <c r="C44" s="15">
        <v>2105</v>
      </c>
      <c r="D44" s="14">
        <v>21</v>
      </c>
      <c r="E44" s="15" t="s">
        <v>22</v>
      </c>
      <c r="F44" s="14">
        <v>3</v>
      </c>
      <c r="G44" s="14">
        <v>116.68</v>
      </c>
      <c r="H44" s="15">
        <v>24.27</v>
      </c>
      <c r="I44" s="14">
        <v>92.41000000000001</v>
      </c>
      <c r="J44" s="16">
        <v>6468</v>
      </c>
      <c r="K44" s="16">
        <f t="shared" si="5"/>
        <v>8166.716156260144</v>
      </c>
      <c r="L44" s="16">
        <f t="shared" si="6"/>
        <v>754686.24</v>
      </c>
      <c r="M44" s="16"/>
      <c r="N44" s="16" t="s">
        <v>21</v>
      </c>
      <c r="O44" s="16"/>
    </row>
    <row r="45" spans="1:15" s="1" customFormat="1" ht="19.5" customHeight="1">
      <c r="A45" s="14">
        <v>41</v>
      </c>
      <c r="B45" s="14" t="s">
        <v>30</v>
      </c>
      <c r="C45" s="15">
        <v>2201</v>
      </c>
      <c r="D45" s="14">
        <v>22</v>
      </c>
      <c r="E45" s="15" t="s">
        <v>20</v>
      </c>
      <c r="F45" s="14">
        <v>3</v>
      </c>
      <c r="G45" s="14">
        <v>90.27</v>
      </c>
      <c r="H45" s="15">
        <v>18.78</v>
      </c>
      <c r="I45" s="14">
        <v>71.49</v>
      </c>
      <c r="J45" s="16">
        <v>7537</v>
      </c>
      <c r="K45" s="16">
        <f t="shared" si="5"/>
        <v>9516.925304238355</v>
      </c>
      <c r="L45" s="16">
        <f>G45*J45</f>
        <v>680364.99</v>
      </c>
      <c r="M45" s="16"/>
      <c r="N45" s="16" t="s">
        <v>21</v>
      </c>
      <c r="O45" s="16"/>
    </row>
    <row r="46" spans="1:15" s="1" customFormat="1" ht="19.5" customHeight="1">
      <c r="A46" s="14">
        <v>42</v>
      </c>
      <c r="B46" s="14" t="s">
        <v>30</v>
      </c>
      <c r="C46" s="15">
        <v>2202</v>
      </c>
      <c r="D46" s="14">
        <v>22</v>
      </c>
      <c r="E46" s="15" t="s">
        <v>20</v>
      </c>
      <c r="F46" s="14">
        <v>3</v>
      </c>
      <c r="G46" s="14">
        <v>87.88</v>
      </c>
      <c r="H46" s="15">
        <v>18.28</v>
      </c>
      <c r="I46" s="14">
        <v>69.6</v>
      </c>
      <c r="J46" s="16">
        <v>7661</v>
      </c>
      <c r="K46" s="16">
        <f t="shared" si="5"/>
        <v>9673.113218390805</v>
      </c>
      <c r="L46" s="16">
        <f>G46*J46</f>
        <v>673248.6799999999</v>
      </c>
      <c r="M46" s="16"/>
      <c r="N46" s="16" t="s">
        <v>21</v>
      </c>
      <c r="O46" s="16"/>
    </row>
    <row r="47" spans="1:15" s="1" customFormat="1" ht="19.5" customHeight="1">
      <c r="A47" s="14">
        <v>43</v>
      </c>
      <c r="B47" s="14" t="s">
        <v>30</v>
      </c>
      <c r="C47" s="15">
        <v>2203</v>
      </c>
      <c r="D47" s="14">
        <v>22</v>
      </c>
      <c r="E47" s="15" t="s">
        <v>22</v>
      </c>
      <c r="F47" s="14">
        <v>3</v>
      </c>
      <c r="G47" s="14">
        <v>109.65</v>
      </c>
      <c r="H47" s="15">
        <v>22.81</v>
      </c>
      <c r="I47" s="14">
        <v>86.84</v>
      </c>
      <c r="J47" s="16">
        <f>L47/G47</f>
        <v>7875.00227998176</v>
      </c>
      <c r="K47" s="16">
        <f t="shared" si="5"/>
        <v>9943.50529709811</v>
      </c>
      <c r="L47" s="16">
        <v>863494</v>
      </c>
      <c r="M47" s="16"/>
      <c r="N47" s="16" t="s">
        <v>21</v>
      </c>
      <c r="O47" s="16"/>
    </row>
    <row r="48" spans="1:15" s="1" customFormat="1" ht="19.5" customHeight="1">
      <c r="A48" s="14">
        <v>44</v>
      </c>
      <c r="B48" s="14" t="s">
        <v>30</v>
      </c>
      <c r="C48" s="15">
        <v>2205</v>
      </c>
      <c r="D48" s="14">
        <v>22</v>
      </c>
      <c r="E48" s="15" t="s">
        <v>22</v>
      </c>
      <c r="F48" s="14">
        <v>3</v>
      </c>
      <c r="G48" s="14">
        <v>116.68</v>
      </c>
      <c r="H48" s="15">
        <v>24.27</v>
      </c>
      <c r="I48" s="14">
        <v>92.41000000000001</v>
      </c>
      <c r="J48" s="16">
        <f>L48/G48</f>
        <v>8404.69660610216</v>
      </c>
      <c r="K48" s="16">
        <f t="shared" si="5"/>
        <v>10612.054972405582</v>
      </c>
      <c r="L48" s="16">
        <f>882594/0.9</f>
        <v>980660</v>
      </c>
      <c r="M48" s="16"/>
      <c r="N48" s="16" t="s">
        <v>21</v>
      </c>
      <c r="O48" s="16"/>
    </row>
    <row r="49" spans="1:15" s="1" customFormat="1" ht="19.5" customHeight="1">
      <c r="A49" s="14">
        <v>45</v>
      </c>
      <c r="B49" s="14" t="s">
        <v>30</v>
      </c>
      <c r="C49" s="15">
        <v>2302</v>
      </c>
      <c r="D49" s="14">
        <v>23</v>
      </c>
      <c r="E49" s="15" t="s">
        <v>20</v>
      </c>
      <c r="F49" s="14">
        <v>3</v>
      </c>
      <c r="G49" s="14">
        <v>87.88</v>
      </c>
      <c r="H49" s="15">
        <v>18.28</v>
      </c>
      <c r="I49" s="14">
        <v>69.6</v>
      </c>
      <c r="J49" s="16">
        <v>7709</v>
      </c>
      <c r="K49" s="16">
        <f t="shared" si="5"/>
        <v>9733.72011494253</v>
      </c>
      <c r="L49" s="16">
        <f>G49*J49</f>
        <v>677466.9199999999</v>
      </c>
      <c r="M49" s="16"/>
      <c r="N49" s="16" t="s">
        <v>21</v>
      </c>
      <c r="O49" s="16"/>
    </row>
    <row r="50" spans="1:15" s="1" customFormat="1" ht="19.5" customHeight="1">
      <c r="A50" s="14">
        <v>46</v>
      </c>
      <c r="B50" s="14" t="s">
        <v>30</v>
      </c>
      <c r="C50" s="15">
        <v>2303</v>
      </c>
      <c r="D50" s="14">
        <v>23</v>
      </c>
      <c r="E50" s="15" t="s">
        <v>22</v>
      </c>
      <c r="F50" s="14">
        <v>3</v>
      </c>
      <c r="G50" s="14">
        <v>109.65</v>
      </c>
      <c r="H50" s="15">
        <v>22.81</v>
      </c>
      <c r="I50" s="14">
        <v>86.84</v>
      </c>
      <c r="J50" s="16">
        <v>8214</v>
      </c>
      <c r="K50" s="16">
        <f t="shared" si="5"/>
        <v>10371.546522339937</v>
      </c>
      <c r="L50" s="16">
        <f>G50*J50</f>
        <v>900665.1000000001</v>
      </c>
      <c r="M50" s="16"/>
      <c r="N50" s="16" t="s">
        <v>21</v>
      </c>
      <c r="O50" s="16"/>
    </row>
    <row r="51" spans="1:15" s="1" customFormat="1" ht="19.5" customHeight="1">
      <c r="A51" s="14">
        <v>47</v>
      </c>
      <c r="B51" s="14" t="s">
        <v>30</v>
      </c>
      <c r="C51" s="15">
        <v>2304</v>
      </c>
      <c r="D51" s="14">
        <v>23</v>
      </c>
      <c r="E51" s="15" t="s">
        <v>23</v>
      </c>
      <c r="F51" s="14">
        <v>3</v>
      </c>
      <c r="G51" s="14">
        <v>74.27</v>
      </c>
      <c r="H51" s="15">
        <v>15.45</v>
      </c>
      <c r="I51" s="14">
        <v>58.81999999999999</v>
      </c>
      <c r="J51" s="16">
        <v>8313</v>
      </c>
      <c r="K51" s="16">
        <f t="shared" si="5"/>
        <v>10080.873852431147</v>
      </c>
      <c r="L51" s="16">
        <v>592957</v>
      </c>
      <c r="M51" s="16"/>
      <c r="N51" s="16" t="s">
        <v>21</v>
      </c>
      <c r="O51" s="16"/>
    </row>
    <row r="52" spans="1:15" s="1" customFormat="1" ht="19.5" customHeight="1">
      <c r="A52" s="14">
        <v>48</v>
      </c>
      <c r="B52" s="14" t="s">
        <v>30</v>
      </c>
      <c r="C52" s="15">
        <v>2401</v>
      </c>
      <c r="D52" s="14">
        <v>24</v>
      </c>
      <c r="E52" s="15" t="s">
        <v>20</v>
      </c>
      <c r="F52" s="14">
        <v>3</v>
      </c>
      <c r="G52" s="14">
        <v>96.3</v>
      </c>
      <c r="H52" s="15">
        <v>20.03</v>
      </c>
      <c r="I52" s="14">
        <v>76.27</v>
      </c>
      <c r="J52" s="16">
        <v>6468</v>
      </c>
      <c r="K52" s="16">
        <f t="shared" si="5"/>
        <v>8166.623836370789</v>
      </c>
      <c r="L52" s="16">
        <f>J52*G52</f>
        <v>622868.4</v>
      </c>
      <c r="M52" s="16"/>
      <c r="N52" s="16" t="s">
        <v>21</v>
      </c>
      <c r="O52" s="16"/>
    </row>
    <row r="53" spans="1:15" s="1" customFormat="1" ht="19.5" customHeight="1">
      <c r="A53" s="14">
        <v>49</v>
      </c>
      <c r="B53" s="14" t="s">
        <v>30</v>
      </c>
      <c r="C53" s="15">
        <v>2402</v>
      </c>
      <c r="D53" s="14">
        <v>24</v>
      </c>
      <c r="E53" s="15" t="s">
        <v>20</v>
      </c>
      <c r="F53" s="14">
        <v>3</v>
      </c>
      <c r="G53" s="14">
        <v>93.91</v>
      </c>
      <c r="H53" s="15">
        <v>19.53</v>
      </c>
      <c r="I53" s="14">
        <v>74.38</v>
      </c>
      <c r="J53" s="16">
        <v>6468</v>
      </c>
      <c r="K53" s="16">
        <f t="shared" si="5"/>
        <v>8166.30653401452</v>
      </c>
      <c r="L53" s="16">
        <f>J53*G53</f>
        <v>607409.88</v>
      </c>
      <c r="M53" s="16"/>
      <c r="N53" s="16" t="s">
        <v>21</v>
      </c>
      <c r="O53" s="16"/>
    </row>
    <row r="54" spans="1:15" s="1" customFormat="1" ht="19.5" customHeight="1">
      <c r="A54" s="14">
        <v>50</v>
      </c>
      <c r="B54" s="14" t="s">
        <v>30</v>
      </c>
      <c r="C54" s="15">
        <v>2403</v>
      </c>
      <c r="D54" s="14">
        <v>24</v>
      </c>
      <c r="E54" s="15" t="s">
        <v>22</v>
      </c>
      <c r="F54" s="14">
        <v>3</v>
      </c>
      <c r="G54" s="14">
        <v>124.99</v>
      </c>
      <c r="H54" s="15">
        <v>26</v>
      </c>
      <c r="I54" s="14">
        <v>98.99</v>
      </c>
      <c r="J54" s="16">
        <v>6468</v>
      </c>
      <c r="K54" s="16">
        <f t="shared" si="5"/>
        <v>8166.838266491564</v>
      </c>
      <c r="L54" s="16">
        <f>J54*G54</f>
        <v>808435.32</v>
      </c>
      <c r="M54" s="16"/>
      <c r="N54" s="16" t="s">
        <v>21</v>
      </c>
      <c r="O54" s="16"/>
    </row>
    <row r="55" spans="1:15" s="1" customFormat="1" ht="19.5" customHeight="1">
      <c r="A55" s="14">
        <v>51</v>
      </c>
      <c r="B55" s="14" t="s">
        <v>30</v>
      </c>
      <c r="C55" s="15">
        <v>2405</v>
      </c>
      <c r="D55" s="14">
        <v>24</v>
      </c>
      <c r="E55" s="15" t="s">
        <v>22</v>
      </c>
      <c r="F55" s="14">
        <v>3</v>
      </c>
      <c r="G55" s="14">
        <v>110.72</v>
      </c>
      <c r="H55" s="15">
        <v>23.03</v>
      </c>
      <c r="I55" s="14">
        <v>87.69</v>
      </c>
      <c r="J55" s="16">
        <v>6468</v>
      </c>
      <c r="K55" s="16">
        <f t="shared" si="5"/>
        <v>8166.689018132056</v>
      </c>
      <c r="L55" s="16">
        <f>J55*G55</f>
        <v>716136.96</v>
      </c>
      <c r="M55" s="16"/>
      <c r="N55" s="16" t="s">
        <v>21</v>
      </c>
      <c r="O55" s="16"/>
    </row>
    <row r="56" spans="1:17" s="2" customFormat="1" ht="24" customHeight="1">
      <c r="A56" s="14"/>
      <c r="B56" s="17"/>
      <c r="C56" s="17"/>
      <c r="D56" s="17"/>
      <c r="E56" s="17"/>
      <c r="F56" s="17"/>
      <c r="G56" s="16">
        <f>SUM(G5:G55)</f>
        <v>5137.400000000001</v>
      </c>
      <c r="H56" s="16">
        <f>SUM(H5:H55)</f>
        <v>1068.6599999999996</v>
      </c>
      <c r="I56" s="16">
        <f>SUM(I5:I55)</f>
        <v>4068.739999999999</v>
      </c>
      <c r="J56" s="16">
        <f>L56/G56</f>
        <v>7693.856764121929</v>
      </c>
      <c r="K56" s="16">
        <f t="shared" si="5"/>
        <v>9714.658528193006</v>
      </c>
      <c r="L56" s="16">
        <f>SUM(L5:L55)</f>
        <v>39526419.74</v>
      </c>
      <c r="M56" s="35"/>
      <c r="N56" s="33"/>
      <c r="O56" s="34"/>
      <c r="P56" s="36"/>
      <c r="Q56" s="36"/>
    </row>
    <row r="57" spans="1:17" s="3" customFormat="1" ht="36" customHeight="1">
      <c r="A57" s="18" t="s">
        <v>31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37"/>
      <c r="P57" s="38"/>
      <c r="Q57" s="38"/>
    </row>
    <row r="58" spans="1:17" s="4" customFormat="1" ht="72" customHeight="1">
      <c r="A58" s="19" t="s">
        <v>32</v>
      </c>
      <c r="B58" s="20"/>
      <c r="C58" s="20"/>
      <c r="D58" s="20"/>
      <c r="E58" s="20"/>
      <c r="F58" s="20"/>
      <c r="G58" s="20"/>
      <c r="H58" s="20"/>
      <c r="I58" s="20"/>
      <c r="J58" s="39"/>
      <c r="K58" s="40"/>
      <c r="L58" s="40"/>
      <c r="M58" s="20"/>
      <c r="N58" s="20"/>
      <c r="O58" s="20"/>
      <c r="P58" s="41"/>
      <c r="Q58" s="41"/>
    </row>
    <row r="59" spans="1:17" s="4" customFormat="1" ht="13.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42"/>
      <c r="K59" s="43"/>
      <c r="L59" s="43"/>
      <c r="M59" s="21"/>
      <c r="N59" s="22"/>
      <c r="O59" s="22"/>
      <c r="P59" s="41"/>
      <c r="Q59" s="41"/>
    </row>
    <row r="60" spans="1:17" s="4" customFormat="1" ht="13.5">
      <c r="A60" s="21" t="s">
        <v>28</v>
      </c>
      <c r="B60" s="21"/>
      <c r="C60" s="21"/>
      <c r="D60" s="21"/>
      <c r="E60" s="21"/>
      <c r="F60" s="22"/>
      <c r="G60" s="22"/>
      <c r="H60" s="22"/>
      <c r="I60" s="22"/>
      <c r="J60" s="44"/>
      <c r="K60" s="45"/>
      <c r="L60" s="43"/>
      <c r="M60" s="21"/>
      <c r="N60" s="22"/>
      <c r="O60" s="22"/>
      <c r="P60" s="41"/>
      <c r="Q60" s="41"/>
    </row>
    <row r="61" spans="1:17" s="4" customFormat="1" ht="13.5">
      <c r="A61" s="21" t="s">
        <v>29</v>
      </c>
      <c r="B61" s="21"/>
      <c r="C61" s="21"/>
      <c r="D61" s="21"/>
      <c r="E61" s="21"/>
      <c r="F61" s="23"/>
      <c r="G61" s="23"/>
      <c r="H61" s="23"/>
      <c r="I61" s="23"/>
      <c r="J61" s="46"/>
      <c r="K61" s="47"/>
      <c r="L61" s="47"/>
      <c r="M61" s="23"/>
      <c r="N61" s="23"/>
      <c r="O61" s="23"/>
      <c r="P61" s="41"/>
      <c r="Q61" s="41"/>
    </row>
  </sheetData>
  <sheetProtection/>
  <mergeCells count="8">
    <mergeCell ref="A1:O1"/>
    <mergeCell ref="A2:O2"/>
    <mergeCell ref="K3:O3"/>
    <mergeCell ref="A57:N57"/>
    <mergeCell ref="A58:O58"/>
    <mergeCell ref="A59:E59"/>
    <mergeCell ref="A60:E60"/>
    <mergeCell ref="A61:E61"/>
  </mergeCells>
  <printOptions/>
  <pageMargins left="0.03888888888888889" right="0.03888888888888889" top="0.03888888888888889" bottom="0.03888888888888889" header="0.5" footer="0.5"/>
  <pageSetup horizontalDpi="600" verticalDpi="600" orientation="landscape" paperSize="9" scale="75"/>
  <rowBreaks count="1" manualBreakCount="1">
    <brk id="29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恒汇网络部黄敏捷</cp:lastModifiedBy>
  <cp:lastPrinted>2016-10-10T07:02:16Z</cp:lastPrinted>
  <dcterms:created xsi:type="dcterms:W3CDTF">2011-04-26T02:07:47Z</dcterms:created>
  <dcterms:modified xsi:type="dcterms:W3CDTF">2023-09-24T03:13:39Z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30D67842C4F547858D8D3AE184B7033F_13</vt:lpwstr>
  </property>
</Properties>
</file>