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附件2" sheetId="1" r:id="rId1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<sst xmlns="http://schemas.openxmlformats.org/spreadsheetml/2006/main" count="57" uniqueCount="36">
  <si>
    <t>附件2</t>
  </si>
  <si>
    <t>清远市新建商品住房销售价格备案表（1号楼）</t>
  </si>
  <si>
    <t>房地产开发企业名称或中介服务机构名称：清远市和通置业投资有限公司</t>
  </si>
  <si>
    <t>项目(楼盘)名称：博阅花园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</si>
  <si>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</si>
  <si>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</si>
  <si>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</si>
  <si>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</si>
  <si>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</si>
  <si>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</si>
  <si>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</si>
  <si>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</si>
  <si>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</si>
  <si>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</si>
  <si>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</si>
  <si>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</si>
  <si>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</si>
  <si>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</si>
  <si>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</si>
  <si>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</t>
    </r>
    <r>
      <rPr>
        <sz val="11"/>
        <rFont val="宋体"/>
        <family val="0"/>
      </rPr>
      <t>号楼</t>
    </r>
  </si>
  <si>
    <r>
      <t>2</t>
    </r>
    <r>
      <rPr>
        <sz val="11"/>
        <rFont val="宋体"/>
        <family val="0"/>
      </rPr>
      <t>层</t>
    </r>
  </si>
  <si>
    <t>三房两厅两卫</t>
  </si>
  <si>
    <r>
      <t>3</t>
    </r>
    <r>
      <rPr>
        <sz val="11"/>
        <rFont val="宋体"/>
        <family val="0"/>
      </rPr>
      <t>米</t>
    </r>
  </si>
  <si>
    <t>待售</t>
  </si>
  <si>
    <r>
      <t>3</t>
    </r>
    <r>
      <rPr>
        <sz val="11"/>
        <rFont val="宋体"/>
        <family val="0"/>
      </rPr>
      <t>层</t>
    </r>
  </si>
  <si>
    <t>两房两厅两卫</t>
  </si>
  <si>
    <t>2层</t>
  </si>
  <si>
    <t>3层</t>
  </si>
  <si>
    <t>本楼栋总面积/均价</t>
  </si>
  <si>
    <t xml:space="preserve">   本栋销售住宅共 6 套，销售住宅总建筑面积：666.19㎡，套内面积：527.78 ㎡，分摊面积：138.41㎡，销售均价：9015元/㎡（建筑面积）、11380元/㎡（套内建筑面积）。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</si>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</sst>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P14" sqref="P14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11.6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2" customWidth="1"/>
    <col min="11" max="13" width="11.125" style="0" customWidth="1"/>
    <col min="14" max="14" width="8.75390625" style="0" customWidth="1"/>
    <col min="15" max="15" width="8.625" style="0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5" t="s">
        <v>2</v>
      </c>
      <c r="B3" s="5"/>
      <c r="C3" s="5"/>
      <c r="D3" s="5"/>
      <c r="E3" s="5"/>
      <c r="F3" s="5"/>
      <c r="G3" s="5"/>
      <c r="H3" s="6"/>
      <c r="I3" s="23" t="s">
        <v>3</v>
      </c>
      <c r="M3" s="6"/>
      <c r="N3" s="24"/>
      <c r="O3" s="24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25" t="s">
        <v>12</v>
      </c>
      <c r="J4" s="8" t="s">
        <v>13</v>
      </c>
      <c r="K4" s="8" t="s">
        <v>14</v>
      </c>
      <c r="L4" s="25" t="s">
        <v>15</v>
      </c>
      <c r="M4" s="25" t="s">
        <v>16</v>
      </c>
      <c r="N4" s="8" t="s">
        <v>17</v>
      </c>
      <c r="O4" s="7" t="s">
        <v>18</v>
      </c>
    </row>
    <row r="5" spans="1:15" ht="15">
      <c r="A5" s="7"/>
      <c r="B5" s="8"/>
      <c r="C5" s="8"/>
      <c r="D5" s="8"/>
      <c r="E5" s="8"/>
      <c r="F5" s="8"/>
      <c r="G5" s="8"/>
      <c r="H5" s="8"/>
      <c r="I5" s="26"/>
      <c r="J5" s="8"/>
      <c r="K5" s="8"/>
      <c r="L5" s="26"/>
      <c r="M5" s="26"/>
      <c r="N5" s="8"/>
      <c r="O5" s="7"/>
    </row>
    <row r="6" spans="1:15" s="1" customFormat="1" ht="24.75" customHeight="1">
      <c r="A6" s="9">
        <v>1</v>
      </c>
      <c r="B6" s="9" t="s">
        <v>19</v>
      </c>
      <c r="C6" s="9">
        <v>201</v>
      </c>
      <c r="D6" s="9" t="s">
        <v>20</v>
      </c>
      <c r="E6" s="10" t="s">
        <v>21</v>
      </c>
      <c r="F6" s="9" t="s">
        <v>22</v>
      </c>
      <c r="G6" s="11">
        <v>118.74</v>
      </c>
      <c r="H6" s="12">
        <f>G6-I6</f>
        <v>24.67</v>
      </c>
      <c r="I6" s="12">
        <v>94.07</v>
      </c>
      <c r="J6" s="12">
        <f>ROUND(L6/G6,0)</f>
        <v>9524</v>
      </c>
      <c r="K6" s="27">
        <f>ROUND(L6/I6,0)</f>
        <v>12022</v>
      </c>
      <c r="L6" s="27">
        <v>1130933</v>
      </c>
      <c r="M6" s="11"/>
      <c r="N6" s="28" t="s">
        <v>23</v>
      </c>
      <c r="O6" s="29"/>
    </row>
    <row r="7" spans="1:15" s="1" customFormat="1" ht="24.75" customHeight="1">
      <c r="A7" s="9">
        <v>2</v>
      </c>
      <c r="B7" s="9" t="s">
        <v>19</v>
      </c>
      <c r="C7" s="9">
        <v>301</v>
      </c>
      <c r="D7" s="9" t="s">
        <v>24</v>
      </c>
      <c r="E7" s="10" t="s">
        <v>21</v>
      </c>
      <c r="F7" s="9" t="s">
        <v>22</v>
      </c>
      <c r="G7" s="11">
        <v>118.74</v>
      </c>
      <c r="H7" s="12">
        <f>G7-I7</f>
        <v>24.67</v>
      </c>
      <c r="I7" s="12">
        <v>94.07</v>
      </c>
      <c r="J7" s="12">
        <f>ROUND(L7/G7,0)</f>
        <v>9524</v>
      </c>
      <c r="K7" s="27">
        <f>ROUND(L7/I7,0)</f>
        <v>12022</v>
      </c>
      <c r="L7" s="27">
        <v>1130933</v>
      </c>
      <c r="M7" s="11"/>
      <c r="N7" s="28" t="s">
        <v>23</v>
      </c>
      <c r="O7" s="29"/>
    </row>
    <row r="8" spans="1:15" s="1" customFormat="1" ht="24.75" customHeight="1">
      <c r="A8" s="9">
        <v>3</v>
      </c>
      <c r="B8" s="9" t="s">
        <v>19</v>
      </c>
      <c r="C8" s="9">
        <v>202</v>
      </c>
      <c r="D8" s="9" t="s">
        <v>20</v>
      </c>
      <c r="E8" s="10" t="s">
        <v>25</v>
      </c>
      <c r="F8" s="9" t="s">
        <v>22</v>
      </c>
      <c r="G8" s="11">
        <v>97.76</v>
      </c>
      <c r="H8" s="12">
        <f>G8-I8</f>
        <v>20.310000000000002</v>
      </c>
      <c r="I8" s="12">
        <v>77.45</v>
      </c>
      <c r="J8" s="12">
        <f>ROUND(L8/G8,0)</f>
        <v>8858</v>
      </c>
      <c r="K8" s="27">
        <f>ROUND(L8/I8,0)</f>
        <v>11181</v>
      </c>
      <c r="L8" s="27">
        <v>865938</v>
      </c>
      <c r="M8" s="11"/>
      <c r="N8" s="28" t="s">
        <v>23</v>
      </c>
      <c r="O8" s="29"/>
    </row>
    <row r="9" spans="1:15" s="1" customFormat="1" ht="24.75" customHeight="1">
      <c r="A9" s="9">
        <v>4</v>
      </c>
      <c r="B9" s="9" t="s">
        <v>19</v>
      </c>
      <c r="C9" s="9">
        <v>203</v>
      </c>
      <c r="D9" s="9" t="s">
        <v>26</v>
      </c>
      <c r="E9" s="10" t="s">
        <v>21</v>
      </c>
      <c r="F9" s="9" t="s">
        <v>22</v>
      </c>
      <c r="G9" s="11">
        <v>117.54</v>
      </c>
      <c r="H9" s="12">
        <f>G9-I9</f>
        <v>24.42</v>
      </c>
      <c r="I9" s="12">
        <v>93.12</v>
      </c>
      <c r="J9" s="12">
        <f>ROUND(L9/G9,0)</f>
        <v>8858</v>
      </c>
      <c r="K9" s="27">
        <f>ROUND(L9/I9,0)</f>
        <v>11181</v>
      </c>
      <c r="L9" s="27">
        <v>1041144</v>
      </c>
      <c r="M9" s="11"/>
      <c r="N9" s="28" t="s">
        <v>23</v>
      </c>
      <c r="O9" s="29"/>
    </row>
    <row r="10" spans="1:15" s="1" customFormat="1" ht="24.75" customHeight="1">
      <c r="A10" s="9">
        <v>5</v>
      </c>
      <c r="B10" s="9" t="s">
        <v>19</v>
      </c>
      <c r="C10" s="9">
        <v>303</v>
      </c>
      <c r="D10" s="9" t="s">
        <v>27</v>
      </c>
      <c r="E10" s="10" t="s">
        <v>21</v>
      </c>
      <c r="F10" s="9" t="s">
        <v>22</v>
      </c>
      <c r="G10" s="11">
        <v>117.54</v>
      </c>
      <c r="H10" s="12">
        <f>G10-I10</f>
        <v>24.42</v>
      </c>
      <c r="I10" s="12">
        <v>93.12</v>
      </c>
      <c r="J10" s="12">
        <f>ROUND(L10/G10,0)</f>
        <v>8858</v>
      </c>
      <c r="K10" s="27">
        <f>ROUND(L10/I10,0)</f>
        <v>11181</v>
      </c>
      <c r="L10" s="27">
        <v>1041144</v>
      </c>
      <c r="M10" s="11"/>
      <c r="N10" s="28" t="s">
        <v>23</v>
      </c>
      <c r="O10" s="29"/>
    </row>
    <row r="11" spans="1:15" s="1" customFormat="1" ht="24.75" customHeight="1">
      <c r="A11" s="9">
        <v>6</v>
      </c>
      <c r="B11" s="9" t="s">
        <v>19</v>
      </c>
      <c r="C11" s="9">
        <v>204</v>
      </c>
      <c r="D11" s="9" t="s">
        <v>26</v>
      </c>
      <c r="E11" s="10" t="s">
        <v>25</v>
      </c>
      <c r="F11" s="9" t="s">
        <v>22</v>
      </c>
      <c r="G11" s="11">
        <v>95.87</v>
      </c>
      <c r="H11" s="12">
        <f>G11-I11</f>
        <v>19.92</v>
      </c>
      <c r="I11" s="12">
        <v>75.95</v>
      </c>
      <c r="J11" s="12">
        <f>ROUND(L11/G11,0)</f>
        <v>8302</v>
      </c>
      <c r="K11" s="27">
        <f>ROUND(L11/I11,0)</f>
        <v>10480</v>
      </c>
      <c r="L11" s="27">
        <v>795936</v>
      </c>
      <c r="M11" s="11"/>
      <c r="N11" s="28" t="s">
        <v>23</v>
      </c>
      <c r="O11" s="29"/>
    </row>
    <row r="12" spans="1:15" s="1" customFormat="1" ht="24.75" customHeight="1">
      <c r="A12" s="13" t="s">
        <v>28</v>
      </c>
      <c r="B12" s="13"/>
      <c r="C12" s="13"/>
      <c r="D12" s="13"/>
      <c r="E12" s="13"/>
      <c r="F12" s="14"/>
      <c r="G12" s="15">
        <f>H12+I12</f>
        <v>666.19</v>
      </c>
      <c r="H12" s="16">
        <f>SUM(H6:H11)</f>
        <v>138.41000000000003</v>
      </c>
      <c r="I12" s="30">
        <f>SUM(I6:I11)</f>
        <v>527.78</v>
      </c>
      <c r="J12" s="31">
        <f>L12/G12</f>
        <v>9015.48807397289</v>
      </c>
      <c r="K12" s="27">
        <f aca="true" t="shared" si="0" ref="K12:K22">ROUND(L12/I12,0)</f>
        <v>11380</v>
      </c>
      <c r="L12" s="31">
        <f>SUM(L6:L11)</f>
        <v>6006028</v>
      </c>
      <c r="M12" s="15"/>
      <c r="N12" s="28"/>
      <c r="O12" s="32"/>
    </row>
    <row r="13" spans="1:15" s="1" customFormat="1" ht="31.5" customHeight="1">
      <c r="A13" s="17" t="s">
        <v>29</v>
      </c>
      <c r="B13" s="18"/>
      <c r="C13" s="18"/>
      <c r="D13" s="18"/>
      <c r="E13" s="18"/>
      <c r="F13" s="18"/>
      <c r="G13" s="18"/>
      <c r="H13" s="18"/>
      <c r="I13" s="18"/>
      <c r="J13" s="33"/>
      <c r="K13" s="18"/>
      <c r="L13" s="18"/>
      <c r="M13" s="18"/>
      <c r="N13" s="18"/>
      <c r="O13" s="34"/>
    </row>
    <row r="14" spans="1:15" s="1" customFormat="1" ht="67.5" customHeight="1">
      <c r="A14" s="19" t="s">
        <v>30</v>
      </c>
      <c r="B14" s="20"/>
      <c r="C14" s="20"/>
      <c r="D14" s="20"/>
      <c r="E14" s="20"/>
      <c r="F14" s="20"/>
      <c r="G14" s="20"/>
      <c r="H14" s="20"/>
      <c r="I14" s="20"/>
      <c r="J14" s="35"/>
      <c r="K14" s="20"/>
      <c r="L14" s="20"/>
      <c r="M14" s="20"/>
      <c r="N14" s="20"/>
      <c r="O14" s="20"/>
    </row>
    <row r="15" spans="1:15" s="1" customFormat="1" ht="24.75" customHeight="1">
      <c r="A15" s="21" t="s">
        <v>31</v>
      </c>
      <c r="B15" s="21"/>
      <c r="C15" s="21"/>
      <c r="D15" s="21"/>
      <c r="E15" s="21"/>
      <c r="F15" s="21"/>
      <c r="G15" s="21"/>
      <c r="H15" s="21"/>
      <c r="I15" s="21"/>
      <c r="J15" s="36"/>
      <c r="K15" s="21" t="s">
        <v>32</v>
      </c>
      <c r="L15" s="21"/>
      <c r="M15" s="21"/>
      <c r="N15" s="22"/>
      <c r="O15" s="22"/>
    </row>
    <row r="16" spans="1:15" s="1" customFormat="1" ht="24.75" customHeight="1">
      <c r="A16" s="21" t="s">
        <v>33</v>
      </c>
      <c r="B16" s="21"/>
      <c r="C16" s="21"/>
      <c r="D16" s="21"/>
      <c r="E16" s="21"/>
      <c r="F16" s="22"/>
      <c r="G16" s="22"/>
      <c r="H16" s="22"/>
      <c r="I16" s="22"/>
      <c r="J16" s="36"/>
      <c r="K16" s="21" t="s">
        <v>34</v>
      </c>
      <c r="L16" s="21"/>
      <c r="M16" s="21"/>
      <c r="N16" s="22"/>
      <c r="O16" s="22"/>
    </row>
    <row r="17" spans="1:5" s="1" customFormat="1" ht="24.75" customHeight="1">
      <c r="A17" s="21" t="s">
        <v>35</v>
      </c>
      <c r="B17" s="21"/>
      <c r="C17" s="21"/>
      <c r="D17" s="21"/>
      <c r="E17" s="21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30.75" customHeight="1"/>
    <row r="27" ht="42" customHeight="1"/>
    <row r="28" ht="51.75" customHeight="1"/>
    <row r="29" ht="27" customHeight="1"/>
    <row r="30" ht="25.5" customHeight="1"/>
  </sheetData>
  <sheetProtection/>
  <mergeCells count="26">
    <mergeCell ref="A1:B1"/>
    <mergeCell ref="A2:O2"/>
    <mergeCell ref="A3:G3"/>
    <mergeCell ref="A12:F12"/>
    <mergeCell ref="A13:O13"/>
    <mergeCell ref="A14:O14"/>
    <mergeCell ref="A15:E15"/>
    <mergeCell ref="K15:L15"/>
    <mergeCell ref="A16:E16"/>
    <mergeCell ref="K16:L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75" right="0.2361111111111111" top="0.5118055555555555" bottom="0.2361111111111111" header="0.19652777777777777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2016-10-10T07:02:16Z</cp:lastPrinted>
  <dcterms:created xsi:type="dcterms:W3CDTF">2011-04-26T02:07:47Z</dcterms:created>
  <dcterms:modified xsi:type="dcterms:W3CDTF">2023-10-25T01:51:23Z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7D929B8AC19F46D899F5784BD28DD57B</vt:lpwstr>
  </property>
</Properties>
</file>