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附件2" sheetId="1" r:id="rId1"/>
    <sheet name="Sheet1" sheetId="2" r:id="rId2"/>
  </sheets>
  <definedNames>
    <definedName name="_xlnm.Print_Titles" localSheetId="0">'附件2'!$4:$5</definedName>
  </definedNames>
  <calcPr fullCalcOnLoad="1"/>
</workbook>
</file>

<file path=xl/sharedStrings.xml><?xml version="1.0" encoding="utf-8"?>
<sst xmlns="http://schemas.openxmlformats.org/spreadsheetml/2006/main" count="109" uniqueCount="46">
  <si>
    <t>附件2</t>
  </si>
  <si>
    <t>清远市新建商品住房销售价格备案表（5号楼）</t>
  </si>
  <si>
    <t>房地产开发企业名称或中介服务机构名称：清远市和通置业投资有限公司</t>
  </si>
  <si>
    <t>项目(楼盘)名称：博阅花园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</si>
  <si>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</si>
  <si>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</si>
  <si>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</si>
  <si>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</si>
  <si>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</si>
  <si>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</si>
  <si>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</si>
  <si>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</si>
  <si>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</si>
  <si>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</si>
  <si>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</si>
  <si>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</si>
  <si>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</si>
  <si>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</si>
  <si>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</si>
  <si>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5</t>
    </r>
    <r>
      <rPr>
        <sz val="11"/>
        <rFont val="宋体"/>
        <family val="0"/>
      </rPr>
      <t>号楼</t>
    </r>
  </si>
  <si>
    <r>
      <t>2</t>
    </r>
    <r>
      <rPr>
        <sz val="11"/>
        <rFont val="宋体"/>
        <family val="0"/>
      </rPr>
      <t>层</t>
    </r>
  </si>
  <si>
    <t>三房两厅两卫</t>
  </si>
  <si>
    <r>
      <t>3</t>
    </r>
    <r>
      <rPr>
        <sz val="11"/>
        <rFont val="宋体"/>
        <family val="0"/>
      </rPr>
      <t>米</t>
    </r>
  </si>
  <si>
    <t>待售</t>
  </si>
  <si>
    <t>301</t>
  </si>
  <si>
    <r>
      <t>3</t>
    </r>
    <r>
      <rPr>
        <sz val="11"/>
        <rFont val="宋体"/>
        <family val="0"/>
      </rPr>
      <t>层</t>
    </r>
  </si>
  <si>
    <t>401</t>
  </si>
  <si>
    <r>
      <t>4</t>
    </r>
    <r>
      <rPr>
        <sz val="11"/>
        <rFont val="宋体"/>
        <family val="0"/>
      </rPr>
      <t>层</t>
    </r>
  </si>
  <si>
    <t>两房两厅两卫</t>
  </si>
  <si>
    <r>
      <t>1</t>
    </r>
    <r>
      <rPr>
        <sz val="11"/>
        <rFont val="宋体"/>
        <family val="0"/>
      </rPr>
      <t>8层</t>
    </r>
  </si>
  <si>
    <t>2层</t>
  </si>
  <si>
    <t>18层</t>
  </si>
  <si>
    <t>24层</t>
  </si>
  <si>
    <t>一房两厅一卫</t>
  </si>
  <si>
    <t>5号楼</t>
  </si>
  <si>
    <r>
      <t>17</t>
    </r>
    <r>
      <rPr>
        <sz val="11"/>
        <rFont val="宋体"/>
        <family val="0"/>
      </rPr>
      <t>层</t>
    </r>
  </si>
  <si>
    <r>
      <t>20</t>
    </r>
    <r>
      <rPr>
        <sz val="11"/>
        <rFont val="宋体"/>
        <family val="0"/>
      </rPr>
      <t>层</t>
    </r>
  </si>
  <si>
    <t>22层</t>
  </si>
  <si>
    <t>本楼栋总面积/均价</t>
  </si>
  <si>
    <t xml:space="preserve">   本栋销售住宅共 16 套，销售住宅总建筑面积：1478.67㎡，套内面积：1176.62 ㎡，分摊面积：302.05㎡，销售均价：9903元/㎡（建筑面积）、12445元/㎡（套内建筑面积）。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</si>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</sst>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10.5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32" fillId="24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176" fontId="32" fillId="0" borderId="10" xfId="0" applyNumberFormat="1" applyFont="1" applyFill="1" applyBorder="1" applyAlignment="1">
      <alignment horizontal="center" vertical="center" wrapText="1"/>
    </xf>
    <xf numFmtId="176" fontId="3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32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76" fontId="3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S22" sqref="S22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11.625" style="0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3" width="11.125" style="0" customWidth="1"/>
    <col min="14" max="14" width="8.75390625" style="0" customWidth="1"/>
    <col min="15" max="15" width="8.625" style="0" customWidth="1"/>
    <col min="16" max="16" width="12.625" style="0" bestFit="1" customWidth="1"/>
    <col min="17" max="17" width="9.00390625" style="9" customWidth="1"/>
  </cols>
  <sheetData>
    <row r="1" spans="1:2" ht="18" customHeight="1">
      <c r="A1" s="10" t="s">
        <v>0</v>
      </c>
      <c r="B1" s="10"/>
    </row>
    <row r="2" spans="1:15" ht="40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36" customHeight="1">
      <c r="A3" s="12" t="s">
        <v>2</v>
      </c>
      <c r="B3" s="12"/>
      <c r="C3" s="12"/>
      <c r="D3" s="13"/>
      <c r="E3" s="12"/>
      <c r="F3" s="12"/>
      <c r="G3" s="12"/>
      <c r="H3" s="13"/>
      <c r="I3" s="12" t="s">
        <v>3</v>
      </c>
      <c r="M3" s="13"/>
      <c r="N3" s="34"/>
      <c r="O3" s="34"/>
    </row>
    <row r="4" spans="1:15" ht="30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35" t="s">
        <v>12</v>
      </c>
      <c r="J4" s="15" t="s">
        <v>13</v>
      </c>
      <c r="K4" s="15" t="s">
        <v>14</v>
      </c>
      <c r="L4" s="35" t="s">
        <v>15</v>
      </c>
      <c r="M4" s="35" t="s">
        <v>16</v>
      </c>
      <c r="N4" s="15" t="s">
        <v>17</v>
      </c>
      <c r="O4" s="14" t="s">
        <v>18</v>
      </c>
    </row>
    <row r="5" spans="1:17" ht="15">
      <c r="A5" s="14"/>
      <c r="B5" s="15"/>
      <c r="C5" s="15"/>
      <c r="D5" s="15"/>
      <c r="E5" s="15"/>
      <c r="F5" s="15"/>
      <c r="G5" s="15"/>
      <c r="H5" s="15"/>
      <c r="I5" s="36"/>
      <c r="J5" s="15"/>
      <c r="K5" s="15"/>
      <c r="L5" s="36"/>
      <c r="M5" s="36"/>
      <c r="N5" s="15"/>
      <c r="O5" s="14"/>
      <c r="P5" s="37"/>
      <c r="Q5" s="50"/>
    </row>
    <row r="6" spans="1:17" s="7" customFormat="1" ht="24.75" customHeight="1">
      <c r="A6" s="16">
        <v>1</v>
      </c>
      <c r="B6" s="16" t="s">
        <v>19</v>
      </c>
      <c r="C6" s="16">
        <v>201</v>
      </c>
      <c r="D6" s="16" t="s">
        <v>20</v>
      </c>
      <c r="E6" s="17" t="s">
        <v>21</v>
      </c>
      <c r="F6" s="16" t="s">
        <v>22</v>
      </c>
      <c r="G6" s="18">
        <v>119.41</v>
      </c>
      <c r="H6" s="19">
        <f>G6-I6</f>
        <v>24.39</v>
      </c>
      <c r="I6" s="19">
        <v>95.02</v>
      </c>
      <c r="J6" s="38">
        <f>ROUND(L6/G6,0)</f>
        <v>9974</v>
      </c>
      <c r="K6" s="39">
        <f aca="true" t="shared" si="0" ref="K6:K20">ROUND(L6/I6,0)</f>
        <v>12534</v>
      </c>
      <c r="L6" s="39">
        <v>1190995</v>
      </c>
      <c r="M6" s="18"/>
      <c r="N6" s="40" t="s">
        <v>23</v>
      </c>
      <c r="O6" s="41"/>
      <c r="P6" s="42"/>
      <c r="Q6" s="51"/>
    </row>
    <row r="7" spans="1:17" s="7" customFormat="1" ht="24.75" customHeight="1">
      <c r="A7" s="16">
        <v>2</v>
      </c>
      <c r="B7" s="16" t="s">
        <v>19</v>
      </c>
      <c r="C7" s="54" t="s">
        <v>24</v>
      </c>
      <c r="D7" s="16" t="s">
        <v>25</v>
      </c>
      <c r="E7" s="17" t="s">
        <v>21</v>
      </c>
      <c r="F7" s="16" t="s">
        <v>22</v>
      </c>
      <c r="G7" s="18">
        <v>119.41</v>
      </c>
      <c r="H7" s="19">
        <f>G7-I7</f>
        <v>24.39</v>
      </c>
      <c r="I7" s="19">
        <v>95.02</v>
      </c>
      <c r="J7" s="38">
        <f aca="true" t="shared" si="1" ref="J7:J21">ROUND(L7/G7,0)</f>
        <v>10008</v>
      </c>
      <c r="K7" s="39">
        <f t="shared" si="0"/>
        <v>12577</v>
      </c>
      <c r="L7" s="39">
        <v>1195055</v>
      </c>
      <c r="M7" s="18"/>
      <c r="N7" s="40" t="s">
        <v>23</v>
      </c>
      <c r="O7" s="41"/>
      <c r="P7" s="42"/>
      <c r="Q7" s="51"/>
    </row>
    <row r="8" spans="1:17" s="7" customFormat="1" ht="24.75" customHeight="1">
      <c r="A8" s="16">
        <v>3</v>
      </c>
      <c r="B8" s="16" t="s">
        <v>19</v>
      </c>
      <c r="C8" s="54" t="s">
        <v>26</v>
      </c>
      <c r="D8" s="16" t="s">
        <v>27</v>
      </c>
      <c r="E8" s="17" t="s">
        <v>21</v>
      </c>
      <c r="F8" s="16" t="s">
        <v>22</v>
      </c>
      <c r="G8" s="18">
        <v>119.41</v>
      </c>
      <c r="H8" s="19">
        <f>G8-I8</f>
        <v>24.39</v>
      </c>
      <c r="I8" s="19">
        <v>95.02</v>
      </c>
      <c r="J8" s="38">
        <f t="shared" si="1"/>
        <v>10008</v>
      </c>
      <c r="K8" s="39">
        <f t="shared" si="0"/>
        <v>12577</v>
      </c>
      <c r="L8" s="39">
        <v>1195055</v>
      </c>
      <c r="M8" s="18"/>
      <c r="N8" s="40" t="s">
        <v>23</v>
      </c>
      <c r="O8" s="41"/>
      <c r="P8" s="42"/>
      <c r="Q8" s="51"/>
    </row>
    <row r="9" spans="1:17" s="7" customFormat="1" ht="24.75" customHeight="1">
      <c r="A9" s="16">
        <v>4</v>
      </c>
      <c r="B9" s="16" t="s">
        <v>19</v>
      </c>
      <c r="C9" s="16">
        <v>202</v>
      </c>
      <c r="D9" s="16" t="s">
        <v>20</v>
      </c>
      <c r="E9" s="17" t="s">
        <v>28</v>
      </c>
      <c r="F9" s="16" t="s">
        <v>22</v>
      </c>
      <c r="G9" s="18">
        <v>98.21</v>
      </c>
      <c r="H9" s="19">
        <v>20.06</v>
      </c>
      <c r="I9" s="19">
        <v>78.15</v>
      </c>
      <c r="J9" s="38">
        <f t="shared" si="1"/>
        <v>9497</v>
      </c>
      <c r="K9" s="39">
        <f t="shared" si="0"/>
        <v>11935</v>
      </c>
      <c r="L9" s="39">
        <v>932700</v>
      </c>
      <c r="M9" s="18"/>
      <c r="N9" s="40" t="s">
        <v>23</v>
      </c>
      <c r="O9" s="41"/>
      <c r="P9" s="37"/>
      <c r="Q9" s="52"/>
    </row>
    <row r="10" spans="1:17" s="7" customFormat="1" ht="24.75" customHeight="1">
      <c r="A10" s="16">
        <v>5</v>
      </c>
      <c r="B10" s="16" t="s">
        <v>19</v>
      </c>
      <c r="C10" s="16">
        <v>302</v>
      </c>
      <c r="D10" s="16" t="s">
        <v>25</v>
      </c>
      <c r="E10" s="17" t="s">
        <v>28</v>
      </c>
      <c r="F10" s="16" t="s">
        <v>22</v>
      </c>
      <c r="G10" s="18">
        <v>98.21</v>
      </c>
      <c r="H10" s="19">
        <v>20.06</v>
      </c>
      <c r="I10" s="19">
        <v>78.15</v>
      </c>
      <c r="J10" s="38">
        <f t="shared" si="1"/>
        <v>9530</v>
      </c>
      <c r="K10" s="39">
        <f t="shared" si="0"/>
        <v>11976</v>
      </c>
      <c r="L10" s="39">
        <v>935941</v>
      </c>
      <c r="M10" s="18"/>
      <c r="N10" s="40" t="s">
        <v>23</v>
      </c>
      <c r="O10" s="41"/>
      <c r="P10" s="37"/>
      <c r="Q10" s="52"/>
    </row>
    <row r="11" spans="1:17" s="7" customFormat="1" ht="24.75" customHeight="1">
      <c r="A11" s="16">
        <v>6</v>
      </c>
      <c r="B11" s="16" t="s">
        <v>19</v>
      </c>
      <c r="C11" s="16">
        <v>402</v>
      </c>
      <c r="D11" s="16" t="s">
        <v>27</v>
      </c>
      <c r="E11" s="17" t="s">
        <v>28</v>
      </c>
      <c r="F11" s="16" t="s">
        <v>22</v>
      </c>
      <c r="G11" s="18">
        <v>98.21</v>
      </c>
      <c r="H11" s="19">
        <v>20.06</v>
      </c>
      <c r="I11" s="19">
        <v>78.15</v>
      </c>
      <c r="J11" s="38">
        <f t="shared" si="1"/>
        <v>10335</v>
      </c>
      <c r="K11" s="39">
        <f t="shared" si="0"/>
        <v>12988</v>
      </c>
      <c r="L11" s="39">
        <v>1015000</v>
      </c>
      <c r="M11" s="18"/>
      <c r="N11" s="40" t="s">
        <v>23</v>
      </c>
      <c r="O11" s="41"/>
      <c r="P11" s="37"/>
      <c r="Q11" s="52"/>
    </row>
    <row r="12" spans="1:17" s="7" customFormat="1" ht="24.75" customHeight="1">
      <c r="A12" s="16">
        <v>7</v>
      </c>
      <c r="B12" s="16" t="s">
        <v>19</v>
      </c>
      <c r="C12" s="16">
        <v>1802</v>
      </c>
      <c r="D12" s="16" t="s">
        <v>29</v>
      </c>
      <c r="E12" s="17" t="s">
        <v>28</v>
      </c>
      <c r="F12" s="16" t="s">
        <v>22</v>
      </c>
      <c r="G12" s="18">
        <v>98.21</v>
      </c>
      <c r="H12" s="19">
        <v>20.06</v>
      </c>
      <c r="I12" s="19">
        <v>78.15</v>
      </c>
      <c r="J12" s="38">
        <f t="shared" si="1"/>
        <v>10679</v>
      </c>
      <c r="K12" s="39">
        <f t="shared" si="0"/>
        <v>13420</v>
      </c>
      <c r="L12" s="43">
        <v>1048750</v>
      </c>
      <c r="M12" s="18"/>
      <c r="N12" s="40" t="s">
        <v>23</v>
      </c>
      <c r="O12" s="41"/>
      <c r="P12" s="37"/>
      <c r="Q12" s="52"/>
    </row>
    <row r="13" spans="1:17" s="7" customFormat="1" ht="24.75" customHeight="1">
      <c r="A13" s="16">
        <v>8</v>
      </c>
      <c r="B13" s="16" t="s">
        <v>19</v>
      </c>
      <c r="C13" s="16">
        <v>203</v>
      </c>
      <c r="D13" s="16" t="s">
        <v>30</v>
      </c>
      <c r="E13" s="17" t="s">
        <v>28</v>
      </c>
      <c r="F13" s="16" t="s">
        <v>22</v>
      </c>
      <c r="G13" s="18">
        <v>98.61</v>
      </c>
      <c r="H13" s="19">
        <v>20.14</v>
      </c>
      <c r="I13" s="19">
        <v>78.47</v>
      </c>
      <c r="J13" s="38">
        <f t="shared" si="1"/>
        <v>9163</v>
      </c>
      <c r="K13" s="39">
        <f t="shared" si="0"/>
        <v>11515</v>
      </c>
      <c r="L13" s="39">
        <v>903563</v>
      </c>
      <c r="M13" s="18"/>
      <c r="N13" s="40" t="s">
        <v>23</v>
      </c>
      <c r="O13" s="41"/>
      <c r="P13" s="37"/>
      <c r="Q13" s="52"/>
    </row>
    <row r="14" spans="1:17" s="8" customFormat="1" ht="24.75" customHeight="1">
      <c r="A14" s="16">
        <v>9</v>
      </c>
      <c r="B14" s="16" t="s">
        <v>19</v>
      </c>
      <c r="C14" s="20">
        <v>204</v>
      </c>
      <c r="D14" s="20" t="s">
        <v>30</v>
      </c>
      <c r="E14" s="21" t="s">
        <v>28</v>
      </c>
      <c r="F14" s="20" t="s">
        <v>22</v>
      </c>
      <c r="G14" s="22">
        <v>96.68</v>
      </c>
      <c r="H14" s="23">
        <v>19.75</v>
      </c>
      <c r="I14" s="23">
        <v>76.93</v>
      </c>
      <c r="J14" s="38">
        <f t="shared" si="1"/>
        <v>9826</v>
      </c>
      <c r="K14" s="44">
        <f t="shared" si="0"/>
        <v>12349</v>
      </c>
      <c r="L14" s="43">
        <v>950000</v>
      </c>
      <c r="M14" s="22"/>
      <c r="N14" s="40" t="s">
        <v>23</v>
      </c>
      <c r="O14" s="45"/>
      <c r="P14" s="37"/>
      <c r="Q14" s="53"/>
    </row>
    <row r="15" spans="1:17" s="7" customFormat="1" ht="24.75" customHeight="1">
      <c r="A15" s="16">
        <v>10</v>
      </c>
      <c r="B15" s="16" t="s">
        <v>19</v>
      </c>
      <c r="C15" s="16">
        <v>1804</v>
      </c>
      <c r="D15" s="16" t="s">
        <v>31</v>
      </c>
      <c r="E15" s="17" t="s">
        <v>28</v>
      </c>
      <c r="F15" s="16" t="s">
        <v>22</v>
      </c>
      <c r="G15" s="22">
        <v>96.68</v>
      </c>
      <c r="H15" s="23">
        <v>19.75</v>
      </c>
      <c r="I15" s="23">
        <v>76.93</v>
      </c>
      <c r="J15" s="38">
        <f t="shared" si="1"/>
        <v>9424</v>
      </c>
      <c r="K15" s="39">
        <f t="shared" si="0"/>
        <v>11843</v>
      </c>
      <c r="L15" s="39">
        <v>911112</v>
      </c>
      <c r="M15" s="18"/>
      <c r="N15" s="40" t="s">
        <v>23</v>
      </c>
      <c r="O15" s="41"/>
      <c r="P15" s="37"/>
      <c r="Q15" s="52"/>
    </row>
    <row r="16" spans="1:17" s="7" customFormat="1" ht="24.75" customHeight="1">
      <c r="A16" s="16">
        <v>11</v>
      </c>
      <c r="B16" s="16" t="s">
        <v>19</v>
      </c>
      <c r="C16" s="16">
        <v>2404</v>
      </c>
      <c r="D16" s="16" t="s">
        <v>32</v>
      </c>
      <c r="E16" s="17" t="s">
        <v>28</v>
      </c>
      <c r="F16" s="16" t="s">
        <v>22</v>
      </c>
      <c r="G16" s="22">
        <v>96.68</v>
      </c>
      <c r="H16" s="23">
        <v>19.75</v>
      </c>
      <c r="I16" s="23">
        <v>76.93</v>
      </c>
      <c r="J16" s="38">
        <f t="shared" si="1"/>
        <v>9369</v>
      </c>
      <c r="K16" s="39">
        <f t="shared" si="0"/>
        <v>11774</v>
      </c>
      <c r="L16" s="39">
        <v>905795</v>
      </c>
      <c r="M16" s="18"/>
      <c r="N16" s="40" t="s">
        <v>23</v>
      </c>
      <c r="O16" s="41"/>
      <c r="P16" s="37"/>
      <c r="Q16" s="52"/>
    </row>
    <row r="17" spans="1:17" s="8" customFormat="1" ht="24.75" customHeight="1">
      <c r="A17" s="16">
        <v>12</v>
      </c>
      <c r="B17" s="16" t="s">
        <v>19</v>
      </c>
      <c r="C17" s="20">
        <v>205</v>
      </c>
      <c r="D17" s="20" t="s">
        <v>30</v>
      </c>
      <c r="E17" s="21" t="s">
        <v>33</v>
      </c>
      <c r="F17" s="20" t="s">
        <v>22</v>
      </c>
      <c r="G17" s="22">
        <v>67.79</v>
      </c>
      <c r="H17" s="23">
        <v>13.85</v>
      </c>
      <c r="I17" s="23">
        <v>53.94</v>
      </c>
      <c r="J17" s="38">
        <f t="shared" si="1"/>
        <v>9497</v>
      </c>
      <c r="K17" s="44">
        <f t="shared" si="0"/>
        <v>11936</v>
      </c>
      <c r="L17" s="44">
        <v>643802</v>
      </c>
      <c r="M17" s="22"/>
      <c r="N17" s="40" t="s">
        <v>23</v>
      </c>
      <c r="O17" s="45"/>
      <c r="P17" s="37"/>
      <c r="Q17" s="53"/>
    </row>
    <row r="18" spans="1:17" s="8" customFormat="1" ht="24.75" customHeight="1">
      <c r="A18" s="16">
        <v>13</v>
      </c>
      <c r="B18" s="16" t="s">
        <v>34</v>
      </c>
      <c r="C18" s="20">
        <v>1705</v>
      </c>
      <c r="D18" s="20" t="s">
        <v>35</v>
      </c>
      <c r="E18" s="21" t="s">
        <v>33</v>
      </c>
      <c r="F18" s="20" t="s">
        <v>22</v>
      </c>
      <c r="G18" s="22">
        <v>67.79</v>
      </c>
      <c r="H18" s="23">
        <v>13.85</v>
      </c>
      <c r="I18" s="23">
        <v>53.94</v>
      </c>
      <c r="J18" s="38">
        <f t="shared" si="1"/>
        <v>9991</v>
      </c>
      <c r="K18" s="44">
        <f t="shared" si="0"/>
        <v>12556</v>
      </c>
      <c r="L18" s="44">
        <v>677290</v>
      </c>
      <c r="M18" s="22"/>
      <c r="N18" s="40" t="s">
        <v>23</v>
      </c>
      <c r="O18" s="45"/>
      <c r="P18" s="37"/>
      <c r="Q18" s="53"/>
    </row>
    <row r="19" spans="1:17" s="7" customFormat="1" ht="24.75" customHeight="1">
      <c r="A19" s="16">
        <v>14</v>
      </c>
      <c r="B19" s="16" t="s">
        <v>19</v>
      </c>
      <c r="C19" s="16">
        <v>1805</v>
      </c>
      <c r="D19" s="16" t="s">
        <v>31</v>
      </c>
      <c r="E19" s="17" t="s">
        <v>33</v>
      </c>
      <c r="F19" s="16" t="s">
        <v>22</v>
      </c>
      <c r="G19" s="22">
        <v>67.79</v>
      </c>
      <c r="H19" s="23">
        <v>13.85</v>
      </c>
      <c r="I19" s="23">
        <v>53.94</v>
      </c>
      <c r="J19" s="38">
        <f t="shared" si="1"/>
        <v>10732</v>
      </c>
      <c r="K19" s="39">
        <f t="shared" si="0"/>
        <v>13487</v>
      </c>
      <c r="L19" s="43">
        <v>727500</v>
      </c>
      <c r="M19" s="18"/>
      <c r="N19" s="40" t="s">
        <v>23</v>
      </c>
      <c r="O19" s="41"/>
      <c r="P19" s="37"/>
      <c r="Q19" s="52"/>
    </row>
    <row r="20" spans="1:17" s="7" customFormat="1" ht="24.75" customHeight="1">
      <c r="A20" s="16">
        <v>15</v>
      </c>
      <c r="B20" s="16" t="s">
        <v>19</v>
      </c>
      <c r="C20" s="16">
        <v>2005</v>
      </c>
      <c r="D20" s="16" t="s">
        <v>36</v>
      </c>
      <c r="E20" s="17" t="s">
        <v>33</v>
      </c>
      <c r="F20" s="16" t="s">
        <v>22</v>
      </c>
      <c r="G20" s="22">
        <v>67.79</v>
      </c>
      <c r="H20" s="23">
        <v>13.85</v>
      </c>
      <c r="I20" s="23">
        <v>53.94</v>
      </c>
      <c r="J20" s="38">
        <f t="shared" si="1"/>
        <v>9980</v>
      </c>
      <c r="K20" s="39">
        <v>12543</v>
      </c>
      <c r="L20" s="43">
        <v>676544</v>
      </c>
      <c r="M20" s="18"/>
      <c r="N20" s="40" t="s">
        <v>23</v>
      </c>
      <c r="O20" s="41"/>
      <c r="P20" s="37"/>
      <c r="Q20" s="52"/>
    </row>
    <row r="21" spans="1:17" s="7" customFormat="1" ht="24.75" customHeight="1">
      <c r="A21" s="16">
        <v>16</v>
      </c>
      <c r="B21" s="16" t="s">
        <v>19</v>
      </c>
      <c r="C21" s="16">
        <v>2205</v>
      </c>
      <c r="D21" s="16" t="s">
        <v>37</v>
      </c>
      <c r="E21" s="17" t="s">
        <v>33</v>
      </c>
      <c r="F21" s="16" t="s">
        <v>22</v>
      </c>
      <c r="G21" s="22">
        <v>67.79</v>
      </c>
      <c r="H21" s="23">
        <v>13.85</v>
      </c>
      <c r="I21" s="23">
        <v>53.94</v>
      </c>
      <c r="J21" s="38">
        <f t="shared" si="1"/>
        <v>10824</v>
      </c>
      <c r="K21" s="39">
        <f>ROUND(L21/I21,0)</f>
        <v>13603</v>
      </c>
      <c r="L21" s="39">
        <v>733750</v>
      </c>
      <c r="M21" s="18"/>
      <c r="N21" s="40" t="s">
        <v>23</v>
      </c>
      <c r="O21" s="41"/>
      <c r="P21" s="37"/>
      <c r="Q21" s="52"/>
    </row>
    <row r="22" spans="1:17" s="7" customFormat="1" ht="24.75" customHeight="1">
      <c r="A22" s="24" t="s">
        <v>38</v>
      </c>
      <c r="B22" s="24"/>
      <c r="C22" s="24"/>
      <c r="D22" s="24"/>
      <c r="E22" s="24"/>
      <c r="F22" s="25"/>
      <c r="G22" s="26">
        <f>H22+I22</f>
        <v>1478.6700000000005</v>
      </c>
      <c r="H22" s="27">
        <f>SUM(H6:H21)</f>
        <v>302.05000000000007</v>
      </c>
      <c r="I22" s="46">
        <f>SUM(I6:I21)</f>
        <v>1176.6200000000003</v>
      </c>
      <c r="J22" s="47">
        <f>L22/G22</f>
        <v>9902.717983052335</v>
      </c>
      <c r="K22" s="39">
        <f>ROUND(L22/I22,0)</f>
        <v>12445</v>
      </c>
      <c r="L22" s="47">
        <f>SUM(L6:L21)</f>
        <v>14642852</v>
      </c>
      <c r="M22" s="26"/>
      <c r="N22" s="40"/>
      <c r="O22" s="48"/>
      <c r="P22" s="37"/>
      <c r="Q22" s="52"/>
    </row>
    <row r="23" spans="1:17" s="7" customFormat="1" ht="31.5" customHeight="1">
      <c r="A23" s="28" t="s">
        <v>39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49"/>
      <c r="Q23" s="52"/>
    </row>
    <row r="24" spans="1:17" s="7" customFormat="1" ht="67.5" customHeight="1">
      <c r="A24" s="30" t="s">
        <v>40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Q24" s="52"/>
    </row>
    <row r="25" spans="1:17" s="7" customFormat="1" ht="24.75" customHeight="1">
      <c r="A25" s="32" t="s">
        <v>41</v>
      </c>
      <c r="B25" s="32"/>
      <c r="C25" s="32"/>
      <c r="D25" s="32"/>
      <c r="E25" s="32"/>
      <c r="F25" s="32"/>
      <c r="G25" s="32"/>
      <c r="H25" s="32"/>
      <c r="I25" s="32"/>
      <c r="J25" s="32"/>
      <c r="K25" s="32" t="s">
        <v>42</v>
      </c>
      <c r="L25" s="32"/>
      <c r="M25" s="32"/>
      <c r="N25" s="33"/>
      <c r="O25" s="33"/>
      <c r="Q25" s="52"/>
    </row>
    <row r="26" spans="1:17" s="7" customFormat="1" ht="24.75" customHeight="1">
      <c r="A26" s="32" t="s">
        <v>43</v>
      </c>
      <c r="B26" s="32"/>
      <c r="C26" s="32"/>
      <c r="D26" s="32"/>
      <c r="E26" s="32"/>
      <c r="F26" s="33"/>
      <c r="G26" s="33"/>
      <c r="H26" s="33"/>
      <c r="I26" s="33"/>
      <c r="J26" s="33"/>
      <c r="K26" s="32" t="s">
        <v>44</v>
      </c>
      <c r="L26" s="32"/>
      <c r="M26" s="32"/>
      <c r="N26" s="33"/>
      <c r="O26" s="33"/>
      <c r="Q26" s="52"/>
    </row>
    <row r="27" spans="1:17" s="7" customFormat="1" ht="24.75" customHeight="1">
      <c r="A27" s="32" t="s">
        <v>45</v>
      </c>
      <c r="B27" s="32"/>
      <c r="C27" s="32"/>
      <c r="D27" s="32"/>
      <c r="E27" s="32"/>
      <c r="Q27" s="52"/>
    </row>
    <row r="28" s="7" customFormat="1" ht="24.75" customHeight="1">
      <c r="Q28" s="52"/>
    </row>
    <row r="29" s="7" customFormat="1" ht="24.75" customHeight="1">
      <c r="Q29" s="52"/>
    </row>
    <row r="30" s="7" customFormat="1" ht="24.75" customHeight="1">
      <c r="Q30" s="52"/>
    </row>
    <row r="31" s="7" customFormat="1" ht="24.75" customHeight="1">
      <c r="Q31" s="52"/>
    </row>
    <row r="32" s="7" customFormat="1" ht="24.75" customHeight="1">
      <c r="Q32" s="52"/>
    </row>
    <row r="33" s="7" customFormat="1" ht="24.75" customHeight="1">
      <c r="Q33" s="52"/>
    </row>
    <row r="34" s="7" customFormat="1" ht="24.75" customHeight="1">
      <c r="Q34" s="52"/>
    </row>
    <row r="35" s="7" customFormat="1" ht="24.75" customHeight="1">
      <c r="Q35" s="52"/>
    </row>
    <row r="36" s="7" customFormat="1" ht="30.75" customHeight="1">
      <c r="Q36" s="52"/>
    </row>
    <row r="37" ht="42" customHeight="1"/>
    <row r="38" ht="51.75" customHeight="1"/>
    <row r="39" ht="27" customHeight="1"/>
    <row r="40" ht="25.5" customHeight="1"/>
  </sheetData>
  <sheetProtection/>
  <mergeCells count="25">
    <mergeCell ref="A1:B1"/>
    <mergeCell ref="A2:O2"/>
    <mergeCell ref="A22:F22"/>
    <mergeCell ref="A23:O23"/>
    <mergeCell ref="A24:O24"/>
    <mergeCell ref="A25:E25"/>
    <mergeCell ref="K25:L25"/>
    <mergeCell ref="A26:E26"/>
    <mergeCell ref="K26:L26"/>
    <mergeCell ref="A27:E2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275" right="0.2361111111111111" top="0.4722222222222222" bottom="0.3145833333333333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workbookViewId="0" topLeftCell="A13">
      <selection activeCell="D1" sqref="D1:D24"/>
    </sheetView>
  </sheetViews>
  <sheetFormatPr defaultColWidth="9.00390625" defaultRowHeight="14.25"/>
  <cols>
    <col min="1" max="3" width="9.00390625" style="1" customWidth="1"/>
    <col min="4" max="4" width="12.625" style="1" bestFit="1" customWidth="1"/>
    <col min="5" max="5" width="9.00390625" style="1" customWidth="1"/>
  </cols>
  <sheetData>
    <row r="1" spans="1:4" ht="15">
      <c r="A1" s="2">
        <v>1</v>
      </c>
      <c r="B1" s="3">
        <v>8547</v>
      </c>
      <c r="C1" s="2">
        <v>0.9</v>
      </c>
      <c r="D1" s="4">
        <f aca="true" t="shared" si="0" ref="D1:D24">B1/C1</f>
        <v>9496.666666666666</v>
      </c>
    </row>
    <row r="2" spans="1:4" ht="15">
      <c r="A2" s="2">
        <v>2</v>
      </c>
      <c r="B2" s="5">
        <v>8587</v>
      </c>
      <c r="C2" s="2">
        <v>0.9</v>
      </c>
      <c r="D2" s="4">
        <f t="shared" si="0"/>
        <v>9541.111111111111</v>
      </c>
    </row>
    <row r="3" spans="1:4" ht="15">
      <c r="A3" s="2">
        <v>3</v>
      </c>
      <c r="B3" s="5">
        <v>8587</v>
      </c>
      <c r="C3" s="2">
        <v>0.9</v>
      </c>
      <c r="D3" s="4">
        <f t="shared" si="0"/>
        <v>9541.111111111111</v>
      </c>
    </row>
    <row r="4" spans="1:4" ht="15">
      <c r="A4" s="2">
        <v>4</v>
      </c>
      <c r="B4" s="5">
        <v>8667</v>
      </c>
      <c r="C4" s="2">
        <v>0.9</v>
      </c>
      <c r="D4" s="4">
        <f t="shared" si="0"/>
        <v>9630</v>
      </c>
    </row>
    <row r="5" spans="1:4" ht="15">
      <c r="A5" s="2">
        <v>5</v>
      </c>
      <c r="B5" s="5">
        <v>8717</v>
      </c>
      <c r="C5" s="2">
        <v>0.9</v>
      </c>
      <c r="D5" s="4">
        <f t="shared" si="0"/>
        <v>9685.555555555555</v>
      </c>
    </row>
    <row r="6" spans="1:4" ht="15">
      <c r="A6" s="2">
        <v>6</v>
      </c>
      <c r="B6" s="5">
        <v>8742</v>
      </c>
      <c r="C6" s="2">
        <v>0.9</v>
      </c>
      <c r="D6" s="4">
        <f t="shared" si="0"/>
        <v>9713.333333333334</v>
      </c>
    </row>
    <row r="7" spans="1:4" ht="15">
      <c r="A7" s="2">
        <v>7</v>
      </c>
      <c r="B7" s="5">
        <v>8767</v>
      </c>
      <c r="C7" s="2">
        <v>0.9</v>
      </c>
      <c r="D7" s="4">
        <f t="shared" si="0"/>
        <v>9741.111111111111</v>
      </c>
    </row>
    <row r="8" spans="1:4" ht="15">
      <c r="A8" s="2">
        <v>8</v>
      </c>
      <c r="B8" s="5">
        <v>8792</v>
      </c>
      <c r="C8" s="2">
        <v>0.9</v>
      </c>
      <c r="D8" s="4">
        <f t="shared" si="0"/>
        <v>9768.888888888889</v>
      </c>
    </row>
    <row r="9" spans="1:4" ht="15">
      <c r="A9" s="2">
        <v>9</v>
      </c>
      <c r="B9" s="5">
        <v>8842</v>
      </c>
      <c r="C9" s="2">
        <v>0.9</v>
      </c>
      <c r="D9" s="4">
        <f t="shared" si="0"/>
        <v>9824.444444444443</v>
      </c>
    </row>
    <row r="10" spans="1:4" ht="15">
      <c r="A10" s="2">
        <v>10</v>
      </c>
      <c r="B10" s="5">
        <v>8892</v>
      </c>
      <c r="C10" s="2">
        <v>0.9</v>
      </c>
      <c r="D10" s="4">
        <f t="shared" si="0"/>
        <v>9880</v>
      </c>
    </row>
    <row r="11" spans="1:4" ht="15">
      <c r="A11" s="2">
        <v>11</v>
      </c>
      <c r="B11" s="5">
        <v>8942</v>
      </c>
      <c r="C11" s="2">
        <v>0.9</v>
      </c>
      <c r="D11" s="4">
        <f t="shared" si="0"/>
        <v>9935.555555555555</v>
      </c>
    </row>
    <row r="12" spans="1:4" ht="15">
      <c r="A12" s="2">
        <v>12</v>
      </c>
      <c r="B12" s="3">
        <v>8992</v>
      </c>
      <c r="C12" s="2">
        <v>0.9</v>
      </c>
      <c r="D12" s="4">
        <f t="shared" si="0"/>
        <v>9991.111111111111</v>
      </c>
    </row>
    <row r="13" spans="1:4" ht="15">
      <c r="A13" s="2">
        <v>13</v>
      </c>
      <c r="B13" s="3">
        <v>8882</v>
      </c>
      <c r="C13" s="2">
        <v>0.9</v>
      </c>
      <c r="D13" s="4">
        <f t="shared" si="0"/>
        <v>9868.888888888889</v>
      </c>
    </row>
    <row r="14" spans="1:4" ht="15">
      <c r="A14" s="2">
        <v>14</v>
      </c>
      <c r="B14" s="3">
        <v>8992</v>
      </c>
      <c r="C14" s="2">
        <v>0.9</v>
      </c>
      <c r="D14" s="4">
        <f t="shared" si="0"/>
        <v>9991.111111111111</v>
      </c>
    </row>
    <row r="15" spans="1:4" ht="15">
      <c r="A15" s="2">
        <v>15</v>
      </c>
      <c r="B15" s="5">
        <v>8992</v>
      </c>
      <c r="C15" s="2">
        <v>0.9</v>
      </c>
      <c r="D15" s="4">
        <f t="shared" si="0"/>
        <v>9991.111111111111</v>
      </c>
    </row>
    <row r="16" spans="1:4" ht="15">
      <c r="A16" s="2">
        <v>16</v>
      </c>
      <c r="B16" s="5">
        <v>8992</v>
      </c>
      <c r="C16" s="2">
        <v>0.9</v>
      </c>
      <c r="D16" s="4">
        <f t="shared" si="0"/>
        <v>9991.111111111111</v>
      </c>
    </row>
    <row r="17" spans="1:4" ht="15">
      <c r="A17" s="2">
        <v>17</v>
      </c>
      <c r="B17" s="5">
        <v>8882</v>
      </c>
      <c r="C17" s="2">
        <v>0.9</v>
      </c>
      <c r="D17" s="4">
        <f t="shared" si="0"/>
        <v>9868.888888888889</v>
      </c>
    </row>
    <row r="18" spans="1:4" ht="15">
      <c r="A18" s="2">
        <v>18</v>
      </c>
      <c r="B18" s="5">
        <v>8992</v>
      </c>
      <c r="C18" s="2">
        <v>0.9</v>
      </c>
      <c r="D18" s="4">
        <f t="shared" si="0"/>
        <v>9991.111111111111</v>
      </c>
    </row>
    <row r="19" spans="1:4" ht="15">
      <c r="A19" s="2">
        <v>19</v>
      </c>
      <c r="B19" s="5">
        <v>8982</v>
      </c>
      <c r="C19" s="2">
        <v>0.9</v>
      </c>
      <c r="D19" s="4">
        <f t="shared" si="0"/>
        <v>9980</v>
      </c>
    </row>
    <row r="20" spans="1:4" ht="15">
      <c r="A20" s="2">
        <v>20</v>
      </c>
      <c r="B20" s="5">
        <v>8972</v>
      </c>
      <c r="C20" s="2">
        <v>0.9</v>
      </c>
      <c r="D20" s="4">
        <f t="shared" si="0"/>
        <v>9968.888888888889</v>
      </c>
    </row>
    <row r="21" spans="1:4" ht="15">
      <c r="A21" s="2">
        <v>21</v>
      </c>
      <c r="B21" s="5">
        <v>8962</v>
      </c>
      <c r="C21" s="2">
        <v>0.9</v>
      </c>
      <c r="D21" s="4">
        <f t="shared" si="0"/>
        <v>9957.777777777777</v>
      </c>
    </row>
    <row r="22" spans="1:4" ht="15">
      <c r="A22" s="2">
        <v>22</v>
      </c>
      <c r="B22" s="5">
        <v>8952</v>
      </c>
      <c r="C22" s="2">
        <v>0.9</v>
      </c>
      <c r="D22" s="4">
        <f t="shared" si="0"/>
        <v>9946.666666666666</v>
      </c>
    </row>
    <row r="23" spans="1:4" ht="15">
      <c r="A23" s="2">
        <v>23</v>
      </c>
      <c r="B23" s="5">
        <v>8832</v>
      </c>
      <c r="C23" s="2">
        <v>0.9</v>
      </c>
      <c r="D23" s="4">
        <f t="shared" si="0"/>
        <v>9813.333333333334</v>
      </c>
    </row>
    <row r="24" spans="1:4" s="1" customFormat="1" ht="15">
      <c r="A24" s="2">
        <v>24</v>
      </c>
      <c r="B24" s="6">
        <v>8532</v>
      </c>
      <c r="C24" s="2">
        <v>0.9</v>
      </c>
      <c r="D24" s="4">
        <f t="shared" si="0"/>
        <v>9480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2016-10-10T07:02:16Z</cp:lastPrinted>
  <dcterms:created xsi:type="dcterms:W3CDTF">2011-04-26T02:07:47Z</dcterms:created>
  <dcterms:modified xsi:type="dcterms:W3CDTF">2023-10-25T08:42:56Z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5C0A37086DED417F9BB782B7D31140DF_12</vt:lpwstr>
  </property>
</Properties>
</file>