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1月" sheetId="1" r:id="rId1"/>
  </sheets>
  <definedNames>
    <definedName name="_xlnm._FilterDatabase" localSheetId="0" hidden="1">'11月'!$A$3:$HP$27</definedName>
    <definedName name="_xlnm.Print_Area" localSheetId="0">'11月'!$A$1:$N$27</definedName>
    <definedName name="_xlnm.Print_Titles" localSheetId="0">'11月'!$1:$3</definedName>
  </definedNames>
  <calcPr calcId="144525"/>
</workbook>
</file>

<file path=xl/sharedStrings.xml><?xml version="1.0" encoding="utf-8"?>
<sst xmlns="http://schemas.openxmlformats.org/spreadsheetml/2006/main" count="116" uniqueCount="38">
  <si>
    <t>清远市新建商品住房销售价格备案表</t>
  </si>
  <si>
    <t>房地产开发企业名称或中介服务机构名称：清远雅建房地产开发有限公司</t>
  </si>
  <si>
    <t>项目(楼盘)名称：</t>
  </si>
  <si>
    <t>保利雅居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</si>
  <si>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</si>
  <si>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</si>
  <si>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</si>
  <si>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</si>
  <si>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</si>
  <si>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</si>
  <si>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</si>
  <si>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</si>
  <si>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</si>
  <si>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</si>
  <si>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</si>
  <si>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备案价</t>
  </si>
  <si>
    <t>销售
状态</t>
  </si>
  <si>
    <t>备注</t>
  </si>
  <si>
    <t>4-1栋</t>
  </si>
  <si>
    <t>1F</t>
  </si>
  <si>
    <t>3房2厅2卫</t>
  </si>
  <si>
    <t>未售</t>
  </si>
  <si>
    <t>带精装修800元/方，以建筑面积计算</t>
  </si>
  <si>
    <t>3房2厅1卫</t>
  </si>
  <si>
    <t>2F</t>
  </si>
  <si>
    <t>18F</t>
  </si>
  <si>
    <t>20F</t>
  </si>
  <si>
    <t>4-2栋</t>
  </si>
  <si>
    <t>已认购未签约</t>
  </si>
  <si>
    <t>已草签</t>
  </si>
  <si>
    <t>本楼栋总面积/均价</t>
  </si>
  <si>
    <t xml:space="preserve">    本栋销售住宅共24套，销售住宅总建筑面积：1905.52㎡，套内面积1496.47㎡，分摊面积：409.05㎡，销售均价：6768.54元/㎡（建筑面积），8618.67元/㎡（套内建筑面积）。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</si>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</sst>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0_ "/>
  </numFmts>
  <fonts count="33">
    <font>
      <sz val="11"/>
      <color indexed="8"/>
      <name val="DengXian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4"/>
      <name val="宋体"/>
      <charset val="134"/>
    </font>
    <font>
      <b/>
      <sz val="14"/>
      <name val="DengXian"/>
      <charset val="134"/>
    </font>
    <font>
      <sz val="16"/>
      <color indexed="8"/>
      <name val="宋体"/>
      <charset val="134"/>
    </font>
    <font>
      <sz val="16"/>
      <color indexed="8"/>
      <name val="DengXian"/>
      <charset val="134"/>
    </font>
    <font>
      <sz val="16"/>
      <name val="宋体"/>
      <charset val="134"/>
    </font>
    <font>
      <sz val="11"/>
      <name val="宋体"/>
      <charset val="134"/>
    </font>
    <font>
      <sz val="20"/>
      <color indexed="8"/>
      <name val="DengXian"/>
      <charset val="134"/>
    </font>
    <font>
      <sz val="10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color theme="1"/>
      <name val="Arial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 applyProtection="0">
      <alignment vertical="center"/>
    </xf>
    <xf numFmtId="0" fontId="15" fillId="15" borderId="10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20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24" fillId="0" borderId="0"/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10" fillId="0" borderId="3" xfId="0" applyFont="1" applyFill="1" applyBorder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Normal" xf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P30"/>
  <sheetViews>
    <sheetView tabSelected="1" view="pageBreakPreview" zoomScale="50" zoomScaleNormal="85" workbookViewId="0">
      <selection activeCell="S17" sqref="S17"/>
    </sheetView>
  </sheetViews>
  <sheetFormatPr defaultColWidth="8.88333333333333" defaultRowHeight="14.25"/>
  <cols>
    <col min="1" max="1" width="6.63333333333333" style="3" customWidth="1"/>
    <col min="2" max="2" width="15" style="3" customWidth="1"/>
    <col min="3" max="3" width="10" style="3" customWidth="1"/>
    <col min="4" max="4" width="7" style="3" customWidth="1"/>
    <col min="5" max="5" width="16.5" style="3" customWidth="1"/>
    <col min="6" max="6" width="9.13333333333333" style="3" customWidth="1"/>
    <col min="7" max="7" width="17.75" style="3" customWidth="1"/>
    <col min="8" max="9" width="18.6333333333333" style="3" customWidth="1"/>
    <col min="10" max="10" width="18.8833333333333" style="3" customWidth="1"/>
    <col min="11" max="11" width="19.25" style="3" customWidth="1"/>
    <col min="12" max="12" width="20.6333333333333" style="3" customWidth="1"/>
    <col min="13" max="13" width="21" style="3" customWidth="1"/>
    <col min="14" max="14" width="50.1333333333333" style="3" customWidth="1"/>
    <col min="15" max="212" width="8.88333333333333" style="3" customWidth="1"/>
    <col min="213" max="224" width="8.88333333333333" style="3"/>
    <col min="225" max="16384" width="8.88333333333333" style="1"/>
  </cols>
  <sheetData>
    <row r="1" ht="44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45" customHeight="1" spans="1:14">
      <c r="A2" s="5" t="s">
        <v>1</v>
      </c>
      <c r="B2" s="6"/>
      <c r="C2" s="6"/>
      <c r="D2" s="6"/>
      <c r="E2" s="6"/>
      <c r="F2" s="6"/>
      <c r="G2" s="6"/>
      <c r="H2" s="7"/>
      <c r="I2" s="7" t="s">
        <v>2</v>
      </c>
      <c r="J2" s="23" t="s">
        <v>3</v>
      </c>
      <c r="K2" s="23"/>
      <c r="L2" s="23"/>
      <c r="M2" s="24"/>
      <c r="N2" s="25"/>
    </row>
    <row r="3" ht="51.95" customHeight="1" spans="1:14">
      <c r="A3" s="8" t="s">
        <v>4</v>
      </c>
      <c r="B3" s="9" t="s">
        <v>5</v>
      </c>
      <c r="C3" s="9" t="s">
        <v>6</v>
      </c>
      <c r="D3" s="10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26" t="s">
        <v>13</v>
      </c>
      <c r="K3" s="9" t="s">
        <v>14</v>
      </c>
      <c r="L3" s="9" t="s">
        <v>15</v>
      </c>
      <c r="M3" s="9" t="s">
        <v>16</v>
      </c>
      <c r="N3" s="8" t="s">
        <v>17</v>
      </c>
    </row>
    <row r="4" s="1" customFormat="1" ht="39" customHeight="1" spans="1:224">
      <c r="A4" s="11">
        <v>1</v>
      </c>
      <c r="B4" s="12" t="s">
        <v>18</v>
      </c>
      <c r="C4" s="13">
        <v>102</v>
      </c>
      <c r="D4" s="14" t="s">
        <v>19</v>
      </c>
      <c r="E4" s="13" t="s">
        <v>20</v>
      </c>
      <c r="F4" s="15">
        <v>2.9</v>
      </c>
      <c r="G4" s="15">
        <v>117.44</v>
      </c>
      <c r="H4" s="15">
        <f t="shared" ref="H4:H11" si="0">G4-I4</f>
        <v>25.48</v>
      </c>
      <c r="I4" s="15">
        <v>91.96</v>
      </c>
      <c r="J4" s="15">
        <f>L4/G4</f>
        <v>6697.46690455722</v>
      </c>
      <c r="K4" s="15">
        <f>L4/I4</f>
        <v>8553.18087506742</v>
      </c>
      <c r="L4" s="15">
        <v>786550.5132712</v>
      </c>
      <c r="M4" s="27" t="s">
        <v>21</v>
      </c>
      <c r="N4" s="13" t="s">
        <v>22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="1" customFormat="1" ht="39" customHeight="1" spans="1:224">
      <c r="A5" s="11">
        <v>2</v>
      </c>
      <c r="B5" s="12" t="s">
        <v>18</v>
      </c>
      <c r="C5" s="13">
        <v>103</v>
      </c>
      <c r="D5" s="14" t="s">
        <v>19</v>
      </c>
      <c r="E5" s="13" t="s">
        <v>20</v>
      </c>
      <c r="F5" s="15">
        <v>2.9</v>
      </c>
      <c r="G5" s="15">
        <v>97.09</v>
      </c>
      <c r="H5" s="15">
        <f t="shared" si="0"/>
        <v>21.06</v>
      </c>
      <c r="I5" s="15">
        <v>76.03</v>
      </c>
      <c r="J5" s="15">
        <f>L5/G5</f>
        <v>6623.88589761252</v>
      </c>
      <c r="K5" s="15">
        <f>L5/I5</f>
        <v>8458.67528343023</v>
      </c>
      <c r="L5" s="15">
        <v>643113.0817992</v>
      </c>
      <c r="M5" s="27" t="s">
        <v>21</v>
      </c>
      <c r="N5" s="13" t="s">
        <v>22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="1" customFormat="1" ht="39" customHeight="1" spans="1:224">
      <c r="A6" s="11">
        <v>3</v>
      </c>
      <c r="B6" s="12" t="s">
        <v>18</v>
      </c>
      <c r="C6" s="13">
        <v>104</v>
      </c>
      <c r="D6" s="14" t="s">
        <v>19</v>
      </c>
      <c r="E6" s="13" t="s">
        <v>23</v>
      </c>
      <c r="F6" s="15">
        <v>2.9</v>
      </c>
      <c r="G6" s="15">
        <v>97.18</v>
      </c>
      <c r="H6" s="15">
        <f t="shared" si="0"/>
        <v>21.08</v>
      </c>
      <c r="I6" s="15">
        <v>76.1</v>
      </c>
      <c r="J6" s="15">
        <f>L6/G6</f>
        <v>6529.39365737806</v>
      </c>
      <c r="K6" s="15">
        <f>L6/I6</f>
        <v>8338.06144052562</v>
      </c>
      <c r="L6" s="15">
        <v>634526.475624</v>
      </c>
      <c r="M6" s="27" t="s">
        <v>21</v>
      </c>
      <c r="N6" s="13" t="s">
        <v>22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="1" customFormat="1" ht="39" customHeight="1" spans="1:224">
      <c r="A7" s="11">
        <v>4</v>
      </c>
      <c r="B7" s="12" t="s">
        <v>18</v>
      </c>
      <c r="C7" s="13">
        <v>204</v>
      </c>
      <c r="D7" s="14" t="s">
        <v>24</v>
      </c>
      <c r="E7" s="13" t="s">
        <v>23</v>
      </c>
      <c r="F7" s="15">
        <v>2.9</v>
      </c>
      <c r="G7" s="15">
        <v>97.18</v>
      </c>
      <c r="H7" s="15">
        <f t="shared" si="0"/>
        <v>21.08</v>
      </c>
      <c r="I7" s="15">
        <v>76.1</v>
      </c>
      <c r="J7" s="15">
        <f>L7/G7</f>
        <v>6723.83129565754</v>
      </c>
      <c r="K7" s="15">
        <f>L7/I7</f>
        <v>8586.35907111695</v>
      </c>
      <c r="L7" s="15">
        <v>653421.925312</v>
      </c>
      <c r="M7" s="27" t="s">
        <v>21</v>
      </c>
      <c r="N7" s="13" t="s">
        <v>22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="1" customFormat="1" ht="39" customHeight="1" spans="1:224">
      <c r="A8" s="11">
        <v>11</v>
      </c>
      <c r="B8" s="12" t="s">
        <v>18</v>
      </c>
      <c r="C8" s="13">
        <v>1804</v>
      </c>
      <c r="D8" s="14" t="s">
        <v>25</v>
      </c>
      <c r="E8" s="13" t="s">
        <v>20</v>
      </c>
      <c r="F8" s="15">
        <v>2.9</v>
      </c>
      <c r="G8" s="15">
        <v>97.18</v>
      </c>
      <c r="H8" s="15">
        <f t="shared" si="0"/>
        <v>21.08</v>
      </c>
      <c r="I8" s="15">
        <v>76.1</v>
      </c>
      <c r="J8" s="15">
        <f t="shared" ref="J8:J22" si="1">L8/G8</f>
        <v>7012.4184631241</v>
      </c>
      <c r="K8" s="15">
        <f t="shared" ref="K8:K22" si="2">L8/I8</f>
        <v>8954.88602163469</v>
      </c>
      <c r="L8" s="15">
        <v>681466.8262464</v>
      </c>
      <c r="M8" s="27" t="s">
        <v>21</v>
      </c>
      <c r="N8" s="13" t="s">
        <v>22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="1" customFormat="1" ht="39" customHeight="1" spans="1:224">
      <c r="A9" s="11">
        <v>12</v>
      </c>
      <c r="B9" s="12" t="s">
        <v>18</v>
      </c>
      <c r="C9" s="13">
        <v>2002</v>
      </c>
      <c r="D9" s="14" t="s">
        <v>26</v>
      </c>
      <c r="E9" s="13" t="s">
        <v>20</v>
      </c>
      <c r="F9" s="15">
        <v>2.9</v>
      </c>
      <c r="G9" s="15">
        <v>117.44</v>
      </c>
      <c r="H9" s="15">
        <f t="shared" si="0"/>
        <v>25.48</v>
      </c>
      <c r="I9" s="15">
        <v>91.96</v>
      </c>
      <c r="J9" s="15">
        <f t="shared" si="1"/>
        <v>6767.21652242507</v>
      </c>
      <c r="K9" s="15">
        <f t="shared" si="2"/>
        <v>8642.25650710744</v>
      </c>
      <c r="L9" s="15">
        <v>794741.9083936</v>
      </c>
      <c r="M9" s="27" t="s">
        <v>21</v>
      </c>
      <c r="N9" s="13" t="s">
        <v>22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="1" customFormat="1" ht="39" customHeight="1" spans="1:224">
      <c r="A10" s="11">
        <v>13</v>
      </c>
      <c r="B10" s="12" t="s">
        <v>18</v>
      </c>
      <c r="C10" s="13">
        <v>2003</v>
      </c>
      <c r="D10" s="14" t="s">
        <v>26</v>
      </c>
      <c r="E10" s="13" t="s">
        <v>20</v>
      </c>
      <c r="F10" s="15">
        <v>2.9</v>
      </c>
      <c r="G10" s="15">
        <v>97.09</v>
      </c>
      <c r="H10" s="15">
        <f t="shared" si="0"/>
        <v>21.06</v>
      </c>
      <c r="I10" s="15">
        <v>76.03</v>
      </c>
      <c r="J10" s="15">
        <f t="shared" si="1"/>
        <v>7016.16309627768</v>
      </c>
      <c r="K10" s="15">
        <f t="shared" si="2"/>
        <v>8959.61166667894</v>
      </c>
      <c r="L10" s="15">
        <v>681199.2750176</v>
      </c>
      <c r="M10" s="27" t="s">
        <v>21</v>
      </c>
      <c r="N10" s="13" t="s">
        <v>22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="1" customFormat="1" ht="39" customHeight="1" spans="1:224">
      <c r="A11" s="11">
        <v>14</v>
      </c>
      <c r="B11" s="12" t="s">
        <v>18</v>
      </c>
      <c r="C11" s="13">
        <v>2004</v>
      </c>
      <c r="D11" s="14" t="s">
        <v>26</v>
      </c>
      <c r="E11" s="13" t="s">
        <v>20</v>
      </c>
      <c r="F11" s="15">
        <v>2.9</v>
      </c>
      <c r="G11" s="15">
        <v>97.18</v>
      </c>
      <c r="H11" s="15">
        <f t="shared" si="0"/>
        <v>21.08</v>
      </c>
      <c r="I11" s="15">
        <v>76.1</v>
      </c>
      <c r="J11" s="15">
        <f t="shared" si="1"/>
        <v>6874.44862570076</v>
      </c>
      <c r="K11" s="15">
        <f t="shared" si="2"/>
        <v>8778.69799534297</v>
      </c>
      <c r="L11" s="15">
        <v>668058.9174456</v>
      </c>
      <c r="M11" s="27" t="s">
        <v>21</v>
      </c>
      <c r="N11" s="13" t="s">
        <v>22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="1" customFormat="1" ht="39" customHeight="1" spans="1:224">
      <c r="A12" s="11">
        <v>15</v>
      </c>
      <c r="B12" s="12" t="s">
        <v>27</v>
      </c>
      <c r="C12" s="13">
        <v>101</v>
      </c>
      <c r="D12" s="14" t="s">
        <v>19</v>
      </c>
      <c r="E12" s="13" t="s">
        <v>23</v>
      </c>
      <c r="F12" s="15">
        <v>2.9</v>
      </c>
      <c r="G12" s="15">
        <v>116.85</v>
      </c>
      <c r="H12" s="15">
        <v>24.89</v>
      </c>
      <c r="I12" s="15">
        <v>91.96</v>
      </c>
      <c r="J12" s="15">
        <f t="shared" si="1"/>
        <v>6378.61956865041</v>
      </c>
      <c r="K12" s="15">
        <f t="shared" si="2"/>
        <v>8105.06412132231</v>
      </c>
      <c r="L12" s="15">
        <v>745341.6965968</v>
      </c>
      <c r="M12" s="27" t="s">
        <v>21</v>
      </c>
      <c r="N12" s="13" t="s">
        <v>22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="1" customFormat="1" ht="39" customHeight="1" spans="1:224">
      <c r="A13" s="11">
        <v>16</v>
      </c>
      <c r="B13" s="12" t="s">
        <v>27</v>
      </c>
      <c r="C13" s="13">
        <v>102</v>
      </c>
      <c r="D13" s="14" t="s">
        <v>19</v>
      </c>
      <c r="E13" s="13" t="s">
        <v>20</v>
      </c>
      <c r="F13" s="15">
        <v>2.9</v>
      </c>
      <c r="G13" s="15">
        <v>116.86</v>
      </c>
      <c r="H13" s="15">
        <v>24.89</v>
      </c>
      <c r="I13" s="15">
        <v>91.97</v>
      </c>
      <c r="J13" s="15">
        <f t="shared" si="1"/>
        <v>6941.8915055759</v>
      </c>
      <c r="K13" s="15">
        <f t="shared" si="2"/>
        <v>8820.58759749484</v>
      </c>
      <c r="L13" s="15">
        <v>811229.4413416</v>
      </c>
      <c r="M13" s="27" t="s">
        <v>21</v>
      </c>
      <c r="N13" s="13" t="s">
        <v>22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="1" customFormat="1" ht="39" customHeight="1" spans="1:224">
      <c r="A14" s="11">
        <v>17</v>
      </c>
      <c r="B14" s="12" t="s">
        <v>27</v>
      </c>
      <c r="C14" s="13">
        <v>103</v>
      </c>
      <c r="D14" s="14" t="s">
        <v>19</v>
      </c>
      <c r="E14" s="13" t="s">
        <v>20</v>
      </c>
      <c r="F14" s="15">
        <v>2.9</v>
      </c>
      <c r="G14" s="15">
        <v>96.7</v>
      </c>
      <c r="H14" s="15">
        <v>20.59</v>
      </c>
      <c r="I14" s="15">
        <v>76.11</v>
      </c>
      <c r="J14" s="15">
        <f t="shared" si="1"/>
        <v>6890.54457105274</v>
      </c>
      <c r="K14" s="15">
        <f t="shared" si="2"/>
        <v>8754.64012640652</v>
      </c>
      <c r="L14" s="15">
        <v>666315.6600208</v>
      </c>
      <c r="M14" s="27" t="s">
        <v>21</v>
      </c>
      <c r="N14" s="13" t="s">
        <v>22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="1" customFormat="1" ht="39" customHeight="1" spans="1:224">
      <c r="A15" s="11">
        <v>18</v>
      </c>
      <c r="B15" s="12" t="s">
        <v>27</v>
      </c>
      <c r="C15" s="13">
        <v>104</v>
      </c>
      <c r="D15" s="14" t="s">
        <v>19</v>
      </c>
      <c r="E15" s="13" t="s">
        <v>20</v>
      </c>
      <c r="F15" s="15">
        <v>2.9</v>
      </c>
      <c r="G15" s="15">
        <v>96.59</v>
      </c>
      <c r="H15" s="15">
        <v>20.57</v>
      </c>
      <c r="I15" s="15">
        <v>76.02</v>
      </c>
      <c r="J15" s="15">
        <f t="shared" si="1"/>
        <v>6704.93778268558</v>
      </c>
      <c r="K15" s="15">
        <f t="shared" si="2"/>
        <v>8519.20468862931</v>
      </c>
      <c r="L15" s="15">
        <v>647629.9404296</v>
      </c>
      <c r="M15" s="27" t="s">
        <v>21</v>
      </c>
      <c r="N15" s="13" t="s">
        <v>22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="1" customFormat="1" ht="38.1" customHeight="1" spans="1:224">
      <c r="A16" s="11">
        <v>19</v>
      </c>
      <c r="B16" s="12" t="s">
        <v>27</v>
      </c>
      <c r="C16" s="13">
        <v>201</v>
      </c>
      <c r="D16" s="14" t="s">
        <v>24</v>
      </c>
      <c r="E16" s="13" t="s">
        <v>23</v>
      </c>
      <c r="F16" s="15">
        <v>2.9</v>
      </c>
      <c r="G16" s="15">
        <v>116.86</v>
      </c>
      <c r="H16" s="15">
        <v>24.89</v>
      </c>
      <c r="I16" s="15">
        <v>91.97</v>
      </c>
      <c r="J16" s="15">
        <f t="shared" si="1"/>
        <v>6532.04850337155</v>
      </c>
      <c r="K16" s="15">
        <f t="shared" si="2"/>
        <v>8299.82807550288</v>
      </c>
      <c r="L16" s="15">
        <v>763335.188104</v>
      </c>
      <c r="M16" s="27" t="s">
        <v>21</v>
      </c>
      <c r="N16" s="13" t="s">
        <v>22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="1" customFormat="1" ht="39" customHeight="1" spans="1:224">
      <c r="A17" s="11">
        <v>20</v>
      </c>
      <c r="B17" s="12" t="s">
        <v>27</v>
      </c>
      <c r="C17" s="13">
        <v>202</v>
      </c>
      <c r="D17" s="14" t="s">
        <v>24</v>
      </c>
      <c r="E17" s="13" t="s">
        <v>20</v>
      </c>
      <c r="F17" s="15">
        <v>2.9</v>
      </c>
      <c r="G17" s="15">
        <v>116.83</v>
      </c>
      <c r="H17" s="15">
        <v>24.88</v>
      </c>
      <c r="I17" s="15">
        <v>91.95</v>
      </c>
      <c r="J17" s="15">
        <f t="shared" si="1"/>
        <v>6569.56223867842</v>
      </c>
      <c r="K17" s="15">
        <f t="shared" si="2"/>
        <v>8347.16646378249</v>
      </c>
      <c r="L17" s="15">
        <v>767521.9563448</v>
      </c>
      <c r="M17" s="27" t="s">
        <v>28</v>
      </c>
      <c r="N17" s="13" t="s">
        <v>22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="1" customFormat="1" ht="39" customHeight="1" spans="1:224">
      <c r="A18" s="11">
        <v>21</v>
      </c>
      <c r="B18" s="12" t="s">
        <v>27</v>
      </c>
      <c r="C18" s="13">
        <v>203</v>
      </c>
      <c r="D18" s="14" t="s">
        <v>24</v>
      </c>
      <c r="E18" s="13" t="s">
        <v>20</v>
      </c>
      <c r="F18" s="15">
        <v>2.9</v>
      </c>
      <c r="G18" s="15">
        <v>96.68</v>
      </c>
      <c r="H18" s="15">
        <v>20.59</v>
      </c>
      <c r="I18" s="15">
        <v>76.09</v>
      </c>
      <c r="J18" s="15">
        <f t="shared" si="1"/>
        <v>6736.01448278858</v>
      </c>
      <c r="K18" s="15">
        <f t="shared" si="2"/>
        <v>8558.78407407018</v>
      </c>
      <c r="L18" s="15">
        <v>651237.880196</v>
      </c>
      <c r="M18" s="27" t="s">
        <v>29</v>
      </c>
      <c r="N18" s="13" t="s">
        <v>22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="1" customFormat="1" ht="39" customHeight="1" spans="1:224">
      <c r="A19" s="11">
        <v>22</v>
      </c>
      <c r="B19" s="12" t="s">
        <v>27</v>
      </c>
      <c r="C19" s="13">
        <v>2001</v>
      </c>
      <c r="D19" s="14" t="s">
        <v>26</v>
      </c>
      <c r="E19" s="13" t="s">
        <v>23</v>
      </c>
      <c r="F19" s="15">
        <v>2.9</v>
      </c>
      <c r="G19" s="15">
        <v>116.84</v>
      </c>
      <c r="H19" s="15">
        <v>24.88</v>
      </c>
      <c r="I19" s="15">
        <v>91.96</v>
      </c>
      <c r="J19" s="15">
        <f t="shared" si="1"/>
        <v>6635.08885685039</v>
      </c>
      <c r="K19" s="15">
        <f t="shared" si="2"/>
        <v>8430.22816479339</v>
      </c>
      <c r="L19" s="15">
        <v>775243.7820344</v>
      </c>
      <c r="M19" s="27" t="s">
        <v>21</v>
      </c>
      <c r="N19" s="13" t="s">
        <v>22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="1" customFormat="1" ht="39" customHeight="1" spans="1:224">
      <c r="A20" s="11">
        <v>23</v>
      </c>
      <c r="B20" s="12" t="s">
        <v>27</v>
      </c>
      <c r="C20" s="13">
        <v>2002</v>
      </c>
      <c r="D20" s="14" t="s">
        <v>26</v>
      </c>
      <c r="E20" s="13" t="s">
        <v>23</v>
      </c>
      <c r="F20" s="15">
        <v>2.9</v>
      </c>
      <c r="G20" s="15">
        <v>116.84</v>
      </c>
      <c r="H20" s="15">
        <v>24.88</v>
      </c>
      <c r="I20" s="15">
        <v>91.96</v>
      </c>
      <c r="J20" s="15">
        <f t="shared" si="1"/>
        <v>7331.01717093461</v>
      </c>
      <c r="K20" s="15">
        <f t="shared" si="2"/>
        <v>9314.44156428882</v>
      </c>
      <c r="L20" s="15">
        <v>856556.046252</v>
      </c>
      <c r="M20" s="27" t="s">
        <v>21</v>
      </c>
      <c r="N20" s="13" t="s">
        <v>22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="1" customFormat="1" ht="39" customHeight="1" spans="1:224">
      <c r="A21" s="11">
        <v>24</v>
      </c>
      <c r="B21" s="12" t="s">
        <v>27</v>
      </c>
      <c r="C21" s="13">
        <v>2003</v>
      </c>
      <c r="D21" s="14" t="s">
        <v>26</v>
      </c>
      <c r="E21" s="13" t="s">
        <v>20</v>
      </c>
      <c r="F21" s="15">
        <v>2.9</v>
      </c>
      <c r="G21" s="15">
        <v>96.69</v>
      </c>
      <c r="H21" s="15">
        <v>20.59</v>
      </c>
      <c r="I21" s="15">
        <v>76.1</v>
      </c>
      <c r="J21" s="15">
        <f t="shared" si="1"/>
        <v>6930.31675250802</v>
      </c>
      <c r="K21" s="15">
        <f t="shared" si="2"/>
        <v>8805.41822339028</v>
      </c>
      <c r="L21" s="15">
        <v>670092.3268</v>
      </c>
      <c r="M21" s="27" t="s">
        <v>21</v>
      </c>
      <c r="N21" s="13" t="s">
        <v>22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="2" customFormat="1" ht="21" customHeight="1" spans="1:14">
      <c r="A22" s="16" t="s">
        <v>30</v>
      </c>
      <c r="B22" s="16"/>
      <c r="C22" s="16"/>
      <c r="D22" s="16"/>
      <c r="E22" s="16"/>
      <c r="F22" s="16"/>
      <c r="G22" s="17">
        <f>SUM(G4:G21)</f>
        <v>1905.52</v>
      </c>
      <c r="H22" s="17">
        <f>SUM(H4:H21)</f>
        <v>409.05</v>
      </c>
      <c r="I22" s="17">
        <f>SUM(I4:I21)</f>
        <v>1496.47</v>
      </c>
      <c r="J22" s="15">
        <f t="shared" si="1"/>
        <v>6768.53711387422</v>
      </c>
      <c r="K22" s="17">
        <f t="shared" si="2"/>
        <v>8618.67116696599</v>
      </c>
      <c r="L22" s="16">
        <f>SUM(L4:L21)</f>
        <v>12897582.8412296</v>
      </c>
      <c r="M22" s="28"/>
      <c r="N22" s="29"/>
    </row>
    <row r="23" ht="34" customHeight="1" spans="1:14">
      <c r="A23" s="18" t="s">
        <v>31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30"/>
      <c r="M23" s="18"/>
      <c r="N23" s="18"/>
    </row>
    <row r="24" ht="33.95" customHeight="1" spans="1:14">
      <c r="A24" s="19" t="s">
        <v>32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1"/>
      <c r="M24" s="19"/>
      <c r="N24" s="19"/>
    </row>
    <row r="25" spans="1:14">
      <c r="A25" s="20" t="s">
        <v>33</v>
      </c>
      <c r="B25" s="20"/>
      <c r="C25" s="20"/>
      <c r="D25" s="20"/>
      <c r="E25" s="20"/>
      <c r="F25" s="20"/>
      <c r="G25" s="20"/>
      <c r="H25" s="20"/>
      <c r="I25" s="20"/>
      <c r="J25" s="32"/>
      <c r="K25" s="20" t="s">
        <v>34</v>
      </c>
      <c r="L25" s="33"/>
      <c r="M25" s="34"/>
      <c r="N25" s="34"/>
    </row>
    <row r="26" spans="1:14">
      <c r="A26" s="20" t="s">
        <v>35</v>
      </c>
      <c r="B26" s="20"/>
      <c r="C26" s="20"/>
      <c r="D26" s="20"/>
      <c r="E26" s="20"/>
      <c r="F26" s="20"/>
      <c r="G26" s="20"/>
      <c r="H26" s="20"/>
      <c r="I26" s="20"/>
      <c r="J26" s="21"/>
      <c r="K26" s="20" t="s">
        <v>36</v>
      </c>
      <c r="L26" s="33"/>
      <c r="M26" s="35"/>
      <c r="N26" s="35"/>
    </row>
    <row r="27" spans="1:14">
      <c r="A27" s="20" t="s">
        <v>37</v>
      </c>
      <c r="B27" s="20"/>
      <c r="C27" s="20"/>
      <c r="D27" s="20"/>
      <c r="E27" s="20"/>
      <c r="F27" s="21"/>
      <c r="G27" s="21"/>
      <c r="H27" s="21"/>
      <c r="I27" s="21"/>
      <c r="J27" s="36"/>
      <c r="K27" s="21"/>
      <c r="L27" s="37"/>
      <c r="M27" s="35"/>
      <c r="N27" s="35"/>
    </row>
    <row r="29" ht="87.95" customHeight="1" spans="1:1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ht="48" customHeight="1" spans="1:1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</sheetData>
  <protectedRanges>
    <protectedRange sqref="J3 J2:K2 J8:J18" name="区域1_6_1_1"/>
    <protectedRange sqref="I3 H2:I2 I8:I18" name="区域1_6_1_1_1"/>
  </protectedRanges>
  <mergeCells count="12">
    <mergeCell ref="A1:N1"/>
    <mergeCell ref="A22:F22"/>
    <mergeCell ref="M22:N22"/>
    <mergeCell ref="A23:N23"/>
    <mergeCell ref="A24:N24"/>
    <mergeCell ref="A25:E25"/>
    <mergeCell ref="K25:L25"/>
    <mergeCell ref="A26:E26"/>
    <mergeCell ref="K26:L26"/>
    <mergeCell ref="A27:E27"/>
    <mergeCell ref="A29:M29"/>
    <mergeCell ref="A30:M30"/>
  </mergeCells>
  <pageMargins left="0.708333333333333" right="0.708333333333333" top="0.747916666666667" bottom="0.747916666666667" header="0.314583333333333" footer="0.314583333333333"/>
  <pageSetup paperSize="9" scale="48" fitToHeight="0" orientation="landscape" verticalDpi="300"/>
  <headerFooter alignWithMargins="0" scaleWithDoc="0"/>
  <rowBreaks count="2" manualBreakCount="2">
    <brk id="27" max="13" man="1"/>
    <brk id="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6 _ 1 _ 1 "   r a n g e C r e a t o r = " "   o t h e r s A c c e s s P e r m i s s i o n = " e d i t " / > < a r r U s e r I d   t i t l e = " :S�W1 _ 6 _ 1 _ 1 _ 1 "   r a n g e C r e a t o r = " "   o t h e r s A c c e s s P e r m i s s i o n = " e d i t " / > < / r a n g e L i s t > < r a n g e L i s t   s h e e t S t i d = " 4 "   m a s t e r = " " > < a r r U s e r I d   t i t l e = " :S�W1 _ 6 _ 1 _ 1 "   r a n g e C r e a t o r = " "   o t h e r s A c c e s s P e r m i s s i o n = " e d i t " / > < a r r U s e r I d   t i t l e = " :S�W1 _ 6 _ 1 _ 1 _ 1 "   r a n g e C r e a t o r = " "   o t h e r s A c c e s s P e r m i s s i o n = " e d i t " / > < / r a n g e L i s t > < r a n g e L i s t   s h e e t S t i d = " 2 "   m a s t e r = " " > < a r r U s e r I d   t i t l e = " :S�W1 _ 6 _ 1 _ 1 "   r a n g e C r e a t o r = " "   o t h e r s A c c e s s P e r m i s s i o n = " e d i t " / > < a r r U s e r I d   t i t l e = " :S�W1 _ 6 _ 1 _ 1 _ 1 "   r a n g e C r e a t o r = " "   o t h e r s A c c e s s P e r m i s s i o n = " e d i t " / > < / r a n g e L i s t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yanyanya</cp:lastModifiedBy>
  <cp:revision>1</cp:revision>
  <dcterms:created xsi:type="dcterms:W3CDTF">2021-03-29T02:43:00Z</dcterms:created>
  <dcterms:modified xsi:type="dcterms:W3CDTF">2023-10-30T07:51:34Z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6EE6ED93D4DA46A1A93D05690E450AAA_13</vt:lpwstr>
  </property>
</Properties>
</file>