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906" sheetId="4" r:id="rId1"/>
    <sheet name="906 (2)" sheetId="5" r:id="rId2"/>
  </sheets>
  <definedNames>
    <definedName name="_xlnm._FilterDatabase" localSheetId="0" hidden="1">'906'!$A$5:$O$27</definedName>
    <definedName name="_xlnm._FilterDatabase" localSheetId="1" hidden="1">'906 (2)'!$A$5:$S$27</definedName>
  </definedNames>
  <calcPr calcId="144525"/>
</workbook>
</file>

<file path=xl/sharedStrings.xml><?xml version="1.0" encoding="utf-8"?>
<sst xmlns="http://schemas.openxmlformats.org/spreadsheetml/2006/main" count="246" uniqueCount="52">
  <si>
    <t>附件2</t>
  </si>
  <si>
    <t>清远市新建商品住房销售价格备案表</t>
  </si>
  <si>
    <t>房地产开发企业名称或中介服务机构名称：清远市众顺置业投资有限公司</t>
  </si>
  <si>
    <t>项目(楼盘)名称：嘉悦名苑1#楼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</si>
  <si>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</si>
  <si>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</si>
  <si>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</si>
  <si>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</si>
  <si>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</si>
  <si>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</si>
  <si>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</si>
  <si>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</si>
  <si>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</si>
  <si>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</si>
  <si>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</si>
  <si>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</si>
  <si>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</si>
  <si>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</si>
  <si>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</si>
  <si>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嘉悦名苑1号楼</t>
  </si>
  <si>
    <t>1梯2层01号</t>
  </si>
  <si>
    <t>2</t>
  </si>
  <si>
    <t>三居室</t>
  </si>
  <si>
    <t>3米</t>
  </si>
  <si>
    <t>未售</t>
  </si>
  <si>
    <t>1梯2层02号</t>
  </si>
  <si>
    <t>1梯2层03号</t>
  </si>
  <si>
    <t>1梯2层04号</t>
  </si>
  <si>
    <t>四居室</t>
  </si>
  <si>
    <r>
      <rPr>
        <sz val="10"/>
        <rFont val="宋体"/>
        <charset val="0"/>
      </rPr>
      <t>嘉悦名苑</t>
    </r>
    <r>
      <rPr>
        <sz val="10"/>
        <rFont val="Arial"/>
        <charset val="0"/>
      </rPr>
      <t>1</t>
    </r>
    <r>
      <rPr>
        <sz val="10"/>
        <rFont val="宋体"/>
        <charset val="0"/>
      </rPr>
      <t>号楼</t>
    </r>
  </si>
  <si>
    <r>
      <rPr>
        <sz val="10"/>
        <rFont val="Arial"/>
        <charset val="0"/>
      </rPr>
      <t>1</t>
    </r>
    <r>
      <rPr>
        <sz val="10"/>
        <rFont val="宋体"/>
        <charset val="0"/>
      </rPr>
      <t>梯</t>
    </r>
    <r>
      <rPr>
        <sz val="10"/>
        <rFont val="Arial"/>
        <charset val="0"/>
      </rPr>
      <t>3</t>
    </r>
    <r>
      <rPr>
        <sz val="10"/>
        <rFont val="宋体"/>
        <charset val="0"/>
      </rPr>
      <t>层</t>
    </r>
    <r>
      <rPr>
        <sz val="10"/>
        <rFont val="Arial"/>
        <charset val="0"/>
      </rPr>
      <t>01</t>
    </r>
    <r>
      <rPr>
        <sz val="10"/>
        <rFont val="宋体"/>
        <charset val="0"/>
      </rPr>
      <t>号</t>
    </r>
  </si>
  <si>
    <t>3</t>
  </si>
  <si>
    <r>
      <rPr>
        <sz val="10"/>
        <rFont val="Arial"/>
        <charset val="0"/>
      </rPr>
      <t>1</t>
    </r>
    <r>
      <rPr>
        <sz val="10"/>
        <rFont val="宋体"/>
        <charset val="0"/>
      </rPr>
      <t>梯</t>
    </r>
    <r>
      <rPr>
        <sz val="10"/>
        <rFont val="Arial"/>
        <charset val="0"/>
      </rPr>
      <t>3</t>
    </r>
    <r>
      <rPr>
        <sz val="10"/>
        <rFont val="宋体"/>
        <charset val="0"/>
      </rPr>
      <t>层</t>
    </r>
    <r>
      <rPr>
        <sz val="10"/>
        <rFont val="Arial"/>
        <charset val="0"/>
      </rPr>
      <t>02</t>
    </r>
    <r>
      <rPr>
        <sz val="10"/>
        <rFont val="宋体"/>
        <charset val="0"/>
      </rPr>
      <t>号</t>
    </r>
  </si>
  <si>
    <r>
      <rPr>
        <sz val="10"/>
        <rFont val="Arial"/>
        <charset val="0"/>
      </rPr>
      <t>1</t>
    </r>
    <r>
      <rPr>
        <sz val="10"/>
        <rFont val="宋体"/>
        <charset val="0"/>
      </rPr>
      <t>梯</t>
    </r>
    <r>
      <rPr>
        <sz val="10"/>
        <rFont val="Arial"/>
        <charset val="0"/>
      </rPr>
      <t>3</t>
    </r>
    <r>
      <rPr>
        <sz val="10"/>
        <rFont val="宋体"/>
        <charset val="0"/>
      </rPr>
      <t>层</t>
    </r>
    <r>
      <rPr>
        <sz val="10"/>
        <rFont val="Arial"/>
        <charset val="0"/>
      </rPr>
      <t>03</t>
    </r>
    <r>
      <rPr>
        <sz val="10"/>
        <rFont val="宋体"/>
        <charset val="0"/>
      </rPr>
      <t>号</t>
    </r>
  </si>
  <si>
    <r>
      <rPr>
        <sz val="10"/>
        <rFont val="Arial"/>
        <charset val="0"/>
      </rPr>
      <t>1</t>
    </r>
    <r>
      <rPr>
        <sz val="10"/>
        <rFont val="宋体"/>
        <charset val="0"/>
      </rPr>
      <t>梯</t>
    </r>
    <r>
      <rPr>
        <sz val="10"/>
        <rFont val="Arial"/>
        <charset val="0"/>
      </rPr>
      <t>3</t>
    </r>
    <r>
      <rPr>
        <sz val="10"/>
        <rFont val="宋体"/>
        <charset val="0"/>
      </rPr>
      <t>层</t>
    </r>
    <r>
      <rPr>
        <sz val="10"/>
        <rFont val="Arial"/>
        <charset val="0"/>
      </rPr>
      <t>04</t>
    </r>
    <r>
      <rPr>
        <sz val="10"/>
        <rFont val="宋体"/>
        <charset val="0"/>
      </rPr>
      <t>号</t>
    </r>
  </si>
  <si>
    <t>2梯2层01号</t>
  </si>
  <si>
    <t>2梯2层02号</t>
  </si>
  <si>
    <t>2梯2层03号</t>
  </si>
  <si>
    <t>2梯2层04号</t>
  </si>
  <si>
    <t>2梯3层01号</t>
  </si>
  <si>
    <t>2梯3层02号</t>
  </si>
  <si>
    <t>2梯3层03号</t>
  </si>
  <si>
    <t>2梯3层04号</t>
  </si>
  <si>
    <t>本楼栋总面积/均价</t>
  </si>
  <si>
    <t xml:space="preserve">   本栋销售住宅共 16套，销售住宅总建筑面积：1720.94 ㎡，套内面积：1382.04  ㎡，分摊面积：338.90 ㎡，销售均价：5101元/㎡（建筑面积）6351元/㎡（套内建筑面积）。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</si>
  <si>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</si>
  <si>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</si>
  <si>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</si>
  <si>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</si>
  <si>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</si>
  <si>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</si>
  <si>
    <t xml:space="preserve">   本栋销售住宅共 16套，销售住宅总建筑面积：1720.94 ㎡，套内面积：1382.04  ㎡，分摊面积：338.90 ㎡，销售均价：5369元/㎡（建筑面积）6685元/㎡（套内建筑面积）。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</si>
</sst>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0"/>
    </font>
    <font>
      <sz val="10"/>
      <name val="宋体"/>
      <charset val="0"/>
    </font>
    <font>
      <sz val="11"/>
      <name val="宋体"/>
      <charset val="134"/>
    </font>
    <font>
      <sz val="11"/>
      <name val="Times New Roman"/>
      <charset val="0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zoomScaleSheetLayoutView="60" workbookViewId="0">
      <selection activeCell="K13" sqref="K13"/>
    </sheetView>
  </sheetViews>
  <sheetFormatPr defaultColWidth="9" defaultRowHeight="14.25"/>
  <cols>
    <col min="1" max="1" width="3.875" style="1" customWidth="1"/>
    <col min="2" max="2" width="14.875" style="1" customWidth="1"/>
    <col min="3" max="3" width="15.62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" style="1"/>
    <col min="9" max="9" width="9.625" style="1" customWidth="1"/>
    <col min="10" max="10" width="10.625" style="1" customWidth="1"/>
    <col min="11" max="13" width="11.125" style="1" customWidth="1"/>
    <col min="14" max="14" width="8.75" style="1" customWidth="1"/>
    <col min="15" max="15" width="12.75" style="1" customWidth="1"/>
    <col min="16" max="16" width="9" style="1"/>
    <col min="17" max="17" width="9.375" style="1"/>
    <col min="18" max="18" width="12.625" style="1"/>
    <col min="19" max="16384" width="9" style="1"/>
  </cols>
  <sheetData>
    <row r="1" ht="18" customHeight="1" spans="1:2">
      <c r="A1" s="4" t="s">
        <v>0</v>
      </c>
      <c r="B1" s="4"/>
    </row>
    <row r="2" ht="41.1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6" customHeight="1" spans="1:15">
      <c r="A3" s="6" t="s">
        <v>2</v>
      </c>
      <c r="B3" s="6"/>
      <c r="C3" s="6"/>
      <c r="D3" s="6"/>
      <c r="E3" s="6"/>
      <c r="F3" s="6"/>
      <c r="G3" s="6"/>
      <c r="H3" s="6"/>
      <c r="I3" s="6" t="s">
        <v>3</v>
      </c>
      <c r="M3" s="33"/>
      <c r="N3" s="34"/>
      <c r="O3" s="34"/>
    </row>
    <row r="4" ht="30" customHeight="1" spans="1:1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26" t="s">
        <v>12</v>
      </c>
      <c r="J4" s="8" t="s">
        <v>13</v>
      </c>
      <c r="K4" s="8" t="s">
        <v>14</v>
      </c>
      <c r="L4" s="26" t="s">
        <v>15</v>
      </c>
      <c r="M4" s="26" t="s">
        <v>16</v>
      </c>
      <c r="N4" s="8" t="s">
        <v>17</v>
      </c>
      <c r="O4" s="7" t="s">
        <v>18</v>
      </c>
    </row>
    <row r="5" spans="1:15">
      <c r="A5" s="7"/>
      <c r="B5" s="8"/>
      <c r="C5" s="8"/>
      <c r="D5" s="8"/>
      <c r="E5" s="8"/>
      <c r="F5" s="8"/>
      <c r="G5" s="8"/>
      <c r="H5" s="8"/>
      <c r="I5" s="28"/>
      <c r="J5" s="8"/>
      <c r="K5" s="8"/>
      <c r="L5" s="28"/>
      <c r="M5" s="28"/>
      <c r="N5" s="8"/>
      <c r="O5" s="7"/>
    </row>
    <row r="6" s="1" customFormat="1" ht="21" customHeight="1" spans="1:15">
      <c r="A6" s="9">
        <v>1</v>
      </c>
      <c r="B6" s="10" t="s">
        <v>19</v>
      </c>
      <c r="C6" s="10" t="s">
        <v>20</v>
      </c>
      <c r="D6" s="10" t="s">
        <v>21</v>
      </c>
      <c r="E6" s="11" t="s">
        <v>22</v>
      </c>
      <c r="F6" s="12" t="s">
        <v>23</v>
      </c>
      <c r="G6" s="13">
        <v>101.57</v>
      </c>
      <c r="H6" s="13">
        <v>20.23</v>
      </c>
      <c r="I6" s="13">
        <v>81.34</v>
      </c>
      <c r="J6" s="29">
        <v>5101</v>
      </c>
      <c r="K6" s="30">
        <f t="shared" ref="K6:K22" si="0">L6/I6</f>
        <v>6369.665232358</v>
      </c>
      <c r="L6" s="30">
        <f t="shared" ref="L6:L21" si="1">J6*G6</f>
        <v>518108.57</v>
      </c>
      <c r="M6" s="13"/>
      <c r="N6" s="12" t="s">
        <v>24</v>
      </c>
      <c r="O6" s="7"/>
    </row>
    <row r="7" s="1" customFormat="1" ht="21" customHeight="1" spans="1:15">
      <c r="A7" s="9">
        <v>2</v>
      </c>
      <c r="B7" s="10" t="s">
        <v>19</v>
      </c>
      <c r="C7" s="10" t="s">
        <v>25</v>
      </c>
      <c r="D7" s="10" t="s">
        <v>21</v>
      </c>
      <c r="E7" s="11" t="s">
        <v>22</v>
      </c>
      <c r="F7" s="12" t="s">
        <v>23</v>
      </c>
      <c r="G7" s="13">
        <v>101.72</v>
      </c>
      <c r="H7" s="13">
        <v>20.26</v>
      </c>
      <c r="I7" s="13">
        <v>81.46</v>
      </c>
      <c r="J7" s="29">
        <v>5101</v>
      </c>
      <c r="K7" s="30">
        <f t="shared" si="0"/>
        <v>6369.6749324822</v>
      </c>
      <c r="L7" s="30">
        <f t="shared" si="1"/>
        <v>518873.72</v>
      </c>
      <c r="M7" s="13"/>
      <c r="N7" s="12" t="s">
        <v>24</v>
      </c>
      <c r="O7" s="7"/>
    </row>
    <row r="8" s="1" customFormat="1" ht="21" customHeight="1" spans="1:15">
      <c r="A8" s="9">
        <v>3</v>
      </c>
      <c r="B8" s="10" t="s">
        <v>19</v>
      </c>
      <c r="C8" s="10" t="s">
        <v>26</v>
      </c>
      <c r="D8" s="10" t="s">
        <v>21</v>
      </c>
      <c r="E8" s="11" t="s">
        <v>22</v>
      </c>
      <c r="F8" s="12" t="s">
        <v>23</v>
      </c>
      <c r="G8" s="13">
        <v>106.75</v>
      </c>
      <c r="H8" s="13">
        <v>21.26</v>
      </c>
      <c r="I8" s="13">
        <v>85.49</v>
      </c>
      <c r="J8" s="29">
        <v>5101</v>
      </c>
      <c r="K8" s="30">
        <f t="shared" si="0"/>
        <v>6369.53737279214</v>
      </c>
      <c r="L8" s="30">
        <f t="shared" si="1"/>
        <v>544531.75</v>
      </c>
      <c r="M8" s="13"/>
      <c r="N8" s="12" t="s">
        <v>24</v>
      </c>
      <c r="O8" s="7"/>
    </row>
    <row r="9" s="1" customFormat="1" ht="21" customHeight="1" spans="1:15">
      <c r="A9" s="9">
        <v>4</v>
      </c>
      <c r="B9" s="10" t="s">
        <v>19</v>
      </c>
      <c r="C9" s="10" t="s">
        <v>27</v>
      </c>
      <c r="D9" s="10" t="s">
        <v>21</v>
      </c>
      <c r="E9" s="11" t="s">
        <v>28</v>
      </c>
      <c r="F9" s="12" t="s">
        <v>23</v>
      </c>
      <c r="G9" s="13">
        <v>121.42</v>
      </c>
      <c r="H9" s="13">
        <v>24.19</v>
      </c>
      <c r="I9" s="13">
        <v>97.23</v>
      </c>
      <c r="J9" s="29">
        <v>5101</v>
      </c>
      <c r="K9" s="30">
        <f t="shared" si="0"/>
        <v>6370.08557029723</v>
      </c>
      <c r="L9" s="30">
        <f t="shared" si="1"/>
        <v>619363.42</v>
      </c>
      <c r="M9" s="13"/>
      <c r="N9" s="12" t="s">
        <v>24</v>
      </c>
      <c r="O9" s="7"/>
    </row>
    <row r="10" s="2" customFormat="1" ht="21" customHeight="1" spans="1:15">
      <c r="A10" s="7">
        <v>5</v>
      </c>
      <c r="B10" s="14" t="s">
        <v>29</v>
      </c>
      <c r="C10" s="10" t="s">
        <v>30</v>
      </c>
      <c r="D10" s="10" t="s">
        <v>31</v>
      </c>
      <c r="E10" s="15" t="s">
        <v>22</v>
      </c>
      <c r="F10" s="16" t="s">
        <v>23</v>
      </c>
      <c r="G10" s="13">
        <v>101.57</v>
      </c>
      <c r="H10" s="13">
        <v>20.23</v>
      </c>
      <c r="I10" s="13">
        <v>81.34</v>
      </c>
      <c r="J10" s="29">
        <v>5101</v>
      </c>
      <c r="K10" s="31">
        <f t="shared" si="0"/>
        <v>6369.665232358</v>
      </c>
      <c r="L10" s="31">
        <f t="shared" si="1"/>
        <v>518108.57</v>
      </c>
      <c r="M10" s="13"/>
      <c r="N10" s="16" t="s">
        <v>24</v>
      </c>
      <c r="O10" s="7"/>
    </row>
    <row r="11" s="2" customFormat="1" ht="21" customHeight="1" spans="1:15">
      <c r="A11" s="7">
        <v>6</v>
      </c>
      <c r="B11" s="14" t="s">
        <v>29</v>
      </c>
      <c r="C11" s="10" t="s">
        <v>32</v>
      </c>
      <c r="D11" s="10" t="s">
        <v>31</v>
      </c>
      <c r="E11" s="15" t="s">
        <v>22</v>
      </c>
      <c r="F11" s="16" t="s">
        <v>23</v>
      </c>
      <c r="G11" s="13">
        <v>101.72</v>
      </c>
      <c r="H11" s="13">
        <v>20.26</v>
      </c>
      <c r="I11" s="13">
        <v>81.46</v>
      </c>
      <c r="J11" s="29">
        <v>5101</v>
      </c>
      <c r="K11" s="31">
        <f t="shared" si="0"/>
        <v>6369.6749324822</v>
      </c>
      <c r="L11" s="31">
        <f t="shared" si="1"/>
        <v>518873.72</v>
      </c>
      <c r="M11" s="13"/>
      <c r="N11" s="16" t="s">
        <v>24</v>
      </c>
      <c r="O11" s="7"/>
    </row>
    <row r="12" s="2" customFormat="1" ht="21" customHeight="1" spans="1:15">
      <c r="A12" s="7">
        <v>7</v>
      </c>
      <c r="B12" s="14" t="s">
        <v>29</v>
      </c>
      <c r="C12" s="10" t="s">
        <v>33</v>
      </c>
      <c r="D12" s="10" t="s">
        <v>31</v>
      </c>
      <c r="E12" s="15" t="s">
        <v>22</v>
      </c>
      <c r="F12" s="16" t="s">
        <v>23</v>
      </c>
      <c r="G12" s="13">
        <v>106.75</v>
      </c>
      <c r="H12" s="13">
        <v>21.26</v>
      </c>
      <c r="I12" s="13">
        <v>85.49</v>
      </c>
      <c r="J12" s="29">
        <v>5101</v>
      </c>
      <c r="K12" s="31">
        <f t="shared" si="0"/>
        <v>6369.53737279214</v>
      </c>
      <c r="L12" s="31">
        <f t="shared" si="1"/>
        <v>544531.75</v>
      </c>
      <c r="M12" s="13"/>
      <c r="N12" s="16" t="s">
        <v>24</v>
      </c>
      <c r="O12" s="7"/>
    </row>
    <row r="13" s="2" customFormat="1" ht="21" customHeight="1" spans="1:15">
      <c r="A13" s="7">
        <v>8</v>
      </c>
      <c r="B13" s="14" t="s">
        <v>29</v>
      </c>
      <c r="C13" s="10" t="s">
        <v>34</v>
      </c>
      <c r="D13" s="10" t="s">
        <v>31</v>
      </c>
      <c r="E13" s="15" t="s">
        <v>28</v>
      </c>
      <c r="F13" s="16" t="s">
        <v>23</v>
      </c>
      <c r="G13" s="13">
        <v>121.42</v>
      </c>
      <c r="H13" s="13">
        <v>24.19</v>
      </c>
      <c r="I13" s="13">
        <v>97.23</v>
      </c>
      <c r="J13" s="29">
        <v>5101</v>
      </c>
      <c r="K13" s="31">
        <f t="shared" si="0"/>
        <v>6370.08557029723</v>
      </c>
      <c r="L13" s="31">
        <f t="shared" si="1"/>
        <v>619363.42</v>
      </c>
      <c r="M13" s="13"/>
      <c r="N13" s="16" t="s">
        <v>24</v>
      </c>
      <c r="O13" s="7"/>
    </row>
    <row r="14" s="1" customFormat="1" ht="21" customHeight="1" spans="1:15">
      <c r="A14" s="9">
        <v>9</v>
      </c>
      <c r="B14" s="10" t="s">
        <v>19</v>
      </c>
      <c r="C14" s="10" t="s">
        <v>35</v>
      </c>
      <c r="D14" s="10" t="s">
        <v>21</v>
      </c>
      <c r="E14" s="11" t="s">
        <v>22</v>
      </c>
      <c r="F14" s="12" t="s">
        <v>23</v>
      </c>
      <c r="G14" s="13">
        <v>101.15</v>
      </c>
      <c r="H14" s="13">
        <v>19.69</v>
      </c>
      <c r="I14" s="13">
        <v>81.46</v>
      </c>
      <c r="J14" s="29">
        <v>5100</v>
      </c>
      <c r="K14" s="30">
        <f t="shared" si="0"/>
        <v>6332.73999508962</v>
      </c>
      <c r="L14" s="30">
        <f t="shared" si="1"/>
        <v>515865</v>
      </c>
      <c r="M14" s="13"/>
      <c r="N14" s="12" t="s">
        <v>24</v>
      </c>
      <c r="O14" s="7"/>
    </row>
    <row r="15" s="1" customFormat="1" ht="21" customHeight="1" spans="1:15">
      <c r="A15" s="9">
        <v>10</v>
      </c>
      <c r="B15" s="10" t="s">
        <v>19</v>
      </c>
      <c r="C15" s="10" t="s">
        <v>36</v>
      </c>
      <c r="D15" s="10" t="s">
        <v>21</v>
      </c>
      <c r="E15" s="11" t="s">
        <v>22</v>
      </c>
      <c r="F15" s="12" t="s">
        <v>23</v>
      </c>
      <c r="G15" s="13">
        <v>101</v>
      </c>
      <c r="H15" s="13">
        <v>19.66</v>
      </c>
      <c r="I15" s="13">
        <v>81.34</v>
      </c>
      <c r="J15" s="29">
        <v>5100</v>
      </c>
      <c r="K15" s="30">
        <f t="shared" si="0"/>
        <v>6332.677649373</v>
      </c>
      <c r="L15" s="30">
        <f t="shared" si="1"/>
        <v>515100</v>
      </c>
      <c r="M15" s="13"/>
      <c r="N15" s="12" t="s">
        <v>24</v>
      </c>
      <c r="O15" s="7"/>
    </row>
    <row r="16" s="1" customFormat="1" ht="21" customHeight="1" spans="1:15">
      <c r="A16" s="9">
        <v>11</v>
      </c>
      <c r="B16" s="10" t="s">
        <v>19</v>
      </c>
      <c r="C16" s="10" t="s">
        <v>37</v>
      </c>
      <c r="D16" s="10" t="s">
        <v>21</v>
      </c>
      <c r="E16" s="11" t="s">
        <v>28</v>
      </c>
      <c r="F16" s="12" t="s">
        <v>23</v>
      </c>
      <c r="G16" s="13">
        <v>120.73</v>
      </c>
      <c r="H16" s="13">
        <v>23.5</v>
      </c>
      <c r="I16" s="13">
        <v>97.23</v>
      </c>
      <c r="J16" s="29">
        <v>5100</v>
      </c>
      <c r="K16" s="30">
        <f t="shared" si="0"/>
        <v>6332.64424560321</v>
      </c>
      <c r="L16" s="30">
        <f t="shared" si="1"/>
        <v>615723</v>
      </c>
      <c r="M16" s="13"/>
      <c r="N16" s="12" t="s">
        <v>24</v>
      </c>
      <c r="O16" s="7"/>
    </row>
    <row r="17" s="1" customFormat="1" ht="21" customHeight="1" spans="1:15">
      <c r="A17" s="9">
        <v>12</v>
      </c>
      <c r="B17" s="10" t="s">
        <v>19</v>
      </c>
      <c r="C17" s="10" t="s">
        <v>38</v>
      </c>
      <c r="D17" s="10" t="s">
        <v>21</v>
      </c>
      <c r="E17" s="11" t="s">
        <v>22</v>
      </c>
      <c r="F17" s="12" t="s">
        <v>23</v>
      </c>
      <c r="G17" s="13">
        <v>106.13</v>
      </c>
      <c r="H17" s="13">
        <v>20.66</v>
      </c>
      <c r="I17" s="13">
        <v>85.47</v>
      </c>
      <c r="J17" s="29">
        <v>5100</v>
      </c>
      <c r="K17" s="30">
        <f t="shared" si="0"/>
        <v>6332.78343278343</v>
      </c>
      <c r="L17" s="30">
        <f t="shared" si="1"/>
        <v>541263</v>
      </c>
      <c r="M17" s="13"/>
      <c r="N17" s="12" t="s">
        <v>24</v>
      </c>
      <c r="O17" s="7"/>
    </row>
    <row r="18" ht="21" customHeight="1" spans="1:15">
      <c r="A18" s="9">
        <v>13</v>
      </c>
      <c r="B18" s="10" t="s">
        <v>19</v>
      </c>
      <c r="C18" s="10" t="s">
        <v>39</v>
      </c>
      <c r="D18" s="10" t="s">
        <v>31</v>
      </c>
      <c r="E18" s="11" t="s">
        <v>22</v>
      </c>
      <c r="F18" s="12" t="s">
        <v>23</v>
      </c>
      <c r="G18" s="13">
        <v>101.15</v>
      </c>
      <c r="H18" s="13">
        <v>19.69</v>
      </c>
      <c r="I18" s="13">
        <v>81.46</v>
      </c>
      <c r="J18" s="29">
        <v>5100</v>
      </c>
      <c r="K18" s="30">
        <f t="shared" si="0"/>
        <v>6332.73999508962</v>
      </c>
      <c r="L18" s="30">
        <f t="shared" si="1"/>
        <v>515865</v>
      </c>
      <c r="M18" s="13"/>
      <c r="N18" s="12" t="s">
        <v>24</v>
      </c>
      <c r="O18" s="7"/>
    </row>
    <row r="19" ht="21" customHeight="1" spans="1:15">
      <c r="A19" s="9">
        <v>14</v>
      </c>
      <c r="B19" s="10" t="s">
        <v>19</v>
      </c>
      <c r="C19" s="10" t="s">
        <v>40</v>
      </c>
      <c r="D19" s="10" t="s">
        <v>31</v>
      </c>
      <c r="E19" s="11" t="s">
        <v>22</v>
      </c>
      <c r="F19" s="12" t="s">
        <v>23</v>
      </c>
      <c r="G19" s="13">
        <v>101</v>
      </c>
      <c r="H19" s="13">
        <v>19.66</v>
      </c>
      <c r="I19" s="13">
        <v>81.34</v>
      </c>
      <c r="J19" s="29">
        <v>5100</v>
      </c>
      <c r="K19" s="30">
        <f t="shared" si="0"/>
        <v>6332.677649373</v>
      </c>
      <c r="L19" s="30">
        <f t="shared" si="1"/>
        <v>515100</v>
      </c>
      <c r="M19" s="13"/>
      <c r="N19" s="12" t="s">
        <v>24</v>
      </c>
      <c r="O19" s="7"/>
    </row>
    <row r="20" ht="21" customHeight="1" spans="1:15">
      <c r="A20" s="9">
        <v>15</v>
      </c>
      <c r="B20" s="10" t="s">
        <v>19</v>
      </c>
      <c r="C20" s="10" t="s">
        <v>41</v>
      </c>
      <c r="D20" s="10" t="s">
        <v>31</v>
      </c>
      <c r="E20" s="11" t="s">
        <v>28</v>
      </c>
      <c r="F20" s="12" t="s">
        <v>23</v>
      </c>
      <c r="G20" s="13">
        <v>120.73</v>
      </c>
      <c r="H20" s="13">
        <v>23.5</v>
      </c>
      <c r="I20" s="13">
        <v>97.23</v>
      </c>
      <c r="J20" s="29">
        <v>5100</v>
      </c>
      <c r="K20" s="30">
        <f t="shared" si="0"/>
        <v>6332.64424560321</v>
      </c>
      <c r="L20" s="30">
        <f t="shared" si="1"/>
        <v>615723</v>
      </c>
      <c r="M20" s="13"/>
      <c r="N20" s="12" t="s">
        <v>24</v>
      </c>
      <c r="O20" s="7"/>
    </row>
    <row r="21" ht="21" customHeight="1" spans="1:15">
      <c r="A21" s="9">
        <v>16</v>
      </c>
      <c r="B21" s="10" t="s">
        <v>19</v>
      </c>
      <c r="C21" s="10" t="s">
        <v>42</v>
      </c>
      <c r="D21" s="10" t="s">
        <v>31</v>
      </c>
      <c r="E21" s="11" t="s">
        <v>22</v>
      </c>
      <c r="F21" s="12" t="s">
        <v>23</v>
      </c>
      <c r="G21" s="13">
        <v>106.13</v>
      </c>
      <c r="H21" s="13">
        <v>20.66</v>
      </c>
      <c r="I21" s="13">
        <v>85.47</v>
      </c>
      <c r="J21" s="29">
        <v>5100</v>
      </c>
      <c r="K21" s="30">
        <f t="shared" si="0"/>
        <v>6332.78343278343</v>
      </c>
      <c r="L21" s="30">
        <f t="shared" si="1"/>
        <v>541263</v>
      </c>
      <c r="M21" s="13"/>
      <c r="N21" s="12" t="s">
        <v>24</v>
      </c>
      <c r="O21" s="7"/>
    </row>
    <row r="22" s="3" customFormat="1" ht="21" customHeight="1" spans="1:15">
      <c r="A22" s="17" t="s">
        <v>43</v>
      </c>
      <c r="B22" s="17"/>
      <c r="C22" s="17"/>
      <c r="D22" s="17"/>
      <c r="E22" s="17"/>
      <c r="F22" s="18"/>
      <c r="G22" s="19">
        <f t="shared" ref="G22:I22" si="2">SUM(G6:G21)</f>
        <v>1720.94</v>
      </c>
      <c r="H22" s="19">
        <f t="shared" si="2"/>
        <v>338.9</v>
      </c>
      <c r="I22" s="19">
        <f t="shared" si="2"/>
        <v>1382.04</v>
      </c>
      <c r="J22" s="32">
        <f>L22/G22</f>
        <v>5100.50142364057</v>
      </c>
      <c r="K22" s="32">
        <f t="shared" si="0"/>
        <v>6351.23217851871</v>
      </c>
      <c r="L22" s="32">
        <f>SUM(L6:L21)</f>
        <v>8777656.92</v>
      </c>
      <c r="M22" s="19"/>
      <c r="N22" s="35"/>
      <c r="O22" s="35"/>
    </row>
    <row r="23" s="3" customFormat="1" ht="32" customHeight="1" spans="1:15">
      <c r="A23" s="20" t="s">
        <v>44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36"/>
    </row>
    <row r="24" s="3" customFormat="1" ht="68" customHeight="1" spans="1:15">
      <c r="A24" s="22" t="s">
        <v>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="3" customFormat="1" ht="24.95" customHeight="1" spans="1:15">
      <c r="A25" s="24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 t="s">
        <v>47</v>
      </c>
      <c r="L25" s="24"/>
      <c r="M25" s="24"/>
      <c r="N25" s="25"/>
      <c r="O25" s="25"/>
    </row>
    <row r="26" s="3" customFormat="1" ht="24.95" customHeight="1" spans="1:15">
      <c r="A26" s="24" t="s">
        <v>48</v>
      </c>
      <c r="B26" s="24"/>
      <c r="C26" s="24"/>
      <c r="D26" s="24"/>
      <c r="E26" s="24"/>
      <c r="F26" s="25"/>
      <c r="G26" s="25"/>
      <c r="H26" s="25"/>
      <c r="I26" s="25"/>
      <c r="J26" s="25"/>
      <c r="K26" s="24" t="s">
        <v>49</v>
      </c>
      <c r="L26" s="24"/>
      <c r="M26" s="24"/>
      <c r="N26" s="25"/>
      <c r="O26" s="25"/>
    </row>
    <row r="27" s="3" customFormat="1" ht="24.95" customHeight="1" spans="1:5">
      <c r="A27" s="24" t="s">
        <v>50</v>
      </c>
      <c r="B27" s="24"/>
      <c r="C27" s="24"/>
      <c r="D27" s="24"/>
      <c r="E27" s="24"/>
    </row>
    <row r="28" s="3" customFormat="1" ht="24.95" customHeight="1"/>
    <row r="29" s="3" customFormat="1" ht="24.95" customHeight="1"/>
    <row r="30" s="3" customFormat="1" ht="24.95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31" customHeight="1"/>
    <row r="37" ht="42" customHeight="1"/>
    <row r="38" ht="52" customHeight="1"/>
    <row r="39" ht="27" customHeight="1"/>
    <row r="40" ht="26" customHeight="1"/>
  </sheetData>
  <autoFilter ref="A5:O27">
    <extLst/>
  </autoFilter>
  <mergeCells count="25">
    <mergeCell ref="A1:B1"/>
    <mergeCell ref="A2:O2"/>
    <mergeCell ref="A22:F22"/>
    <mergeCell ref="A23:O23"/>
    <mergeCell ref="A24:O24"/>
    <mergeCell ref="A25:E25"/>
    <mergeCell ref="K25:L25"/>
    <mergeCell ref="A26:E26"/>
    <mergeCell ref="K26:L26"/>
    <mergeCell ref="A27:E2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472222222222222" right="0.314583333333333" top="0.354166666666667" bottom="0.196527777777778" header="0.196527777777778" footer="0.196527777777778"/>
  <pageSetup paperSize="9" scale="8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zoomScaleSheetLayoutView="60" workbookViewId="0">
      <selection activeCell="N6" sqref="N6:N21"/>
    </sheetView>
  </sheetViews>
  <sheetFormatPr defaultColWidth="9" defaultRowHeight="14.25"/>
  <cols>
    <col min="1" max="1" width="3.875" style="1" customWidth="1"/>
    <col min="2" max="2" width="14.875" style="1" customWidth="1"/>
    <col min="3" max="3" width="15.62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" style="1"/>
    <col min="9" max="9" width="9.625" style="1" customWidth="1"/>
    <col min="10" max="14" width="10.625" style="1" customWidth="1"/>
    <col min="15" max="17" width="11.125" style="1" customWidth="1"/>
    <col min="18" max="18" width="8.75" style="1" customWidth="1"/>
    <col min="19" max="19" width="12.75" style="1" customWidth="1"/>
    <col min="20" max="20" width="9" style="1"/>
    <col min="21" max="21" width="9.375" style="1"/>
    <col min="22" max="22" width="12.625" style="1"/>
    <col min="23" max="16384" width="9" style="1"/>
  </cols>
  <sheetData>
    <row r="1" ht="18" customHeight="1" spans="1:2">
      <c r="A1" s="4" t="s">
        <v>0</v>
      </c>
      <c r="B1" s="4"/>
    </row>
    <row r="2" ht="41.1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36" customHeight="1" spans="1:19">
      <c r="A3" s="6" t="s">
        <v>2</v>
      </c>
      <c r="B3" s="6"/>
      <c r="C3" s="6"/>
      <c r="D3" s="6"/>
      <c r="E3" s="6"/>
      <c r="F3" s="6"/>
      <c r="G3" s="6"/>
      <c r="H3" s="6"/>
      <c r="I3" s="6" t="s">
        <v>3</v>
      </c>
      <c r="Q3" s="33"/>
      <c r="R3" s="34"/>
      <c r="S3" s="34"/>
    </row>
    <row r="4" ht="30" customHeight="1" spans="1:19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26" t="s">
        <v>12</v>
      </c>
      <c r="J4" s="8" t="s">
        <v>13</v>
      </c>
      <c r="K4" s="27">
        <v>0.05</v>
      </c>
      <c r="L4" s="8"/>
      <c r="M4" s="8"/>
      <c r="N4" s="8"/>
      <c r="O4" s="8" t="s">
        <v>14</v>
      </c>
      <c r="P4" s="26" t="s">
        <v>15</v>
      </c>
      <c r="Q4" s="26" t="s">
        <v>16</v>
      </c>
      <c r="R4" s="8" t="s">
        <v>17</v>
      </c>
      <c r="S4" s="7" t="s">
        <v>18</v>
      </c>
    </row>
    <row r="5" spans="1:19">
      <c r="A5" s="7"/>
      <c r="B5" s="8"/>
      <c r="C5" s="8"/>
      <c r="D5" s="8"/>
      <c r="E5" s="8"/>
      <c r="F5" s="8"/>
      <c r="G5" s="8"/>
      <c r="H5" s="8"/>
      <c r="I5" s="28"/>
      <c r="J5" s="8"/>
      <c r="K5" s="8"/>
      <c r="L5" s="8"/>
      <c r="M5" s="8"/>
      <c r="N5" s="8"/>
      <c r="O5" s="8"/>
      <c r="P5" s="28"/>
      <c r="Q5" s="28"/>
      <c r="R5" s="8"/>
      <c r="S5" s="7"/>
    </row>
    <row r="6" s="1" customFormat="1" ht="21" customHeight="1" spans="1:19">
      <c r="A6" s="9">
        <v>1</v>
      </c>
      <c r="B6" s="10" t="s">
        <v>19</v>
      </c>
      <c r="C6" s="10" t="s">
        <v>20</v>
      </c>
      <c r="D6" s="10" t="s">
        <v>21</v>
      </c>
      <c r="E6" s="11" t="s">
        <v>22</v>
      </c>
      <c r="F6" s="12" t="s">
        <v>23</v>
      </c>
      <c r="G6" s="13">
        <v>101.57</v>
      </c>
      <c r="H6" s="13">
        <v>20.23</v>
      </c>
      <c r="I6" s="13">
        <v>81.34</v>
      </c>
      <c r="J6" s="29">
        <v>5369</v>
      </c>
      <c r="K6" s="29">
        <v>0.05</v>
      </c>
      <c r="L6" s="29">
        <f>J6*K6</f>
        <v>268.45</v>
      </c>
      <c r="M6" s="29">
        <f>J6-L6</f>
        <v>5100.55</v>
      </c>
      <c r="N6" s="29">
        <v>5101</v>
      </c>
      <c r="O6" s="30">
        <f t="shared" ref="O6:O22" si="0">P6/I6</f>
        <v>6704.31927710843</v>
      </c>
      <c r="P6" s="30">
        <f t="shared" ref="P6:P21" si="1">J6*G6</f>
        <v>545329.33</v>
      </c>
      <c r="Q6" s="13"/>
      <c r="R6" s="12" t="s">
        <v>24</v>
      </c>
      <c r="S6" s="7"/>
    </row>
    <row r="7" s="1" customFormat="1" ht="21" customHeight="1" spans="1:19">
      <c r="A7" s="9">
        <v>2</v>
      </c>
      <c r="B7" s="10" t="s">
        <v>19</v>
      </c>
      <c r="C7" s="10" t="s">
        <v>25</v>
      </c>
      <c r="D7" s="10" t="s">
        <v>21</v>
      </c>
      <c r="E7" s="11" t="s">
        <v>22</v>
      </c>
      <c r="F7" s="12" t="s">
        <v>23</v>
      </c>
      <c r="G7" s="13">
        <v>101.72</v>
      </c>
      <c r="H7" s="13">
        <v>20.26</v>
      </c>
      <c r="I7" s="13">
        <v>81.46</v>
      </c>
      <c r="J7" s="29">
        <v>5369</v>
      </c>
      <c r="K7" s="29">
        <v>0.05</v>
      </c>
      <c r="L7" s="29">
        <f t="shared" ref="L7:L21" si="2">J7*K7</f>
        <v>268.45</v>
      </c>
      <c r="M7" s="29">
        <f t="shared" ref="M7:M21" si="3">J7-L7</f>
        <v>5100.55</v>
      </c>
      <c r="N7" s="29">
        <v>5101</v>
      </c>
      <c r="O7" s="30">
        <f t="shared" si="0"/>
        <v>6704.32948686472</v>
      </c>
      <c r="P7" s="30">
        <f t="shared" si="1"/>
        <v>546134.68</v>
      </c>
      <c r="Q7" s="13"/>
      <c r="R7" s="12" t="s">
        <v>24</v>
      </c>
      <c r="S7" s="7"/>
    </row>
    <row r="8" s="1" customFormat="1" ht="21" customHeight="1" spans="1:19">
      <c r="A8" s="9">
        <v>3</v>
      </c>
      <c r="B8" s="10" t="s">
        <v>19</v>
      </c>
      <c r="C8" s="10" t="s">
        <v>26</v>
      </c>
      <c r="D8" s="10" t="s">
        <v>21</v>
      </c>
      <c r="E8" s="11" t="s">
        <v>22</v>
      </c>
      <c r="F8" s="12" t="s">
        <v>23</v>
      </c>
      <c r="G8" s="13">
        <v>106.75</v>
      </c>
      <c r="H8" s="13">
        <v>21.26</v>
      </c>
      <c r="I8" s="13">
        <v>85.49</v>
      </c>
      <c r="J8" s="29">
        <v>5369</v>
      </c>
      <c r="K8" s="29">
        <v>0.05</v>
      </c>
      <c r="L8" s="29">
        <f t="shared" si="2"/>
        <v>268.45</v>
      </c>
      <c r="M8" s="29">
        <f t="shared" si="3"/>
        <v>5100.55</v>
      </c>
      <c r="N8" s="29">
        <v>5101</v>
      </c>
      <c r="O8" s="30">
        <f t="shared" si="0"/>
        <v>6704.18469996491</v>
      </c>
      <c r="P8" s="30">
        <f t="shared" si="1"/>
        <v>573140.75</v>
      </c>
      <c r="Q8" s="13"/>
      <c r="R8" s="12" t="s">
        <v>24</v>
      </c>
      <c r="S8" s="7"/>
    </row>
    <row r="9" s="1" customFormat="1" ht="21" customHeight="1" spans="1:19">
      <c r="A9" s="9">
        <v>4</v>
      </c>
      <c r="B9" s="10" t="s">
        <v>19</v>
      </c>
      <c r="C9" s="10" t="s">
        <v>27</v>
      </c>
      <c r="D9" s="10" t="s">
        <v>21</v>
      </c>
      <c r="E9" s="11" t="s">
        <v>28</v>
      </c>
      <c r="F9" s="12" t="s">
        <v>23</v>
      </c>
      <c r="G9" s="13">
        <v>121.42</v>
      </c>
      <c r="H9" s="13">
        <v>24.19</v>
      </c>
      <c r="I9" s="13">
        <v>97.23</v>
      </c>
      <c r="J9" s="29">
        <v>5369</v>
      </c>
      <c r="K9" s="29">
        <v>0.05</v>
      </c>
      <c r="L9" s="29">
        <f t="shared" si="2"/>
        <v>268.45</v>
      </c>
      <c r="M9" s="29">
        <f t="shared" si="3"/>
        <v>5100.55</v>
      </c>
      <c r="N9" s="29">
        <v>5101</v>
      </c>
      <c r="O9" s="30">
        <f t="shared" si="0"/>
        <v>6704.76169906407</v>
      </c>
      <c r="P9" s="30">
        <f t="shared" si="1"/>
        <v>651903.98</v>
      </c>
      <c r="Q9" s="13"/>
      <c r="R9" s="12" t="s">
        <v>24</v>
      </c>
      <c r="S9" s="7"/>
    </row>
    <row r="10" s="2" customFormat="1" ht="21" customHeight="1" spans="1:19">
      <c r="A10" s="7">
        <v>5</v>
      </c>
      <c r="B10" s="14" t="s">
        <v>29</v>
      </c>
      <c r="C10" s="10" t="s">
        <v>30</v>
      </c>
      <c r="D10" s="10" t="s">
        <v>31</v>
      </c>
      <c r="E10" s="15" t="s">
        <v>22</v>
      </c>
      <c r="F10" s="16" t="s">
        <v>23</v>
      </c>
      <c r="G10" s="13">
        <v>101.57</v>
      </c>
      <c r="H10" s="13">
        <v>20.23</v>
      </c>
      <c r="I10" s="13">
        <v>81.34</v>
      </c>
      <c r="J10" s="29">
        <v>5369</v>
      </c>
      <c r="K10" s="29">
        <v>0.05</v>
      </c>
      <c r="L10" s="29">
        <f t="shared" si="2"/>
        <v>268.45</v>
      </c>
      <c r="M10" s="29">
        <f t="shared" si="3"/>
        <v>5100.55</v>
      </c>
      <c r="N10" s="29">
        <v>5101</v>
      </c>
      <c r="O10" s="31">
        <f t="shared" si="0"/>
        <v>6704.31927710843</v>
      </c>
      <c r="P10" s="31">
        <f t="shared" si="1"/>
        <v>545329.33</v>
      </c>
      <c r="Q10" s="13"/>
      <c r="R10" s="16" t="s">
        <v>24</v>
      </c>
      <c r="S10" s="7"/>
    </row>
    <row r="11" s="2" customFormat="1" ht="21" customHeight="1" spans="1:19">
      <c r="A11" s="7">
        <v>6</v>
      </c>
      <c r="B11" s="14" t="s">
        <v>29</v>
      </c>
      <c r="C11" s="10" t="s">
        <v>32</v>
      </c>
      <c r="D11" s="10" t="s">
        <v>31</v>
      </c>
      <c r="E11" s="15" t="s">
        <v>22</v>
      </c>
      <c r="F11" s="16" t="s">
        <v>23</v>
      </c>
      <c r="G11" s="13">
        <v>101.72</v>
      </c>
      <c r="H11" s="13">
        <v>20.26</v>
      </c>
      <c r="I11" s="13">
        <v>81.46</v>
      </c>
      <c r="J11" s="29">
        <v>5369</v>
      </c>
      <c r="K11" s="29">
        <v>0.05</v>
      </c>
      <c r="L11" s="29">
        <f t="shared" si="2"/>
        <v>268.45</v>
      </c>
      <c r="M11" s="29">
        <f t="shared" si="3"/>
        <v>5100.55</v>
      </c>
      <c r="N11" s="29">
        <v>5101</v>
      </c>
      <c r="O11" s="31">
        <f t="shared" si="0"/>
        <v>6704.32948686472</v>
      </c>
      <c r="P11" s="31">
        <f t="shared" si="1"/>
        <v>546134.68</v>
      </c>
      <c r="Q11" s="13"/>
      <c r="R11" s="16" t="s">
        <v>24</v>
      </c>
      <c r="S11" s="7"/>
    </row>
    <row r="12" s="2" customFormat="1" ht="21" customHeight="1" spans="1:19">
      <c r="A12" s="7">
        <v>7</v>
      </c>
      <c r="B12" s="14" t="s">
        <v>29</v>
      </c>
      <c r="C12" s="10" t="s">
        <v>33</v>
      </c>
      <c r="D12" s="10" t="s">
        <v>31</v>
      </c>
      <c r="E12" s="15" t="s">
        <v>22</v>
      </c>
      <c r="F12" s="16" t="s">
        <v>23</v>
      </c>
      <c r="G12" s="13">
        <v>106.75</v>
      </c>
      <c r="H12" s="13">
        <v>21.26</v>
      </c>
      <c r="I12" s="13">
        <v>85.49</v>
      </c>
      <c r="J12" s="29">
        <v>5369</v>
      </c>
      <c r="K12" s="29">
        <v>0.05</v>
      </c>
      <c r="L12" s="29">
        <f t="shared" si="2"/>
        <v>268.45</v>
      </c>
      <c r="M12" s="29">
        <f t="shared" si="3"/>
        <v>5100.55</v>
      </c>
      <c r="N12" s="29">
        <v>5101</v>
      </c>
      <c r="O12" s="31">
        <f t="shared" si="0"/>
        <v>6704.18469996491</v>
      </c>
      <c r="P12" s="31">
        <f t="shared" si="1"/>
        <v>573140.75</v>
      </c>
      <c r="Q12" s="13"/>
      <c r="R12" s="16" t="s">
        <v>24</v>
      </c>
      <c r="S12" s="7"/>
    </row>
    <row r="13" s="2" customFormat="1" ht="21" customHeight="1" spans="1:19">
      <c r="A13" s="7">
        <v>8</v>
      </c>
      <c r="B13" s="14" t="s">
        <v>29</v>
      </c>
      <c r="C13" s="10" t="s">
        <v>34</v>
      </c>
      <c r="D13" s="10" t="s">
        <v>31</v>
      </c>
      <c r="E13" s="15" t="s">
        <v>28</v>
      </c>
      <c r="F13" s="16" t="s">
        <v>23</v>
      </c>
      <c r="G13" s="13">
        <v>121.42</v>
      </c>
      <c r="H13" s="13">
        <v>24.19</v>
      </c>
      <c r="I13" s="13">
        <v>97.23</v>
      </c>
      <c r="J13" s="29">
        <v>5369</v>
      </c>
      <c r="K13" s="29">
        <v>0.05</v>
      </c>
      <c r="L13" s="29">
        <f t="shared" si="2"/>
        <v>268.45</v>
      </c>
      <c r="M13" s="29">
        <f t="shared" si="3"/>
        <v>5100.55</v>
      </c>
      <c r="N13" s="29">
        <v>5101</v>
      </c>
      <c r="O13" s="31">
        <f t="shared" si="0"/>
        <v>6704.76169906407</v>
      </c>
      <c r="P13" s="31">
        <f t="shared" si="1"/>
        <v>651903.98</v>
      </c>
      <c r="Q13" s="13"/>
      <c r="R13" s="16" t="s">
        <v>24</v>
      </c>
      <c r="S13" s="7"/>
    </row>
    <row r="14" s="1" customFormat="1" ht="21" customHeight="1" spans="1:19">
      <c r="A14" s="9">
        <v>9</v>
      </c>
      <c r="B14" s="10" t="s">
        <v>19</v>
      </c>
      <c r="C14" s="10" t="s">
        <v>35</v>
      </c>
      <c r="D14" s="10" t="s">
        <v>21</v>
      </c>
      <c r="E14" s="11" t="s">
        <v>22</v>
      </c>
      <c r="F14" s="12" t="s">
        <v>23</v>
      </c>
      <c r="G14" s="13">
        <v>101.15</v>
      </c>
      <c r="H14" s="13">
        <v>19.69</v>
      </c>
      <c r="I14" s="13">
        <v>81.46</v>
      </c>
      <c r="J14" s="29">
        <v>5368</v>
      </c>
      <c r="K14" s="29">
        <v>0.05</v>
      </c>
      <c r="L14" s="29">
        <f t="shared" si="2"/>
        <v>268.4</v>
      </c>
      <c r="M14" s="29">
        <f t="shared" si="3"/>
        <v>5099.6</v>
      </c>
      <c r="N14" s="29">
        <v>5100</v>
      </c>
      <c r="O14" s="30">
        <f t="shared" si="0"/>
        <v>6665.51927326295</v>
      </c>
      <c r="P14" s="30">
        <f t="shared" si="1"/>
        <v>542973.2</v>
      </c>
      <c r="Q14" s="13"/>
      <c r="R14" s="12" t="s">
        <v>24</v>
      </c>
      <c r="S14" s="7"/>
    </row>
    <row r="15" s="1" customFormat="1" ht="21" customHeight="1" spans="1:19">
      <c r="A15" s="9">
        <v>10</v>
      </c>
      <c r="B15" s="10" t="s">
        <v>19</v>
      </c>
      <c r="C15" s="10" t="s">
        <v>36</v>
      </c>
      <c r="D15" s="10" t="s">
        <v>21</v>
      </c>
      <c r="E15" s="11" t="s">
        <v>22</v>
      </c>
      <c r="F15" s="12" t="s">
        <v>23</v>
      </c>
      <c r="G15" s="13">
        <v>101</v>
      </c>
      <c r="H15" s="13">
        <v>19.66</v>
      </c>
      <c r="I15" s="13">
        <v>81.34</v>
      </c>
      <c r="J15" s="29">
        <v>5368</v>
      </c>
      <c r="K15" s="29">
        <v>0.05</v>
      </c>
      <c r="L15" s="29">
        <f t="shared" si="2"/>
        <v>268.4</v>
      </c>
      <c r="M15" s="29">
        <f t="shared" si="3"/>
        <v>5099.6</v>
      </c>
      <c r="N15" s="29">
        <v>5100</v>
      </c>
      <c r="O15" s="30">
        <f t="shared" si="0"/>
        <v>6665.45365134005</v>
      </c>
      <c r="P15" s="30">
        <f t="shared" si="1"/>
        <v>542168</v>
      </c>
      <c r="Q15" s="13"/>
      <c r="R15" s="12" t="s">
        <v>24</v>
      </c>
      <c r="S15" s="7"/>
    </row>
    <row r="16" s="1" customFormat="1" ht="21" customHeight="1" spans="1:19">
      <c r="A16" s="9">
        <v>11</v>
      </c>
      <c r="B16" s="10" t="s">
        <v>19</v>
      </c>
      <c r="C16" s="10" t="s">
        <v>37</v>
      </c>
      <c r="D16" s="10" t="s">
        <v>21</v>
      </c>
      <c r="E16" s="11" t="s">
        <v>28</v>
      </c>
      <c r="F16" s="12" t="s">
        <v>23</v>
      </c>
      <c r="G16" s="13">
        <v>120.73</v>
      </c>
      <c r="H16" s="13">
        <v>23.5</v>
      </c>
      <c r="I16" s="13">
        <v>97.23</v>
      </c>
      <c r="J16" s="29">
        <v>5368</v>
      </c>
      <c r="K16" s="29">
        <v>0.05</v>
      </c>
      <c r="L16" s="29">
        <f t="shared" si="2"/>
        <v>268.4</v>
      </c>
      <c r="M16" s="29">
        <f t="shared" si="3"/>
        <v>5099.6</v>
      </c>
      <c r="N16" s="29">
        <v>5100</v>
      </c>
      <c r="O16" s="30">
        <f t="shared" si="0"/>
        <v>6665.41849223491</v>
      </c>
      <c r="P16" s="30">
        <f t="shared" si="1"/>
        <v>648078.64</v>
      </c>
      <c r="Q16" s="13"/>
      <c r="R16" s="12" t="s">
        <v>24</v>
      </c>
      <c r="S16" s="7"/>
    </row>
    <row r="17" s="1" customFormat="1" ht="21" customHeight="1" spans="1:19">
      <c r="A17" s="9">
        <v>12</v>
      </c>
      <c r="B17" s="10" t="s">
        <v>19</v>
      </c>
      <c r="C17" s="10" t="s">
        <v>38</v>
      </c>
      <c r="D17" s="10" t="s">
        <v>21</v>
      </c>
      <c r="E17" s="11" t="s">
        <v>22</v>
      </c>
      <c r="F17" s="12" t="s">
        <v>23</v>
      </c>
      <c r="G17" s="13">
        <v>106.13</v>
      </c>
      <c r="H17" s="13">
        <v>20.66</v>
      </c>
      <c r="I17" s="13">
        <v>85.47</v>
      </c>
      <c r="J17" s="29">
        <v>5368</v>
      </c>
      <c r="K17" s="29">
        <v>0.05</v>
      </c>
      <c r="L17" s="29">
        <f t="shared" si="2"/>
        <v>268.4</v>
      </c>
      <c r="M17" s="29">
        <f t="shared" si="3"/>
        <v>5099.6</v>
      </c>
      <c r="N17" s="29">
        <v>5100</v>
      </c>
      <c r="O17" s="30">
        <f t="shared" si="0"/>
        <v>6665.56499356499</v>
      </c>
      <c r="P17" s="30">
        <f t="shared" si="1"/>
        <v>569705.84</v>
      </c>
      <c r="Q17" s="13"/>
      <c r="R17" s="12" t="s">
        <v>24</v>
      </c>
      <c r="S17" s="7"/>
    </row>
    <row r="18" ht="21" customHeight="1" spans="1:19">
      <c r="A18" s="9">
        <v>13</v>
      </c>
      <c r="B18" s="10" t="s">
        <v>19</v>
      </c>
      <c r="C18" s="10" t="s">
        <v>39</v>
      </c>
      <c r="D18" s="10" t="s">
        <v>31</v>
      </c>
      <c r="E18" s="11" t="s">
        <v>22</v>
      </c>
      <c r="F18" s="12" t="s">
        <v>23</v>
      </c>
      <c r="G18" s="13">
        <v>101.15</v>
      </c>
      <c r="H18" s="13">
        <v>19.69</v>
      </c>
      <c r="I18" s="13">
        <v>81.46</v>
      </c>
      <c r="J18" s="29">
        <v>5368</v>
      </c>
      <c r="K18" s="29">
        <v>0.05</v>
      </c>
      <c r="L18" s="29">
        <f t="shared" si="2"/>
        <v>268.4</v>
      </c>
      <c r="M18" s="29">
        <f t="shared" si="3"/>
        <v>5099.6</v>
      </c>
      <c r="N18" s="29">
        <v>5100</v>
      </c>
      <c r="O18" s="30">
        <f t="shared" si="0"/>
        <v>6665.51927326295</v>
      </c>
      <c r="P18" s="30">
        <f t="shared" si="1"/>
        <v>542973.2</v>
      </c>
      <c r="Q18" s="13"/>
      <c r="R18" s="12" t="s">
        <v>24</v>
      </c>
      <c r="S18" s="7"/>
    </row>
    <row r="19" ht="21" customHeight="1" spans="1:19">
      <c r="A19" s="9">
        <v>14</v>
      </c>
      <c r="B19" s="10" t="s">
        <v>19</v>
      </c>
      <c r="C19" s="10" t="s">
        <v>40</v>
      </c>
      <c r="D19" s="10" t="s">
        <v>31</v>
      </c>
      <c r="E19" s="11" t="s">
        <v>22</v>
      </c>
      <c r="F19" s="12" t="s">
        <v>23</v>
      </c>
      <c r="G19" s="13">
        <v>101</v>
      </c>
      <c r="H19" s="13">
        <v>19.66</v>
      </c>
      <c r="I19" s="13">
        <v>81.34</v>
      </c>
      <c r="J19" s="29">
        <v>5368</v>
      </c>
      <c r="K19" s="29">
        <v>0.05</v>
      </c>
      <c r="L19" s="29">
        <f t="shared" si="2"/>
        <v>268.4</v>
      </c>
      <c r="M19" s="29">
        <f t="shared" si="3"/>
        <v>5099.6</v>
      </c>
      <c r="N19" s="29">
        <v>5100</v>
      </c>
      <c r="O19" s="30">
        <f t="shared" si="0"/>
        <v>6665.45365134005</v>
      </c>
      <c r="P19" s="30">
        <f t="shared" si="1"/>
        <v>542168</v>
      </c>
      <c r="Q19" s="13"/>
      <c r="R19" s="12" t="s">
        <v>24</v>
      </c>
      <c r="S19" s="7"/>
    </row>
    <row r="20" ht="21" customHeight="1" spans="1:19">
      <c r="A20" s="9">
        <v>15</v>
      </c>
      <c r="B20" s="10" t="s">
        <v>19</v>
      </c>
      <c r="C20" s="10" t="s">
        <v>41</v>
      </c>
      <c r="D20" s="10" t="s">
        <v>31</v>
      </c>
      <c r="E20" s="11" t="s">
        <v>28</v>
      </c>
      <c r="F20" s="12" t="s">
        <v>23</v>
      </c>
      <c r="G20" s="13">
        <v>120.73</v>
      </c>
      <c r="H20" s="13">
        <v>23.5</v>
      </c>
      <c r="I20" s="13">
        <v>97.23</v>
      </c>
      <c r="J20" s="29">
        <v>5368</v>
      </c>
      <c r="K20" s="29">
        <v>0.05</v>
      </c>
      <c r="L20" s="29">
        <f t="shared" si="2"/>
        <v>268.4</v>
      </c>
      <c r="M20" s="29">
        <f t="shared" si="3"/>
        <v>5099.6</v>
      </c>
      <c r="N20" s="29">
        <v>5100</v>
      </c>
      <c r="O20" s="30">
        <f t="shared" si="0"/>
        <v>6665.41849223491</v>
      </c>
      <c r="P20" s="30">
        <f t="shared" si="1"/>
        <v>648078.64</v>
      </c>
      <c r="Q20" s="13"/>
      <c r="R20" s="12" t="s">
        <v>24</v>
      </c>
      <c r="S20" s="7"/>
    </row>
    <row r="21" ht="21" customHeight="1" spans="1:19">
      <c r="A21" s="9">
        <v>16</v>
      </c>
      <c r="B21" s="10" t="s">
        <v>19</v>
      </c>
      <c r="C21" s="10" t="s">
        <v>42</v>
      </c>
      <c r="D21" s="10" t="s">
        <v>31</v>
      </c>
      <c r="E21" s="11" t="s">
        <v>22</v>
      </c>
      <c r="F21" s="12" t="s">
        <v>23</v>
      </c>
      <c r="G21" s="13">
        <v>106.13</v>
      </c>
      <c r="H21" s="13">
        <v>20.66</v>
      </c>
      <c r="I21" s="13">
        <v>85.47</v>
      </c>
      <c r="J21" s="29">
        <v>5368</v>
      </c>
      <c r="K21" s="29">
        <v>0.05</v>
      </c>
      <c r="L21" s="29">
        <f t="shared" si="2"/>
        <v>268.4</v>
      </c>
      <c r="M21" s="29">
        <f t="shared" si="3"/>
        <v>5099.6</v>
      </c>
      <c r="N21" s="29">
        <v>5100</v>
      </c>
      <c r="O21" s="30">
        <f t="shared" si="0"/>
        <v>6665.56499356499</v>
      </c>
      <c r="P21" s="30">
        <f t="shared" si="1"/>
        <v>569705.84</v>
      </c>
      <c r="Q21" s="13"/>
      <c r="R21" s="12" t="s">
        <v>24</v>
      </c>
      <c r="S21" s="7"/>
    </row>
    <row r="22" s="3" customFormat="1" ht="21" customHeight="1" spans="1:19">
      <c r="A22" s="17" t="s">
        <v>43</v>
      </c>
      <c r="B22" s="17"/>
      <c r="C22" s="17"/>
      <c r="D22" s="17"/>
      <c r="E22" s="17"/>
      <c r="F22" s="18"/>
      <c r="G22" s="19">
        <f t="shared" ref="G22:I22" si="4">SUM(G6:G21)</f>
        <v>1720.94</v>
      </c>
      <c r="H22" s="19">
        <f t="shared" si="4"/>
        <v>338.9</v>
      </c>
      <c r="I22" s="19">
        <f t="shared" si="4"/>
        <v>1382.04</v>
      </c>
      <c r="J22" s="32">
        <f>P22/G22</f>
        <v>5368.50142364057</v>
      </c>
      <c r="K22" s="32"/>
      <c r="L22" s="32"/>
      <c r="M22" s="32"/>
      <c r="N22" s="32"/>
      <c r="O22" s="32">
        <f t="shared" si="0"/>
        <v>6684.95039217389</v>
      </c>
      <c r="P22" s="32">
        <f>SUM(P6:P21)</f>
        <v>9238868.84</v>
      </c>
      <c r="Q22" s="19"/>
      <c r="R22" s="35"/>
      <c r="S22" s="35"/>
    </row>
    <row r="23" s="3" customFormat="1" ht="32" customHeight="1" spans="1:19">
      <c r="A23" s="20" t="s">
        <v>51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36"/>
    </row>
    <row r="24" s="3" customFormat="1" ht="68" customHeight="1" spans="1:19">
      <c r="A24" s="22" t="s">
        <v>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="3" customFormat="1" ht="24.95" customHeight="1" spans="1:19">
      <c r="A25" s="24" t="s">
        <v>46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 t="s">
        <v>47</v>
      </c>
      <c r="P25" s="24"/>
      <c r="Q25" s="24"/>
      <c r="R25" s="25"/>
      <c r="S25" s="25"/>
    </row>
    <row r="26" s="3" customFormat="1" ht="24.95" customHeight="1" spans="1:19">
      <c r="A26" s="24" t="s">
        <v>48</v>
      </c>
      <c r="B26" s="24"/>
      <c r="C26" s="24"/>
      <c r="D26" s="24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4" t="s">
        <v>49</v>
      </c>
      <c r="P26" s="24"/>
      <c r="Q26" s="24"/>
      <c r="R26" s="25"/>
      <c r="S26" s="25"/>
    </row>
    <row r="27" s="3" customFormat="1" ht="24.95" customHeight="1" spans="1:5">
      <c r="A27" s="24" t="s">
        <v>50</v>
      </c>
      <c r="B27" s="24"/>
      <c r="C27" s="24"/>
      <c r="D27" s="24"/>
      <c r="E27" s="24"/>
    </row>
    <row r="28" s="3" customFormat="1" ht="24.95" customHeight="1"/>
    <row r="29" s="3" customFormat="1" ht="24.95" customHeight="1"/>
    <row r="30" s="3" customFormat="1" ht="24.95" customHeight="1"/>
    <row r="31" s="3" customFormat="1" ht="24.95" customHeight="1"/>
    <row r="32" s="3" customFormat="1" ht="24.95" customHeight="1"/>
    <row r="33" s="3" customFormat="1" ht="24.95" customHeight="1"/>
    <row r="34" s="3" customFormat="1" ht="24.95" customHeight="1"/>
    <row r="35" s="3" customFormat="1" ht="24.95" customHeight="1"/>
    <row r="36" s="3" customFormat="1" ht="31" customHeight="1"/>
    <row r="37" ht="42" customHeight="1"/>
    <row r="38" ht="52" customHeight="1"/>
    <row r="39" ht="27" customHeight="1"/>
    <row r="40" ht="26" customHeight="1"/>
  </sheetData>
  <autoFilter ref="A5:S27">
    <extLst/>
  </autoFilter>
  <mergeCells count="25">
    <mergeCell ref="A1:B1"/>
    <mergeCell ref="A2:S2"/>
    <mergeCell ref="A22:F22"/>
    <mergeCell ref="A23:S23"/>
    <mergeCell ref="A24:S24"/>
    <mergeCell ref="A25:E25"/>
    <mergeCell ref="O25:P25"/>
    <mergeCell ref="A26:E26"/>
    <mergeCell ref="O26:P26"/>
    <mergeCell ref="A27:E2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R4:R5"/>
    <mergeCell ref="S4:S5"/>
  </mergeCells>
  <pageMargins left="0.472222222222222" right="0.314583333333333" top="0.354166666666667" bottom="0.196527777777778" header="0.196527777777778" footer="0.196527777777778"/>
  <pageSetup paperSize="9" scale="8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906</vt:lpstr>
      <vt:lpstr>906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2023-05-08T08:21:00Z</dcterms:created>
  <dcterms:modified xsi:type="dcterms:W3CDTF">2023-11-02T02:22:57Z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6FE2516096A546BD9DF507EBAA099989_13</vt:lpwstr>
  </property>
  <property fmtid="{D5CDD505-2E9C-101B-9397-08002B2CF9AE}" pid="3" name="KSOProductBuildVer">
    <vt:lpwstr>2052-12.1.0.15712</vt:lpwstr>
  </property>
</Properties>
</file>