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<sst xmlns="http://schemas.openxmlformats.org/spreadsheetml/2006/main" count="70" uniqueCount="45">
  <si>
    <t>附件2</t>
  </si>
  <si>
    <t>清远市新建商品住房销售价格备案表</t>
  </si>
  <si>
    <t>房地产开发企业名称或中介服务机构名称：清远市龙坤实业投资有限公司</t>
  </si>
  <si>
    <t>项目(楼盘)名称：</t>
  </si>
  <si>
    <t>龙湖苑1＃楼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</si>
  <si>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</si>
  <si>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</si>
  <si>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</si>
  <si>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</si>
  <si>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</si>
  <si>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</si>
  <si>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</si>
  <si>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</si>
  <si>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</si>
  <si>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</si>
  <si>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</si>
  <si>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</si>
  <si>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</si>
  <si>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</si>
  <si>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</si>
  <si>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301</t>
  </si>
  <si>
    <t>三房两厅</t>
  </si>
  <si>
    <t>待售</t>
  </si>
  <si>
    <t>302</t>
  </si>
  <si>
    <t>303</t>
  </si>
  <si>
    <t>四房两厅</t>
  </si>
  <si>
    <t>304</t>
  </si>
  <si>
    <t>402</t>
  </si>
  <si>
    <t>404</t>
  </si>
  <si>
    <t>1401</t>
  </si>
  <si>
    <t>1801</t>
  </si>
  <si>
    <t>1802</t>
  </si>
  <si>
    <t>2001</t>
  </si>
  <si>
    <t>2003</t>
  </si>
  <si>
    <t>2202</t>
  </si>
  <si>
    <t>2401</t>
  </si>
  <si>
    <t>2402</t>
  </si>
  <si>
    <t>本楼栋总面积/均价</t>
  </si>
  <si>
    <t xml:space="preserve">   本栋销售住宅共 14套，销售住宅总建筑面积：1562.94㎡，套内面积：1237.83㎡，分摊面积：325.11㎡，销售均价：5861.79元/㎡（建筑面积）、7401.36元/㎡（套内建筑面积）。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</si>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</sst>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\F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76" fontId="1" fillId="0" borderId="4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层差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85" zoomScaleNormal="85" workbookViewId="0">
      <selection activeCell="A22" sqref="A22:O22"/>
    </sheetView>
  </sheetViews>
  <sheetFormatPr defaultColWidth="9" defaultRowHeight="14.25"/>
  <cols>
    <col min="1" max="1" width="3.875" style="2" customWidth="1"/>
    <col min="2" max="2" width="6.875" style="2" customWidth="1"/>
    <col min="3" max="3" width="7.5" style="2" customWidth="1"/>
    <col min="4" max="4" width="5.625" style="2" customWidth="1"/>
    <col min="5" max="5" width="9.75" style="2" customWidth="1"/>
    <col min="6" max="6" width="6.875" style="2" customWidth="1"/>
    <col min="7" max="7" width="9.625" style="3" customWidth="1"/>
    <col min="8" max="8" width="10.125" style="2" customWidth="1"/>
    <col min="9" max="9" width="9.125" style="2" customWidth="1"/>
    <col min="10" max="10" width="10.625" style="4" customWidth="1"/>
    <col min="11" max="11" width="11.125" style="2" customWidth="1"/>
    <col min="12" max="12" width="13.5" style="2" customWidth="1"/>
    <col min="13" max="13" width="9.375" style="2" customWidth="1"/>
    <col min="14" max="14" width="8.75" style="2" customWidth="1"/>
    <col min="15" max="15" width="9.125" style="2" customWidth="1"/>
    <col min="16" max="16384" width="9" style="2"/>
  </cols>
  <sheetData>
    <row r="1" ht="18" customHeight="1" spans="1:2">
      <c r="A1" s="5" t="s">
        <v>0</v>
      </c>
      <c r="B1" s="5"/>
    </row>
    <row r="2" ht="36" customHeight="1" spans="1:15">
      <c r="A2" s="6" t="s">
        <v>1</v>
      </c>
      <c r="B2" s="6"/>
      <c r="C2" s="6"/>
      <c r="D2" s="6"/>
      <c r="E2" s="6"/>
      <c r="F2" s="6"/>
      <c r="G2" s="7"/>
      <c r="H2" s="6"/>
      <c r="I2" s="6"/>
      <c r="J2" s="32"/>
      <c r="K2" s="6"/>
      <c r="L2" s="6"/>
      <c r="M2" s="6"/>
      <c r="N2" s="6"/>
      <c r="O2" s="6"/>
    </row>
    <row r="3" ht="36" customHeight="1" spans="1:15">
      <c r="A3" s="8" t="s">
        <v>2</v>
      </c>
      <c r="B3" s="8"/>
      <c r="C3" s="8"/>
      <c r="D3" s="8"/>
      <c r="E3" s="8"/>
      <c r="F3" s="8"/>
      <c r="G3" s="9"/>
      <c r="H3" s="8"/>
      <c r="I3" s="33" t="s">
        <v>3</v>
      </c>
      <c r="J3" s="34"/>
      <c r="K3" s="35" t="s">
        <v>4</v>
      </c>
      <c r="L3" s="35"/>
      <c r="M3" s="36"/>
      <c r="N3" s="37"/>
      <c r="O3" s="37"/>
    </row>
    <row r="4" ht="30" customHeight="1" spans="1:1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1" t="s">
        <v>12</v>
      </c>
      <c r="I4" s="38" t="s">
        <v>13</v>
      </c>
      <c r="J4" s="39" t="s">
        <v>14</v>
      </c>
      <c r="K4" s="11" t="s">
        <v>15</v>
      </c>
      <c r="L4" s="38" t="s">
        <v>16</v>
      </c>
      <c r="M4" s="38" t="s">
        <v>17</v>
      </c>
      <c r="N4" s="11" t="s">
        <v>18</v>
      </c>
      <c r="O4" s="10" t="s">
        <v>19</v>
      </c>
    </row>
    <row r="5" ht="13.5" spans="1:15">
      <c r="A5" s="10"/>
      <c r="B5" s="11"/>
      <c r="C5" s="11"/>
      <c r="D5" s="11"/>
      <c r="E5" s="11"/>
      <c r="F5" s="11"/>
      <c r="G5" s="12"/>
      <c r="H5" s="11"/>
      <c r="I5" s="40"/>
      <c r="J5" s="39"/>
      <c r="K5" s="11"/>
      <c r="L5" s="40"/>
      <c r="M5" s="40"/>
      <c r="N5" s="11"/>
      <c r="O5" s="10"/>
    </row>
    <row r="6" s="1" customFormat="1" ht="22.5" customHeight="1" spans="1:15">
      <c r="A6" s="13">
        <v>1</v>
      </c>
      <c r="B6" s="13">
        <v>1</v>
      </c>
      <c r="C6" s="14" t="s">
        <v>20</v>
      </c>
      <c r="D6" s="15">
        <v>3</v>
      </c>
      <c r="E6" s="16" t="s">
        <v>21</v>
      </c>
      <c r="F6" s="13">
        <v>3</v>
      </c>
      <c r="G6" s="17">
        <v>110.32</v>
      </c>
      <c r="H6" s="17">
        <v>22.95</v>
      </c>
      <c r="I6" s="17">
        <v>87.37</v>
      </c>
      <c r="J6" s="17">
        <v>5685</v>
      </c>
      <c r="K6" s="41">
        <f t="shared" ref="K6:K18" si="0">L6/I6</f>
        <v>7178.31292205562</v>
      </c>
      <c r="L6" s="42">
        <f t="shared" ref="L6:L19" si="1">J6*G6</f>
        <v>627169.2</v>
      </c>
      <c r="M6" s="43"/>
      <c r="N6" s="11" t="s">
        <v>22</v>
      </c>
      <c r="O6" s="44"/>
    </row>
    <row r="7" s="1" customFormat="1" ht="22.5" customHeight="1" spans="1:15">
      <c r="A7" s="13">
        <v>2</v>
      </c>
      <c r="B7" s="13">
        <v>1</v>
      </c>
      <c r="C7" s="14" t="s">
        <v>23</v>
      </c>
      <c r="D7" s="15">
        <v>3</v>
      </c>
      <c r="E7" s="16" t="s">
        <v>21</v>
      </c>
      <c r="F7" s="13">
        <v>3</v>
      </c>
      <c r="G7" s="17">
        <v>110.58</v>
      </c>
      <c r="H7" s="17">
        <v>23</v>
      </c>
      <c r="I7" s="17">
        <v>87.58</v>
      </c>
      <c r="J7" s="17">
        <v>5773</v>
      </c>
      <c r="K7" s="41">
        <f t="shared" si="0"/>
        <v>7289.08814797899</v>
      </c>
      <c r="L7" s="42">
        <f t="shared" si="1"/>
        <v>638378.34</v>
      </c>
      <c r="M7" s="43"/>
      <c r="N7" s="11" t="s">
        <v>22</v>
      </c>
      <c r="O7" s="44"/>
    </row>
    <row r="8" s="1" customFormat="1" ht="22.5" customHeight="1" spans="1:15">
      <c r="A8" s="13">
        <v>3</v>
      </c>
      <c r="B8" s="13">
        <v>1</v>
      </c>
      <c r="C8" s="14" t="s">
        <v>24</v>
      </c>
      <c r="D8" s="15">
        <v>3</v>
      </c>
      <c r="E8" s="16" t="s">
        <v>25</v>
      </c>
      <c r="F8" s="13">
        <v>3</v>
      </c>
      <c r="G8" s="17">
        <v>129.28</v>
      </c>
      <c r="H8" s="17">
        <v>26.89</v>
      </c>
      <c r="I8" s="17">
        <v>102.39</v>
      </c>
      <c r="J8" s="17">
        <v>6031</v>
      </c>
      <c r="K8" s="41">
        <f t="shared" si="0"/>
        <v>7614.8811407364</v>
      </c>
      <c r="L8" s="42">
        <f t="shared" si="1"/>
        <v>779687.68</v>
      </c>
      <c r="M8" s="43"/>
      <c r="N8" s="11" t="s">
        <v>22</v>
      </c>
      <c r="O8" s="44"/>
    </row>
    <row r="9" s="1" customFormat="1" ht="22.5" customHeight="1" spans="1:15">
      <c r="A9" s="13">
        <v>4</v>
      </c>
      <c r="B9" s="13">
        <v>1</v>
      </c>
      <c r="C9" s="14" t="s">
        <v>26</v>
      </c>
      <c r="D9" s="15">
        <v>3</v>
      </c>
      <c r="E9" s="16" t="s">
        <v>21</v>
      </c>
      <c r="F9" s="13">
        <v>3</v>
      </c>
      <c r="G9" s="17">
        <v>99.94</v>
      </c>
      <c r="H9" s="17">
        <v>20.79</v>
      </c>
      <c r="I9" s="17">
        <v>79.15</v>
      </c>
      <c r="J9" s="17">
        <v>5497</v>
      </c>
      <c r="K9" s="41">
        <f t="shared" si="0"/>
        <v>6940.87403663929</v>
      </c>
      <c r="L9" s="42">
        <f t="shared" si="1"/>
        <v>549370.18</v>
      </c>
      <c r="M9" s="43"/>
      <c r="N9" s="11" t="s">
        <v>22</v>
      </c>
      <c r="O9" s="44"/>
    </row>
    <row r="10" s="1" customFormat="1" ht="22.5" customHeight="1" spans="1:15">
      <c r="A10" s="13">
        <v>5</v>
      </c>
      <c r="B10" s="13">
        <v>1</v>
      </c>
      <c r="C10" s="14" t="s">
        <v>27</v>
      </c>
      <c r="D10" s="15">
        <v>4</v>
      </c>
      <c r="E10" s="16" t="s">
        <v>21</v>
      </c>
      <c r="F10" s="13">
        <v>3</v>
      </c>
      <c r="G10" s="17">
        <v>110.58</v>
      </c>
      <c r="H10" s="17">
        <v>23</v>
      </c>
      <c r="I10" s="17">
        <v>87.58</v>
      </c>
      <c r="J10" s="17">
        <v>5800</v>
      </c>
      <c r="K10" s="41">
        <f t="shared" si="0"/>
        <v>7323.17880794702</v>
      </c>
      <c r="L10" s="42">
        <f t="shared" si="1"/>
        <v>641364</v>
      </c>
      <c r="M10" s="43"/>
      <c r="N10" s="11" t="s">
        <v>22</v>
      </c>
      <c r="O10" s="44"/>
    </row>
    <row r="11" s="1" customFormat="1" ht="22.5" customHeight="1" spans="1:15">
      <c r="A11" s="13">
        <v>6</v>
      </c>
      <c r="B11" s="13">
        <v>1</v>
      </c>
      <c r="C11" s="14" t="s">
        <v>28</v>
      </c>
      <c r="D11" s="15">
        <v>4</v>
      </c>
      <c r="E11" s="16" t="s">
        <v>21</v>
      </c>
      <c r="F11" s="13">
        <v>3</v>
      </c>
      <c r="G11" s="17">
        <v>99.94</v>
      </c>
      <c r="H11" s="17">
        <v>20.79</v>
      </c>
      <c r="I11" s="17">
        <v>79.15</v>
      </c>
      <c r="J11" s="17">
        <v>5524</v>
      </c>
      <c r="K11" s="41">
        <f t="shared" si="0"/>
        <v>6974.96601389766</v>
      </c>
      <c r="L11" s="42">
        <f t="shared" si="1"/>
        <v>552068.56</v>
      </c>
      <c r="M11" s="43"/>
      <c r="N11" s="11" t="s">
        <v>22</v>
      </c>
      <c r="O11" s="44"/>
    </row>
    <row r="12" s="1" customFormat="1" ht="22.5" customHeight="1" spans="1:15">
      <c r="A12" s="13">
        <v>7</v>
      </c>
      <c r="B12" s="13">
        <v>1</v>
      </c>
      <c r="C12" s="14" t="s">
        <v>29</v>
      </c>
      <c r="D12" s="15">
        <v>14</v>
      </c>
      <c r="E12" s="16" t="s">
        <v>21</v>
      </c>
      <c r="F12" s="13">
        <v>3</v>
      </c>
      <c r="G12" s="17">
        <v>110.32</v>
      </c>
      <c r="H12" s="17">
        <v>22.95</v>
      </c>
      <c r="I12" s="17">
        <v>87.37</v>
      </c>
      <c r="J12" s="17">
        <v>5956</v>
      </c>
      <c r="K12" s="41">
        <f t="shared" si="0"/>
        <v>7520.49811147991</v>
      </c>
      <c r="L12" s="42">
        <f t="shared" si="1"/>
        <v>657065.92</v>
      </c>
      <c r="M12" s="43"/>
      <c r="N12" s="11" t="s">
        <v>22</v>
      </c>
      <c r="O12" s="44"/>
    </row>
    <row r="13" s="1" customFormat="1" ht="22.5" customHeight="1" spans="1:15">
      <c r="A13" s="13">
        <v>8</v>
      </c>
      <c r="B13" s="13">
        <v>1</v>
      </c>
      <c r="C13" s="14" t="s">
        <v>30</v>
      </c>
      <c r="D13" s="15">
        <v>18</v>
      </c>
      <c r="E13" s="16" t="s">
        <v>21</v>
      </c>
      <c r="F13" s="13">
        <v>3</v>
      </c>
      <c r="G13" s="17">
        <v>110.32</v>
      </c>
      <c r="H13" s="17">
        <v>22.95</v>
      </c>
      <c r="I13" s="17">
        <v>87.37</v>
      </c>
      <c r="J13" s="17">
        <v>6003</v>
      </c>
      <c r="K13" s="41">
        <f t="shared" si="0"/>
        <v>7579.84388233948</v>
      </c>
      <c r="L13" s="42">
        <f t="shared" si="1"/>
        <v>662250.96</v>
      </c>
      <c r="M13" s="43"/>
      <c r="N13" s="11" t="s">
        <v>22</v>
      </c>
      <c r="O13" s="44"/>
    </row>
    <row r="14" s="1" customFormat="1" ht="22.5" customHeight="1" spans="1:15">
      <c r="A14" s="13">
        <v>9</v>
      </c>
      <c r="B14" s="13">
        <v>1</v>
      </c>
      <c r="C14" s="14" t="s">
        <v>31</v>
      </c>
      <c r="D14" s="15">
        <v>18</v>
      </c>
      <c r="E14" s="16" t="s">
        <v>21</v>
      </c>
      <c r="F14" s="13">
        <v>3</v>
      </c>
      <c r="G14" s="17">
        <v>110.58</v>
      </c>
      <c r="H14" s="17">
        <v>23</v>
      </c>
      <c r="I14" s="17">
        <v>87.58</v>
      </c>
      <c r="J14" s="17">
        <v>6095</v>
      </c>
      <c r="K14" s="41">
        <f t="shared" si="0"/>
        <v>7695.65083352364</v>
      </c>
      <c r="L14" s="42">
        <f t="shared" si="1"/>
        <v>673985.1</v>
      </c>
      <c r="M14" s="43"/>
      <c r="N14" s="11" t="s">
        <v>22</v>
      </c>
      <c r="O14" s="44"/>
    </row>
    <row r="15" s="1" customFormat="1" ht="22.5" customHeight="1" spans="1:15">
      <c r="A15" s="13">
        <v>10</v>
      </c>
      <c r="B15" s="13">
        <v>1</v>
      </c>
      <c r="C15" s="14" t="s">
        <v>32</v>
      </c>
      <c r="D15" s="15">
        <v>20</v>
      </c>
      <c r="E15" s="16" t="s">
        <v>21</v>
      </c>
      <c r="F15" s="13">
        <v>3</v>
      </c>
      <c r="G15" s="17">
        <v>110.32</v>
      </c>
      <c r="H15" s="17">
        <v>22.95</v>
      </c>
      <c r="I15" s="17">
        <v>87.37</v>
      </c>
      <c r="J15" s="17">
        <v>6003</v>
      </c>
      <c r="K15" s="41">
        <f t="shared" si="0"/>
        <v>7579.84388233948</v>
      </c>
      <c r="L15" s="42">
        <f t="shared" si="1"/>
        <v>662250.96</v>
      </c>
      <c r="M15" s="43"/>
      <c r="N15" s="11" t="s">
        <v>22</v>
      </c>
      <c r="O15" s="44"/>
    </row>
    <row r="16" s="1" customFormat="1" ht="22.5" customHeight="1" spans="1:15">
      <c r="A16" s="13">
        <v>11</v>
      </c>
      <c r="B16" s="13">
        <v>1</v>
      </c>
      <c r="C16" s="14" t="s">
        <v>33</v>
      </c>
      <c r="D16" s="15">
        <v>20</v>
      </c>
      <c r="E16" s="16" t="s">
        <v>25</v>
      </c>
      <c r="F16" s="13">
        <v>3</v>
      </c>
      <c r="G16" s="17">
        <v>129.28</v>
      </c>
      <c r="H16" s="17">
        <v>26.89</v>
      </c>
      <c r="I16" s="17">
        <v>102.39</v>
      </c>
      <c r="J16" s="17">
        <f>6978*0.85</f>
        <v>5931.3</v>
      </c>
      <c r="K16" s="41">
        <f t="shared" si="0"/>
        <v>7488.99759742162</v>
      </c>
      <c r="L16" s="42">
        <f t="shared" si="1"/>
        <v>766798.464</v>
      </c>
      <c r="M16" s="43"/>
      <c r="N16" s="11" t="s">
        <v>22</v>
      </c>
      <c r="O16" s="44"/>
    </row>
    <row r="17" s="1" customFormat="1" ht="22.5" customHeight="1" spans="1:15">
      <c r="A17" s="13">
        <v>12</v>
      </c>
      <c r="B17" s="13">
        <v>1</v>
      </c>
      <c r="C17" s="14" t="s">
        <v>34</v>
      </c>
      <c r="D17" s="15">
        <v>22</v>
      </c>
      <c r="E17" s="16" t="s">
        <v>21</v>
      </c>
      <c r="F17" s="13">
        <v>3</v>
      </c>
      <c r="G17" s="17">
        <v>110.58</v>
      </c>
      <c r="H17" s="17">
        <v>23</v>
      </c>
      <c r="I17" s="17">
        <v>87.58</v>
      </c>
      <c r="J17" s="17">
        <f>6066*0.95</f>
        <v>5762.7</v>
      </c>
      <c r="K17" s="41">
        <f t="shared" ref="K17:K20" si="2">L17/I17</f>
        <v>7276.0831925097</v>
      </c>
      <c r="L17" s="42">
        <f t="shared" si="1"/>
        <v>637239.366</v>
      </c>
      <c r="M17" s="43"/>
      <c r="N17" s="11" t="s">
        <v>22</v>
      </c>
      <c r="O17" s="44"/>
    </row>
    <row r="18" s="1" customFormat="1" ht="22.5" customHeight="1" spans="1:15">
      <c r="A18" s="13">
        <v>13</v>
      </c>
      <c r="B18" s="13">
        <v>1</v>
      </c>
      <c r="C18" s="14" t="s">
        <v>35</v>
      </c>
      <c r="D18" s="15">
        <v>24</v>
      </c>
      <c r="E18" s="16" t="s">
        <v>21</v>
      </c>
      <c r="F18" s="13">
        <v>3</v>
      </c>
      <c r="G18" s="17">
        <v>110.32</v>
      </c>
      <c r="H18" s="17">
        <v>22.95</v>
      </c>
      <c r="I18" s="17">
        <v>87.37</v>
      </c>
      <c r="J18" s="17">
        <f>5956</f>
        <v>5956</v>
      </c>
      <c r="K18" s="41">
        <f t="shared" si="2"/>
        <v>7520.49811147991</v>
      </c>
      <c r="L18" s="42">
        <f t="shared" si="1"/>
        <v>657065.92</v>
      </c>
      <c r="M18" s="43"/>
      <c r="N18" s="11" t="s">
        <v>22</v>
      </c>
      <c r="O18" s="44"/>
    </row>
    <row r="19" s="1" customFormat="1" ht="22.5" customHeight="1" spans="1:15">
      <c r="A19" s="13">
        <v>14</v>
      </c>
      <c r="B19" s="13">
        <v>1</v>
      </c>
      <c r="C19" s="14" t="s">
        <v>36</v>
      </c>
      <c r="D19" s="15">
        <v>24</v>
      </c>
      <c r="E19" s="16" t="s">
        <v>21</v>
      </c>
      <c r="F19" s="13">
        <v>3</v>
      </c>
      <c r="G19" s="17">
        <v>110.58</v>
      </c>
      <c r="H19" s="17">
        <v>23</v>
      </c>
      <c r="I19" s="17">
        <v>87.58</v>
      </c>
      <c r="J19" s="17">
        <v>6048</v>
      </c>
      <c r="K19" s="41">
        <f t="shared" si="2"/>
        <v>7636.30783283855</v>
      </c>
      <c r="L19" s="42">
        <f t="shared" si="1"/>
        <v>668787.84</v>
      </c>
      <c r="M19" s="43"/>
      <c r="N19" s="11" t="s">
        <v>22</v>
      </c>
      <c r="O19" s="44"/>
    </row>
    <row r="20" s="1" customFormat="1" ht="22.5" customHeight="1" spans="1:15">
      <c r="A20" s="18" t="s">
        <v>37</v>
      </c>
      <c r="B20" s="19"/>
      <c r="C20" s="19"/>
      <c r="D20" s="19"/>
      <c r="E20" s="19"/>
      <c r="F20" s="19"/>
      <c r="G20" s="20">
        <f>SUM(G6:G19)</f>
        <v>1562.94</v>
      </c>
      <c r="H20" s="20">
        <f>SUM(H6:H19)</f>
        <v>325.11</v>
      </c>
      <c r="I20" s="20">
        <f>SUM(I6:I19)</f>
        <v>1237.83</v>
      </c>
      <c r="J20" s="20">
        <f>SUM(J6:J19)/A19</f>
        <v>5861.78571428571</v>
      </c>
      <c r="K20" s="20">
        <f>SUM(K6:K19)/A19</f>
        <v>7401.35889379909</v>
      </c>
      <c r="L20" s="20">
        <f>SUM(L6:L19)/A19</f>
        <v>655248.749285714</v>
      </c>
      <c r="M20" s="45"/>
      <c r="N20" s="11"/>
      <c r="O20" s="44"/>
    </row>
    <row r="21" s="1" customFormat="1" ht="32.1" customHeight="1" spans="1:15">
      <c r="A21" s="21" t="s">
        <v>38</v>
      </c>
      <c r="B21" s="22"/>
      <c r="C21" s="22"/>
      <c r="D21" s="22"/>
      <c r="E21" s="22"/>
      <c r="F21" s="22"/>
      <c r="G21" s="23"/>
      <c r="H21" s="22"/>
      <c r="I21" s="22"/>
      <c r="J21" s="46"/>
      <c r="K21" s="22"/>
      <c r="L21" s="22"/>
      <c r="M21" s="22"/>
      <c r="N21" s="22"/>
      <c r="O21" s="47"/>
    </row>
    <row r="22" s="1" customFormat="1" ht="57" customHeight="1" spans="1:15">
      <c r="A22" s="24" t="s">
        <v>39</v>
      </c>
      <c r="B22" s="25"/>
      <c r="C22" s="25"/>
      <c r="D22" s="25"/>
      <c r="E22" s="25"/>
      <c r="F22" s="25"/>
      <c r="G22" s="26"/>
      <c r="H22" s="25"/>
      <c r="I22" s="25"/>
      <c r="J22" s="48"/>
      <c r="K22" s="25"/>
      <c r="L22" s="25"/>
      <c r="M22" s="25"/>
      <c r="N22" s="25"/>
      <c r="O22" s="25"/>
    </row>
    <row r="23" s="1" customFormat="1" ht="24.95" customHeight="1" spans="1:15">
      <c r="A23" s="27" t="s">
        <v>40</v>
      </c>
      <c r="B23" s="27"/>
      <c r="C23" s="27"/>
      <c r="D23" s="27"/>
      <c r="E23" s="27"/>
      <c r="F23" s="27"/>
      <c r="G23" s="28"/>
      <c r="H23" s="27"/>
      <c r="I23" s="27"/>
      <c r="J23" s="49"/>
      <c r="K23" s="27" t="s">
        <v>41</v>
      </c>
      <c r="L23" s="27"/>
      <c r="M23" s="27"/>
      <c r="N23" s="29"/>
      <c r="O23" s="29"/>
    </row>
    <row r="24" s="1" customFormat="1" ht="24.95" customHeight="1" spans="1:15">
      <c r="A24" s="27" t="s">
        <v>42</v>
      </c>
      <c r="B24" s="27"/>
      <c r="C24" s="27"/>
      <c r="D24" s="27"/>
      <c r="E24" s="27"/>
      <c r="F24" s="29"/>
      <c r="G24" s="30"/>
      <c r="H24" s="29"/>
      <c r="I24" s="29"/>
      <c r="J24" s="50"/>
      <c r="K24" s="27" t="s">
        <v>43</v>
      </c>
      <c r="L24" s="27"/>
      <c r="M24" s="27"/>
      <c r="N24" s="29"/>
      <c r="O24" s="29"/>
    </row>
    <row r="25" s="1" customFormat="1" ht="24.95" customHeight="1" spans="1:10">
      <c r="A25" s="27" t="s">
        <v>44</v>
      </c>
      <c r="B25" s="27"/>
      <c r="C25" s="27"/>
      <c r="D25" s="27"/>
      <c r="E25" s="27"/>
      <c r="G25" s="31"/>
      <c r="J25" s="51"/>
    </row>
  </sheetData>
  <mergeCells count="28">
    <mergeCell ref="A1:B1"/>
    <mergeCell ref="A2:O2"/>
    <mergeCell ref="A3:H3"/>
    <mergeCell ref="I3:J3"/>
    <mergeCell ref="K3:L3"/>
    <mergeCell ref="A20:F20"/>
    <mergeCell ref="A21:O21"/>
    <mergeCell ref="A22:O22"/>
    <mergeCell ref="A23:E23"/>
    <mergeCell ref="K23:L23"/>
    <mergeCell ref="A24:E24"/>
    <mergeCell ref="K24:L24"/>
    <mergeCell ref="A25:E2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清远佬麻将</dc:creator>
  <cp:lastModifiedBy>蔡振飞</cp:lastModifiedBy>
  <dcterms:created xsi:type="dcterms:W3CDTF">2020-08-21T01:54:00Z</dcterms:created>
  <dcterms:modified xsi:type="dcterms:W3CDTF">2023-12-08T06:42:32Z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5E57BB3861F847698E9F148C0E8D28F5_13</vt:lpwstr>
  </property>
</Properties>
</file>