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1号楼" sheetId="1" r:id="rId1"/>
  </sheets>
  <definedNames>
    <definedName name="_xlnm.Print_Area" localSheetId="0">'1号楼'!$A$1:$N$57</definedName>
    <definedName name="_xlnm.Print_Titles" localSheetId="0">'1号楼'!$1:$6</definedName>
    <definedName name="_xlnm._FilterDatabase" localSheetId="0" hidden="1">'1号楼'!$A$6:$N$57</definedName>
  </definedNames>
  <calcPr fullCalcOnLoad="1"/>
</workbook>
</file>

<file path=xl/sharedStrings.xml><?xml version="1.0" encoding="utf-8"?>
<sst xmlns="http://schemas.openxmlformats.org/spreadsheetml/2006/main" count="253" uniqueCount="78">
  <si>
    <t>附件2</t>
  </si>
  <si>
    <t>清远市新建商品住房销售价格备案表</t>
  </si>
  <si>
    <t>房地产开发企业名称或中介服务机构名称：清远实地房地产开发有限公司</t>
  </si>
  <si>
    <t>项目(楼盘)名称：实地·蔷薇熙岸花园1号楼</t>
  </si>
  <si>
    <t>预售许可证号码或现售备案证书号码：清建预售许可字第2021096号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</si>
  <si>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</si>
  <si>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</si>
  <si>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</si>
  <si>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</si>
  <si>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</si>
  <si>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</si>
  <si>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</si>
  <si>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</si>
  <si>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</si>
  <si>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</si>
  <si>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</si>
  <si>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</si>
  <si>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销售
状态</t>
  </si>
  <si>
    <t>备注</t>
  </si>
  <si>
    <t>1号楼</t>
  </si>
  <si>
    <t>1号楼102</t>
  </si>
  <si>
    <r>
      <t>2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卫</t>
    </r>
  </si>
  <si>
    <t>未售</t>
  </si>
  <si>
    <r>
      <t>含装修</t>
    </r>
    <r>
      <rPr>
        <sz val="11"/>
        <rFont val="Times New Roman"/>
        <family val="1"/>
      </rPr>
      <t>1450</t>
    </r>
    <r>
      <rPr>
        <sz val="11"/>
        <rFont val="宋体"/>
        <family val="0"/>
      </rPr>
      <t>元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㎡</t>
    </r>
  </si>
  <si>
    <t>1号楼104</t>
  </si>
  <si>
    <t>1号楼105</t>
  </si>
  <si>
    <t>1号楼106</t>
  </si>
  <si>
    <r>
      <t>2</t>
    </r>
    <r>
      <rPr>
        <sz val="11"/>
        <rFont val="宋体"/>
        <family val="0"/>
      </rPr>
      <t>房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厅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卫</t>
    </r>
  </si>
  <si>
    <t>1号楼201</t>
  </si>
  <si>
    <t>1号楼202</t>
  </si>
  <si>
    <t>1号楼204</t>
  </si>
  <si>
    <t>1号楼205</t>
  </si>
  <si>
    <t>1号楼206</t>
  </si>
  <si>
    <t>1号楼302</t>
  </si>
  <si>
    <t>1号楼303</t>
  </si>
  <si>
    <t>1号楼304</t>
  </si>
  <si>
    <t>1号楼305</t>
  </si>
  <si>
    <t>1号楼402</t>
  </si>
  <si>
    <t>1号楼403</t>
  </si>
  <si>
    <t>1号楼404</t>
  </si>
  <si>
    <t>1号楼405</t>
  </si>
  <si>
    <t>1号楼504</t>
  </si>
  <si>
    <t>1号楼505</t>
  </si>
  <si>
    <t>1号楼605</t>
  </si>
  <si>
    <t>1号楼804</t>
  </si>
  <si>
    <t>1号楼905</t>
  </si>
  <si>
    <t>1号楼1405</t>
  </si>
  <si>
    <t>1号楼1503</t>
  </si>
  <si>
    <t>1号楼1603</t>
  </si>
  <si>
    <t>1号楼1703</t>
  </si>
  <si>
    <t>1号楼1802</t>
  </si>
  <si>
    <t>1号楼1803</t>
  </si>
  <si>
    <t>1号楼1804</t>
  </si>
  <si>
    <t>1号楼1805</t>
  </si>
  <si>
    <t>1号楼1806</t>
  </si>
  <si>
    <t>1号楼1903</t>
  </si>
  <si>
    <t>1号楼2002</t>
  </si>
  <si>
    <t>1号楼2006</t>
  </si>
  <si>
    <t>1号楼2103</t>
  </si>
  <si>
    <t>1号楼2303</t>
  </si>
  <si>
    <t>1号楼2402</t>
  </si>
  <si>
    <t>谭颖燊</t>
  </si>
  <si>
    <t>1号楼2403</t>
  </si>
  <si>
    <t>1号楼2404</t>
  </si>
  <si>
    <t>1号楼2405</t>
  </si>
  <si>
    <t>1号楼2606</t>
  </si>
  <si>
    <t>邓敏宜</t>
  </si>
  <si>
    <t>1号楼2701</t>
  </si>
  <si>
    <t>1号楼2702</t>
  </si>
  <si>
    <t>1号楼2703</t>
  </si>
  <si>
    <t>1号楼2706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</si>
  <si>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</si>
  <si>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</si>
  <si>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</si>
  <si>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</t>
  </si>
  <si>
    <t>价格举报投诉电话：12358</t>
  </si>
  <si>
    <t>企业投诉电话：</t>
  </si>
  <si>
    <t>本表一式两份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</si>
</sst>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0]&quot;-&quot;;General"/>
    <numFmt numFmtId="177" formatCode="0.00_ "/>
    <numFmt numFmtId="178" formatCode="0_ "/>
  </numFmts>
  <fonts count="31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1"/>
      <name val="等线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8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0" fillId="0" borderId="11" xfId="0" applyNumberFormat="1" applyFont="1" applyBorder="1" applyAlignment="1">
      <alignment horizontal="center" vertical="center"/>
    </xf>
    <xf numFmtId="177" fontId="3" fillId="0" borderId="11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/>
    </xf>
    <xf numFmtId="176" fontId="30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178" fontId="3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2" fontId="5" fillId="0" borderId="11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178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tabSelected="1" view="pageBreakPreview" zoomScale="85" zoomScaleNormal="70" zoomScaleSheetLayoutView="85" workbookViewId="0" topLeftCell="A1">
      <selection activeCell="U1" sqref="U1:V65536"/>
    </sheetView>
  </sheetViews>
  <sheetFormatPr defaultColWidth="9.00390625" defaultRowHeight="14.25"/>
  <cols>
    <col min="1" max="1" width="4.75390625" style="1" customWidth="1"/>
    <col min="2" max="2" width="7.875" style="1" customWidth="1"/>
    <col min="3" max="3" width="12.125" style="1" customWidth="1"/>
    <col min="4" max="4" width="9.25390625" style="1" customWidth="1"/>
    <col min="5" max="5" width="10.75390625" style="1" customWidth="1"/>
    <col min="6" max="6" width="6.125" style="1" customWidth="1"/>
    <col min="7" max="7" width="9.625" style="1" customWidth="1"/>
    <col min="8" max="8" width="10.125" style="1" bestFit="1" customWidth="1"/>
    <col min="9" max="9" width="9.625" style="1" customWidth="1"/>
    <col min="10" max="10" width="10.625" style="1" customWidth="1"/>
    <col min="11" max="11" width="11.125" style="1" customWidth="1"/>
    <col min="12" max="12" width="14.375" style="1" customWidth="1"/>
    <col min="13" max="13" width="8.75390625" style="1" customWidth="1"/>
    <col min="14" max="14" width="16.00390625" style="1" customWidth="1"/>
    <col min="15" max="18" width="9.00390625" style="1" hidden="1" customWidth="1"/>
    <col min="19" max="16384" width="9.00390625" style="1" customWidth="1"/>
  </cols>
  <sheetData>
    <row r="1" spans="1:14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40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6" customHeight="1">
      <c r="A3" s="4" t="s">
        <v>2</v>
      </c>
      <c r="B3" s="4"/>
      <c r="C3" s="4"/>
      <c r="D3" s="4"/>
      <c r="E3" s="4"/>
      <c r="F3" s="4"/>
      <c r="G3" s="4"/>
      <c r="H3" s="4"/>
      <c r="I3" s="4" t="s">
        <v>3</v>
      </c>
      <c r="J3" s="4"/>
      <c r="K3" s="4"/>
      <c r="L3" s="4"/>
      <c r="M3" s="3"/>
      <c r="N3" s="3"/>
    </row>
    <row r="4" spans="1:14" ht="36" customHeight="1">
      <c r="A4" s="5" t="s">
        <v>4</v>
      </c>
      <c r="B4" s="5"/>
      <c r="C4" s="5"/>
      <c r="D4" s="5"/>
      <c r="E4" s="5"/>
      <c r="F4" s="5"/>
      <c r="G4" s="6"/>
      <c r="H4" s="6"/>
      <c r="I4" s="4"/>
      <c r="J4" s="6"/>
      <c r="K4" s="6"/>
      <c r="L4" s="4"/>
      <c r="M4" s="2"/>
      <c r="N4" s="2"/>
    </row>
    <row r="5" spans="1:14" ht="30" customHeight="1">
      <c r="A5" s="7" t="s">
        <v>5</v>
      </c>
      <c r="B5" s="8" t="s">
        <v>6</v>
      </c>
      <c r="C5" s="8" t="s">
        <v>7</v>
      </c>
      <c r="D5" s="8" t="s">
        <v>8</v>
      </c>
      <c r="E5" s="8" t="s">
        <v>9</v>
      </c>
      <c r="F5" s="8" t="s">
        <v>10</v>
      </c>
      <c r="G5" s="8" t="s">
        <v>11</v>
      </c>
      <c r="H5" s="8" t="s">
        <v>12</v>
      </c>
      <c r="I5" s="26" t="s">
        <v>13</v>
      </c>
      <c r="J5" s="8" t="s">
        <v>14</v>
      </c>
      <c r="K5" s="8" t="s">
        <v>15</v>
      </c>
      <c r="L5" s="26" t="s">
        <v>16</v>
      </c>
      <c r="M5" s="8" t="s">
        <v>17</v>
      </c>
      <c r="N5" s="7" t="s">
        <v>18</v>
      </c>
    </row>
    <row r="6" spans="1:14" ht="14.25">
      <c r="A6" s="7"/>
      <c r="B6" s="8"/>
      <c r="C6" s="8"/>
      <c r="D6" s="8"/>
      <c r="E6" s="8"/>
      <c r="F6" s="8"/>
      <c r="G6" s="8"/>
      <c r="H6" s="8"/>
      <c r="I6" s="27"/>
      <c r="J6" s="8"/>
      <c r="K6" s="8"/>
      <c r="L6" s="27"/>
      <c r="M6" s="8"/>
      <c r="N6" s="7"/>
    </row>
    <row r="7" spans="1:14" ht="15.75">
      <c r="A7" s="9">
        <f>ROW()-6</f>
        <v>1</v>
      </c>
      <c r="B7" s="10" t="s">
        <v>19</v>
      </c>
      <c r="C7" s="9" t="s">
        <v>20</v>
      </c>
      <c r="D7" s="9">
        <v>1</v>
      </c>
      <c r="E7" s="9" t="s">
        <v>21</v>
      </c>
      <c r="F7" s="9">
        <v>2.9</v>
      </c>
      <c r="G7" s="11">
        <v>96.51</v>
      </c>
      <c r="H7" s="12">
        <f>G7-I7</f>
        <v>17.760000000000005</v>
      </c>
      <c r="I7" s="28">
        <v>78.75</v>
      </c>
      <c r="J7" s="29">
        <f>L7/G7</f>
        <v>8164.729043622422</v>
      </c>
      <c r="K7" s="29">
        <f aca="true" t="shared" si="0" ref="K7:K33">L7/I7</f>
        <v>10006.069841269842</v>
      </c>
      <c r="L7" s="30">
        <v>787978</v>
      </c>
      <c r="M7" s="31" t="s">
        <v>22</v>
      </c>
      <c r="N7" s="32" t="s">
        <v>23</v>
      </c>
    </row>
    <row r="8" spans="1:14" ht="15.75">
      <c r="A8" s="9">
        <f aca="true" t="shared" si="1" ref="A8:A17">ROW()-6</f>
        <v>2</v>
      </c>
      <c r="B8" s="10" t="s">
        <v>19</v>
      </c>
      <c r="C8" s="9" t="s">
        <v>24</v>
      </c>
      <c r="D8" s="9">
        <v>1</v>
      </c>
      <c r="E8" s="9" t="s">
        <v>21</v>
      </c>
      <c r="F8" s="9">
        <v>2.9</v>
      </c>
      <c r="G8" s="11">
        <v>96.38</v>
      </c>
      <c r="H8" s="12">
        <f aca="true" t="shared" si="2" ref="H8:H33">G8-I8</f>
        <v>17.739999999999995</v>
      </c>
      <c r="I8" s="28">
        <v>78.64</v>
      </c>
      <c r="J8" s="29">
        <f aca="true" t="shared" si="3" ref="J8:J33">L8/G8</f>
        <v>8003.382444490559</v>
      </c>
      <c r="K8" s="29">
        <f t="shared" si="0"/>
        <v>9808.82502543235</v>
      </c>
      <c r="L8" s="30">
        <v>771366</v>
      </c>
      <c r="M8" s="31" t="s">
        <v>22</v>
      </c>
      <c r="N8" s="32" t="s">
        <v>23</v>
      </c>
    </row>
    <row r="9" spans="1:14" ht="15.75">
      <c r="A9" s="9">
        <f t="shared" si="1"/>
        <v>3</v>
      </c>
      <c r="B9" s="10" t="s">
        <v>19</v>
      </c>
      <c r="C9" s="9" t="s">
        <v>25</v>
      </c>
      <c r="D9" s="9">
        <v>1</v>
      </c>
      <c r="E9" s="9" t="s">
        <v>21</v>
      </c>
      <c r="F9" s="9">
        <v>2.9</v>
      </c>
      <c r="G9" s="11">
        <v>96.38</v>
      </c>
      <c r="H9" s="12">
        <f t="shared" si="2"/>
        <v>17.739999999999995</v>
      </c>
      <c r="I9" s="28">
        <v>78.64</v>
      </c>
      <c r="J9" s="29">
        <f t="shared" si="3"/>
        <v>7975.264577713219</v>
      </c>
      <c r="K9" s="29">
        <f t="shared" si="0"/>
        <v>9774.364191251272</v>
      </c>
      <c r="L9" s="30">
        <v>768656</v>
      </c>
      <c r="M9" s="31" t="s">
        <v>22</v>
      </c>
      <c r="N9" s="32" t="s">
        <v>23</v>
      </c>
    </row>
    <row r="10" spans="1:14" ht="15.75">
      <c r="A10" s="9">
        <f t="shared" si="1"/>
        <v>4</v>
      </c>
      <c r="B10" s="10" t="s">
        <v>19</v>
      </c>
      <c r="C10" s="9" t="s">
        <v>26</v>
      </c>
      <c r="D10" s="9">
        <v>1</v>
      </c>
      <c r="E10" s="9" t="s">
        <v>27</v>
      </c>
      <c r="F10" s="9">
        <v>2.9</v>
      </c>
      <c r="G10" s="11">
        <v>86.12</v>
      </c>
      <c r="H10" s="12">
        <f t="shared" si="2"/>
        <v>15.850000000000009</v>
      </c>
      <c r="I10" s="28">
        <v>70.27</v>
      </c>
      <c r="J10" s="29">
        <f t="shared" si="3"/>
        <v>7879.644681839293</v>
      </c>
      <c r="K10" s="29">
        <f t="shared" si="0"/>
        <v>9656.965988330725</v>
      </c>
      <c r="L10" s="30">
        <v>678595</v>
      </c>
      <c r="M10" s="31" t="s">
        <v>22</v>
      </c>
      <c r="N10" s="32" t="s">
        <v>23</v>
      </c>
    </row>
    <row r="11" spans="1:14" ht="15.75">
      <c r="A11" s="9">
        <f t="shared" si="1"/>
        <v>5</v>
      </c>
      <c r="B11" s="10" t="s">
        <v>19</v>
      </c>
      <c r="C11" s="9" t="s">
        <v>28</v>
      </c>
      <c r="D11" s="9">
        <v>2</v>
      </c>
      <c r="E11" s="9" t="s">
        <v>27</v>
      </c>
      <c r="F11" s="9">
        <v>2.9</v>
      </c>
      <c r="G11" s="11">
        <v>86.12</v>
      </c>
      <c r="H11" s="12">
        <f t="shared" si="2"/>
        <v>15.850000000000009</v>
      </c>
      <c r="I11" s="28">
        <v>70.27</v>
      </c>
      <c r="J11" s="29">
        <f t="shared" si="3"/>
        <v>7939.7120297259635</v>
      </c>
      <c r="K11" s="29">
        <f t="shared" si="0"/>
        <v>9730.582040700157</v>
      </c>
      <c r="L11" s="30">
        <v>683768</v>
      </c>
      <c r="M11" s="31" t="s">
        <v>22</v>
      </c>
      <c r="N11" s="32" t="s">
        <v>23</v>
      </c>
    </row>
    <row r="12" spans="1:14" ht="15.75">
      <c r="A12" s="9">
        <f t="shared" si="1"/>
        <v>6</v>
      </c>
      <c r="B12" s="10" t="s">
        <v>19</v>
      </c>
      <c r="C12" s="9" t="s">
        <v>29</v>
      </c>
      <c r="D12" s="9">
        <v>2</v>
      </c>
      <c r="E12" s="9" t="s">
        <v>21</v>
      </c>
      <c r="F12" s="9">
        <v>2.9</v>
      </c>
      <c r="G12" s="11">
        <v>96.44</v>
      </c>
      <c r="H12" s="12">
        <f t="shared" si="2"/>
        <v>17.75</v>
      </c>
      <c r="I12" s="28">
        <v>78.69</v>
      </c>
      <c r="J12" s="29">
        <f t="shared" si="3"/>
        <v>8172.386976358358</v>
      </c>
      <c r="K12" s="29">
        <f t="shared" si="0"/>
        <v>10015.821578345407</v>
      </c>
      <c r="L12" s="30">
        <v>788145</v>
      </c>
      <c r="M12" s="31" t="s">
        <v>22</v>
      </c>
      <c r="N12" s="32" t="s">
        <v>23</v>
      </c>
    </row>
    <row r="13" spans="1:14" ht="15.75">
      <c r="A13" s="9">
        <f t="shared" si="1"/>
        <v>7</v>
      </c>
      <c r="B13" s="10" t="s">
        <v>19</v>
      </c>
      <c r="C13" s="9" t="s">
        <v>30</v>
      </c>
      <c r="D13" s="9">
        <v>2</v>
      </c>
      <c r="E13" s="9" t="s">
        <v>21</v>
      </c>
      <c r="F13" s="9">
        <v>2.9</v>
      </c>
      <c r="G13" s="11">
        <v>96.38</v>
      </c>
      <c r="H13" s="12">
        <f t="shared" si="2"/>
        <v>17.739999999999995</v>
      </c>
      <c r="I13" s="28">
        <v>78.64</v>
      </c>
      <c r="J13" s="29">
        <f t="shared" si="3"/>
        <v>8011.205644324549</v>
      </c>
      <c r="K13" s="29">
        <f t="shared" si="0"/>
        <v>9818.413021363174</v>
      </c>
      <c r="L13" s="30">
        <v>772120</v>
      </c>
      <c r="M13" s="31" t="s">
        <v>22</v>
      </c>
      <c r="N13" s="32" t="s">
        <v>23</v>
      </c>
    </row>
    <row r="14" spans="1:14" ht="15.75">
      <c r="A14" s="9">
        <f t="shared" si="1"/>
        <v>8</v>
      </c>
      <c r="B14" s="10" t="s">
        <v>19</v>
      </c>
      <c r="C14" s="9" t="s">
        <v>31</v>
      </c>
      <c r="D14" s="9">
        <v>2</v>
      </c>
      <c r="E14" s="9" t="s">
        <v>21</v>
      </c>
      <c r="F14" s="9">
        <v>2.9</v>
      </c>
      <c r="G14" s="11">
        <v>96.38</v>
      </c>
      <c r="H14" s="12">
        <f t="shared" si="2"/>
        <v>17.739999999999995</v>
      </c>
      <c r="I14" s="28">
        <v>78.64</v>
      </c>
      <c r="J14" s="29">
        <f t="shared" si="3"/>
        <v>7982.693504876531</v>
      </c>
      <c r="K14" s="29">
        <f t="shared" si="0"/>
        <v>9783.468972533063</v>
      </c>
      <c r="L14" s="30">
        <v>769372</v>
      </c>
      <c r="M14" s="31" t="s">
        <v>22</v>
      </c>
      <c r="N14" s="32" t="s">
        <v>23</v>
      </c>
    </row>
    <row r="15" spans="1:14" ht="15.75">
      <c r="A15" s="9">
        <f t="shared" si="1"/>
        <v>9</v>
      </c>
      <c r="B15" s="10" t="s">
        <v>19</v>
      </c>
      <c r="C15" s="9" t="s">
        <v>32</v>
      </c>
      <c r="D15" s="9">
        <v>2</v>
      </c>
      <c r="E15" s="9" t="s">
        <v>27</v>
      </c>
      <c r="F15" s="9">
        <v>2.9</v>
      </c>
      <c r="G15" s="11">
        <v>86.12</v>
      </c>
      <c r="H15" s="12">
        <f t="shared" si="2"/>
        <v>15.850000000000009</v>
      </c>
      <c r="I15" s="28">
        <v>70.27</v>
      </c>
      <c r="J15" s="29">
        <f t="shared" si="3"/>
        <v>7887.656758012075</v>
      </c>
      <c r="K15" s="29">
        <f t="shared" si="0"/>
        <v>9666.785256866373</v>
      </c>
      <c r="L15" s="30">
        <v>679285</v>
      </c>
      <c r="M15" s="31" t="s">
        <v>22</v>
      </c>
      <c r="N15" s="32" t="s">
        <v>23</v>
      </c>
    </row>
    <row r="16" spans="1:14" ht="15.75">
      <c r="A16" s="9">
        <f t="shared" si="1"/>
        <v>10</v>
      </c>
      <c r="B16" s="10" t="s">
        <v>19</v>
      </c>
      <c r="C16" s="9" t="s">
        <v>33</v>
      </c>
      <c r="D16" s="9">
        <v>3</v>
      </c>
      <c r="E16" s="9" t="s">
        <v>21</v>
      </c>
      <c r="F16" s="9">
        <v>2.9</v>
      </c>
      <c r="G16" s="11">
        <v>96.38</v>
      </c>
      <c r="H16" s="12">
        <f t="shared" si="2"/>
        <v>17.739999999999995</v>
      </c>
      <c r="I16" s="28">
        <v>78.64</v>
      </c>
      <c r="J16" s="29">
        <f t="shared" si="3"/>
        <v>8179.9750985681685</v>
      </c>
      <c r="K16" s="29">
        <f t="shared" si="0"/>
        <v>10025.254323499492</v>
      </c>
      <c r="L16" s="30">
        <v>788386</v>
      </c>
      <c r="M16" s="31" t="s">
        <v>22</v>
      </c>
      <c r="N16" s="32" t="s">
        <v>23</v>
      </c>
    </row>
    <row r="17" spans="1:14" ht="15.75">
      <c r="A17" s="9">
        <f t="shared" si="1"/>
        <v>11</v>
      </c>
      <c r="B17" s="10" t="s">
        <v>19</v>
      </c>
      <c r="C17" s="9" t="s">
        <v>34</v>
      </c>
      <c r="D17" s="9">
        <v>3</v>
      </c>
      <c r="E17" s="9" t="s">
        <v>21</v>
      </c>
      <c r="F17" s="9">
        <v>2.9</v>
      </c>
      <c r="G17" s="11">
        <v>96.38</v>
      </c>
      <c r="H17" s="12">
        <f t="shared" si="2"/>
        <v>17.739999999999995</v>
      </c>
      <c r="I17" s="28">
        <v>78.64</v>
      </c>
      <c r="J17" s="29">
        <f t="shared" si="3"/>
        <v>8161.52728781905</v>
      </c>
      <c r="K17" s="29">
        <f t="shared" si="0"/>
        <v>10002.64496439471</v>
      </c>
      <c r="L17" s="30">
        <v>786608</v>
      </c>
      <c r="M17" s="31" t="s">
        <v>22</v>
      </c>
      <c r="N17" s="32" t="s">
        <v>23</v>
      </c>
    </row>
    <row r="18" spans="1:14" ht="15.75">
      <c r="A18" s="9">
        <f aca="true" t="shared" si="4" ref="A18:A27">ROW()-6</f>
        <v>12</v>
      </c>
      <c r="B18" s="10" t="s">
        <v>19</v>
      </c>
      <c r="C18" s="9" t="s">
        <v>35</v>
      </c>
      <c r="D18" s="9">
        <v>3</v>
      </c>
      <c r="E18" s="9" t="s">
        <v>21</v>
      </c>
      <c r="F18" s="9">
        <v>2.9</v>
      </c>
      <c r="G18" s="11">
        <v>96.38</v>
      </c>
      <c r="H18" s="12">
        <f t="shared" si="2"/>
        <v>17.739999999999995</v>
      </c>
      <c r="I18" s="28">
        <v>78.64</v>
      </c>
      <c r="J18" s="29">
        <f t="shared" si="3"/>
        <v>8019.194853704088</v>
      </c>
      <c r="K18" s="29">
        <f t="shared" si="0"/>
        <v>9828.204476093591</v>
      </c>
      <c r="L18" s="30">
        <v>772890</v>
      </c>
      <c r="M18" s="31" t="s">
        <v>22</v>
      </c>
      <c r="N18" s="32" t="s">
        <v>23</v>
      </c>
    </row>
    <row r="19" spans="1:14" ht="15.75">
      <c r="A19" s="9">
        <f t="shared" si="4"/>
        <v>13</v>
      </c>
      <c r="B19" s="10" t="s">
        <v>19</v>
      </c>
      <c r="C19" s="9" t="s">
        <v>36</v>
      </c>
      <c r="D19" s="9">
        <v>3</v>
      </c>
      <c r="E19" s="9" t="s">
        <v>21</v>
      </c>
      <c r="F19" s="9">
        <v>2.9</v>
      </c>
      <c r="G19" s="11">
        <v>96.38</v>
      </c>
      <c r="H19" s="12">
        <f t="shared" si="2"/>
        <v>17.739999999999995</v>
      </c>
      <c r="I19" s="28">
        <v>78.64</v>
      </c>
      <c r="J19" s="29">
        <f t="shared" si="3"/>
        <v>7990.4336999377465</v>
      </c>
      <c r="K19" s="29">
        <f t="shared" si="0"/>
        <v>9792.95523906409</v>
      </c>
      <c r="L19" s="30">
        <v>770118</v>
      </c>
      <c r="M19" s="31" t="s">
        <v>22</v>
      </c>
      <c r="N19" s="32" t="s">
        <v>23</v>
      </c>
    </row>
    <row r="20" spans="1:14" ht="15.75">
      <c r="A20" s="9">
        <f t="shared" si="4"/>
        <v>14</v>
      </c>
      <c r="B20" s="10" t="s">
        <v>19</v>
      </c>
      <c r="C20" s="9" t="s">
        <v>37</v>
      </c>
      <c r="D20" s="9">
        <v>4</v>
      </c>
      <c r="E20" s="9" t="s">
        <v>21</v>
      </c>
      <c r="F20" s="9">
        <v>2.9</v>
      </c>
      <c r="G20" s="11">
        <v>96.38</v>
      </c>
      <c r="H20" s="12">
        <f t="shared" si="2"/>
        <v>17.739999999999995</v>
      </c>
      <c r="I20" s="28">
        <v>78.64</v>
      </c>
      <c r="J20" s="29">
        <f t="shared" si="3"/>
        <v>8187.69454243619</v>
      </c>
      <c r="K20" s="29">
        <f t="shared" si="0"/>
        <v>10034.71515768057</v>
      </c>
      <c r="L20" s="30">
        <v>789130</v>
      </c>
      <c r="M20" s="31" t="s">
        <v>22</v>
      </c>
      <c r="N20" s="32" t="s">
        <v>23</v>
      </c>
    </row>
    <row r="21" spans="1:14" ht="15.75">
      <c r="A21" s="9">
        <f t="shared" si="4"/>
        <v>15</v>
      </c>
      <c r="B21" s="10" t="s">
        <v>19</v>
      </c>
      <c r="C21" s="9" t="s">
        <v>38</v>
      </c>
      <c r="D21" s="9">
        <v>4</v>
      </c>
      <c r="E21" s="9" t="s">
        <v>21</v>
      </c>
      <c r="F21" s="9">
        <v>2.9</v>
      </c>
      <c r="G21" s="11">
        <v>96.38</v>
      </c>
      <c r="H21" s="12">
        <f t="shared" si="2"/>
        <v>17.739999999999995</v>
      </c>
      <c r="I21" s="28">
        <v>78.64</v>
      </c>
      <c r="J21" s="29">
        <f t="shared" si="3"/>
        <v>8169.329736459847</v>
      </c>
      <c r="K21" s="29">
        <f t="shared" si="0"/>
        <v>10012.207527975585</v>
      </c>
      <c r="L21" s="30">
        <v>787360</v>
      </c>
      <c r="M21" s="31" t="s">
        <v>22</v>
      </c>
      <c r="N21" s="32" t="s">
        <v>23</v>
      </c>
    </row>
    <row r="22" spans="1:14" ht="15.75">
      <c r="A22" s="9">
        <f t="shared" si="4"/>
        <v>16</v>
      </c>
      <c r="B22" s="10" t="s">
        <v>19</v>
      </c>
      <c r="C22" s="9" t="s">
        <v>39</v>
      </c>
      <c r="D22" s="9">
        <v>4</v>
      </c>
      <c r="E22" s="9" t="s">
        <v>21</v>
      </c>
      <c r="F22" s="9">
        <v>2.9</v>
      </c>
      <c r="G22" s="11">
        <v>96.38</v>
      </c>
      <c r="H22" s="12">
        <f t="shared" si="2"/>
        <v>17.739999999999995</v>
      </c>
      <c r="I22" s="28">
        <v>78.64</v>
      </c>
      <c r="J22" s="29">
        <f t="shared" si="3"/>
        <v>8026.374766549077</v>
      </c>
      <c r="K22" s="29">
        <f t="shared" si="0"/>
        <v>9837.004069175991</v>
      </c>
      <c r="L22" s="30">
        <v>773582</v>
      </c>
      <c r="M22" s="31" t="s">
        <v>22</v>
      </c>
      <c r="N22" s="32" t="s">
        <v>23</v>
      </c>
    </row>
    <row r="23" spans="1:14" ht="15.75">
      <c r="A23" s="9">
        <f t="shared" si="4"/>
        <v>17</v>
      </c>
      <c r="B23" s="10" t="s">
        <v>19</v>
      </c>
      <c r="C23" s="9" t="s">
        <v>40</v>
      </c>
      <c r="D23" s="9">
        <v>4</v>
      </c>
      <c r="E23" s="9" t="s">
        <v>21</v>
      </c>
      <c r="F23" s="9">
        <v>2.9</v>
      </c>
      <c r="G23" s="11">
        <v>96.38</v>
      </c>
      <c r="H23" s="12">
        <f t="shared" si="2"/>
        <v>17.739999999999995</v>
      </c>
      <c r="I23" s="28">
        <v>78.64</v>
      </c>
      <c r="J23" s="29">
        <f t="shared" si="3"/>
        <v>7998.422909317286</v>
      </c>
      <c r="K23" s="29">
        <f t="shared" si="0"/>
        <v>9802.746693794506</v>
      </c>
      <c r="L23" s="30">
        <v>770888</v>
      </c>
      <c r="M23" s="31" t="s">
        <v>22</v>
      </c>
      <c r="N23" s="32" t="s">
        <v>23</v>
      </c>
    </row>
    <row r="24" spans="1:14" ht="15.75">
      <c r="A24" s="9">
        <f t="shared" si="4"/>
        <v>18</v>
      </c>
      <c r="B24" s="10" t="s">
        <v>19</v>
      </c>
      <c r="C24" s="9" t="s">
        <v>41</v>
      </c>
      <c r="D24" s="9">
        <v>5</v>
      </c>
      <c r="E24" s="9" t="s">
        <v>21</v>
      </c>
      <c r="F24" s="9">
        <v>2.9</v>
      </c>
      <c r="G24" s="11">
        <v>96.38</v>
      </c>
      <c r="H24" s="12">
        <f t="shared" si="2"/>
        <v>17.739999999999995</v>
      </c>
      <c r="I24" s="28">
        <v>78.64</v>
      </c>
      <c r="J24" s="29">
        <f t="shared" si="3"/>
        <v>8088.047312720481</v>
      </c>
      <c r="K24" s="29">
        <f t="shared" si="0"/>
        <v>9912.589013224822</v>
      </c>
      <c r="L24" s="30">
        <v>779526</v>
      </c>
      <c r="M24" s="31" t="s">
        <v>22</v>
      </c>
      <c r="N24" s="32" t="s">
        <v>23</v>
      </c>
    </row>
    <row r="25" spans="1:14" ht="15.75">
      <c r="A25" s="9">
        <f t="shared" si="4"/>
        <v>19</v>
      </c>
      <c r="B25" s="10" t="s">
        <v>19</v>
      </c>
      <c r="C25" s="9" t="s">
        <v>42</v>
      </c>
      <c r="D25" s="9">
        <v>5</v>
      </c>
      <c r="E25" s="9" t="s">
        <v>21</v>
      </c>
      <c r="F25" s="9">
        <v>2.9</v>
      </c>
      <c r="G25" s="11">
        <v>96.38</v>
      </c>
      <c r="H25" s="12">
        <f t="shared" si="2"/>
        <v>17.739999999999995</v>
      </c>
      <c r="I25" s="28">
        <v>78.64</v>
      </c>
      <c r="J25" s="29">
        <f t="shared" si="3"/>
        <v>8059.919070346546</v>
      </c>
      <c r="K25" s="29">
        <f t="shared" si="0"/>
        <v>9878.11546286877</v>
      </c>
      <c r="L25" s="30">
        <v>776815</v>
      </c>
      <c r="M25" s="31" t="s">
        <v>22</v>
      </c>
      <c r="N25" s="32" t="s">
        <v>23</v>
      </c>
    </row>
    <row r="26" spans="1:14" ht="15.75">
      <c r="A26" s="9">
        <f t="shared" si="4"/>
        <v>20</v>
      </c>
      <c r="B26" s="10" t="s">
        <v>19</v>
      </c>
      <c r="C26" s="9" t="s">
        <v>43</v>
      </c>
      <c r="D26" s="9">
        <v>6</v>
      </c>
      <c r="E26" s="9" t="s">
        <v>21</v>
      </c>
      <c r="F26" s="9">
        <v>2.9</v>
      </c>
      <c r="G26" s="11">
        <v>96.38</v>
      </c>
      <c r="H26" s="12">
        <f t="shared" si="2"/>
        <v>17.739999999999995</v>
      </c>
      <c r="I26" s="28">
        <v>78.64</v>
      </c>
      <c r="J26" s="29">
        <f t="shared" si="3"/>
        <v>8083.087777547209</v>
      </c>
      <c r="K26" s="29">
        <f t="shared" si="0"/>
        <v>9906.510681586979</v>
      </c>
      <c r="L26" s="30">
        <v>779048</v>
      </c>
      <c r="M26" s="31" t="s">
        <v>22</v>
      </c>
      <c r="N26" s="32" t="s">
        <v>23</v>
      </c>
    </row>
    <row r="27" spans="1:14" ht="15.75">
      <c r="A27" s="9">
        <f t="shared" si="4"/>
        <v>21</v>
      </c>
      <c r="B27" s="10" t="s">
        <v>19</v>
      </c>
      <c r="C27" s="9" t="s">
        <v>44</v>
      </c>
      <c r="D27" s="9">
        <v>8</v>
      </c>
      <c r="E27" s="9" t="s">
        <v>21</v>
      </c>
      <c r="F27" s="9">
        <v>2.9</v>
      </c>
      <c r="G27" s="11">
        <v>96.38</v>
      </c>
      <c r="H27" s="12">
        <f t="shared" si="2"/>
        <v>17.739999999999995</v>
      </c>
      <c r="I27" s="28">
        <v>78.64</v>
      </c>
      <c r="J27" s="29">
        <f t="shared" si="3"/>
        <v>8157.366673583731</v>
      </c>
      <c r="K27" s="29">
        <f t="shared" si="0"/>
        <v>9997.545778229909</v>
      </c>
      <c r="L27" s="30">
        <v>786207</v>
      </c>
      <c r="M27" s="31" t="s">
        <v>22</v>
      </c>
      <c r="N27" s="32" t="s">
        <v>23</v>
      </c>
    </row>
    <row r="28" spans="1:14" ht="15.75">
      <c r="A28" s="9">
        <f aca="true" t="shared" si="5" ref="A28:A37">ROW()-6</f>
        <v>22</v>
      </c>
      <c r="B28" s="10" t="s">
        <v>19</v>
      </c>
      <c r="C28" s="9" t="s">
        <v>45</v>
      </c>
      <c r="D28" s="9">
        <v>9</v>
      </c>
      <c r="E28" s="9" t="s">
        <v>21</v>
      </c>
      <c r="F28" s="9">
        <v>2.9</v>
      </c>
      <c r="G28" s="11">
        <v>96.38</v>
      </c>
      <c r="H28" s="12">
        <f t="shared" si="2"/>
        <v>17.739999999999995</v>
      </c>
      <c r="I28" s="28">
        <v>78.64</v>
      </c>
      <c r="J28" s="29">
        <f t="shared" si="3"/>
        <v>8152.583523552605</v>
      </c>
      <c r="K28" s="29">
        <f t="shared" si="0"/>
        <v>9991.683621566634</v>
      </c>
      <c r="L28" s="30">
        <v>785746</v>
      </c>
      <c r="M28" s="31" t="s">
        <v>22</v>
      </c>
      <c r="N28" s="32" t="s">
        <v>23</v>
      </c>
    </row>
    <row r="29" spans="1:14" ht="15.75">
      <c r="A29" s="9">
        <f t="shared" si="5"/>
        <v>23</v>
      </c>
      <c r="B29" s="10" t="s">
        <v>19</v>
      </c>
      <c r="C29" s="9" t="s">
        <v>46</v>
      </c>
      <c r="D29" s="9">
        <v>14</v>
      </c>
      <c r="E29" s="9" t="s">
        <v>21</v>
      </c>
      <c r="F29" s="9">
        <v>2.9</v>
      </c>
      <c r="G29" s="11">
        <v>96.38</v>
      </c>
      <c r="H29" s="12">
        <f t="shared" si="2"/>
        <v>17.739999999999995</v>
      </c>
      <c r="I29" s="28">
        <v>78.64</v>
      </c>
      <c r="J29" s="29">
        <f t="shared" si="3"/>
        <v>8086.864494708446</v>
      </c>
      <c r="K29" s="29">
        <f t="shared" si="0"/>
        <v>9911.139369277722</v>
      </c>
      <c r="L29" s="30">
        <v>779412</v>
      </c>
      <c r="M29" s="31" t="s">
        <v>22</v>
      </c>
      <c r="N29" s="32" t="s">
        <v>23</v>
      </c>
    </row>
    <row r="30" spans="1:14" ht="15.75">
      <c r="A30" s="9">
        <f t="shared" si="5"/>
        <v>24</v>
      </c>
      <c r="B30" s="10" t="s">
        <v>19</v>
      </c>
      <c r="C30" s="9" t="s">
        <v>47</v>
      </c>
      <c r="D30" s="9">
        <v>15</v>
      </c>
      <c r="E30" s="9" t="s">
        <v>21</v>
      </c>
      <c r="F30" s="9">
        <v>2.9</v>
      </c>
      <c r="G30" s="11">
        <v>96.38</v>
      </c>
      <c r="H30" s="12">
        <f t="shared" si="2"/>
        <v>17.739999999999995</v>
      </c>
      <c r="I30" s="28">
        <v>78.64</v>
      </c>
      <c r="J30" s="29">
        <f t="shared" si="3"/>
        <v>8016.725461714049</v>
      </c>
      <c r="K30" s="29">
        <f t="shared" si="0"/>
        <v>9825.178026449645</v>
      </c>
      <c r="L30" s="30">
        <v>772652</v>
      </c>
      <c r="M30" s="31" t="s">
        <v>22</v>
      </c>
      <c r="N30" s="32" t="s">
        <v>23</v>
      </c>
    </row>
    <row r="31" spans="1:14" ht="15.75">
      <c r="A31" s="9">
        <f t="shared" si="5"/>
        <v>25</v>
      </c>
      <c r="B31" s="10" t="s">
        <v>19</v>
      </c>
      <c r="C31" s="9" t="s">
        <v>48</v>
      </c>
      <c r="D31" s="9">
        <v>16</v>
      </c>
      <c r="E31" s="9" t="s">
        <v>21</v>
      </c>
      <c r="F31" s="9">
        <v>2.9</v>
      </c>
      <c r="G31" s="11">
        <v>96.38</v>
      </c>
      <c r="H31" s="12">
        <f t="shared" si="2"/>
        <v>17.739999999999995</v>
      </c>
      <c r="I31" s="28">
        <v>78.64</v>
      </c>
      <c r="J31" s="29">
        <f t="shared" si="3"/>
        <v>8038.721726499274</v>
      </c>
      <c r="K31" s="29">
        <f t="shared" si="0"/>
        <v>9852.136317395727</v>
      </c>
      <c r="L31" s="30">
        <v>774772</v>
      </c>
      <c r="M31" s="31" t="s">
        <v>22</v>
      </c>
      <c r="N31" s="32" t="s">
        <v>23</v>
      </c>
    </row>
    <row r="32" spans="1:14" ht="15.75">
      <c r="A32" s="9">
        <f t="shared" si="5"/>
        <v>26</v>
      </c>
      <c r="B32" s="10" t="s">
        <v>19</v>
      </c>
      <c r="C32" s="9" t="s">
        <v>49</v>
      </c>
      <c r="D32" s="9">
        <v>17</v>
      </c>
      <c r="E32" s="9" t="s">
        <v>21</v>
      </c>
      <c r="F32" s="9">
        <v>2.9</v>
      </c>
      <c r="G32" s="11">
        <v>96.38</v>
      </c>
      <c r="H32" s="12">
        <f aca="true" t="shared" si="6" ref="H32:H46">G32-I32</f>
        <v>17.739999999999995</v>
      </c>
      <c r="I32" s="28">
        <v>78.64</v>
      </c>
      <c r="J32" s="29">
        <f aca="true" t="shared" si="7" ref="J32:J46">L32/G32</f>
        <v>8060.583108528741</v>
      </c>
      <c r="K32" s="29">
        <f aca="true" t="shared" si="8" ref="K32:K46">L32/I32</f>
        <v>9878.929298067142</v>
      </c>
      <c r="L32" s="30">
        <v>776879</v>
      </c>
      <c r="M32" s="31" t="s">
        <v>22</v>
      </c>
      <c r="N32" s="32" t="s">
        <v>23</v>
      </c>
    </row>
    <row r="33" spans="1:14" ht="15.75">
      <c r="A33" s="9">
        <f t="shared" si="5"/>
        <v>27</v>
      </c>
      <c r="B33" s="10" t="s">
        <v>19</v>
      </c>
      <c r="C33" s="9" t="s">
        <v>50</v>
      </c>
      <c r="D33" s="9">
        <v>18</v>
      </c>
      <c r="E33" s="9" t="s">
        <v>21</v>
      </c>
      <c r="F33" s="9">
        <v>2.9</v>
      </c>
      <c r="G33" s="11">
        <v>96.38</v>
      </c>
      <c r="H33" s="12">
        <f t="shared" si="6"/>
        <v>17.739999999999995</v>
      </c>
      <c r="I33" s="28">
        <v>78.64</v>
      </c>
      <c r="J33" s="29">
        <f t="shared" si="7"/>
        <v>8426.509649304835</v>
      </c>
      <c r="K33" s="29">
        <f t="shared" si="8"/>
        <v>10327.403357070194</v>
      </c>
      <c r="L33" s="30">
        <v>812147</v>
      </c>
      <c r="M33" s="31" t="s">
        <v>22</v>
      </c>
      <c r="N33" s="32" t="s">
        <v>23</v>
      </c>
    </row>
    <row r="34" spans="1:14" ht="15.75">
      <c r="A34" s="9">
        <f t="shared" si="5"/>
        <v>28</v>
      </c>
      <c r="B34" s="10" t="s">
        <v>19</v>
      </c>
      <c r="C34" s="9" t="s">
        <v>51</v>
      </c>
      <c r="D34" s="9">
        <v>18</v>
      </c>
      <c r="E34" s="9" t="s">
        <v>21</v>
      </c>
      <c r="F34" s="9">
        <v>2.9</v>
      </c>
      <c r="G34" s="11">
        <v>96.38</v>
      </c>
      <c r="H34" s="12">
        <f t="shared" si="6"/>
        <v>17.739999999999995</v>
      </c>
      <c r="I34" s="28">
        <v>78.64</v>
      </c>
      <c r="J34" s="29">
        <f t="shared" si="7"/>
        <v>8408.144843328491</v>
      </c>
      <c r="K34" s="29">
        <f t="shared" si="8"/>
        <v>10304.895727365209</v>
      </c>
      <c r="L34" s="30">
        <v>810377</v>
      </c>
      <c r="M34" s="31" t="s">
        <v>22</v>
      </c>
      <c r="N34" s="32" t="s">
        <v>23</v>
      </c>
    </row>
    <row r="35" spans="1:14" ht="15.75">
      <c r="A35" s="9">
        <f t="shared" si="5"/>
        <v>29</v>
      </c>
      <c r="B35" s="10" t="s">
        <v>19</v>
      </c>
      <c r="C35" s="9" t="s">
        <v>52</v>
      </c>
      <c r="D35" s="9">
        <v>18</v>
      </c>
      <c r="E35" s="9" t="s">
        <v>21</v>
      </c>
      <c r="F35" s="9">
        <v>2.9</v>
      </c>
      <c r="G35" s="11">
        <v>96.38</v>
      </c>
      <c r="H35" s="12">
        <f t="shared" si="6"/>
        <v>17.739999999999995</v>
      </c>
      <c r="I35" s="28">
        <v>78.64</v>
      </c>
      <c r="J35" s="29">
        <f t="shared" si="7"/>
        <v>8265.179497821126</v>
      </c>
      <c r="K35" s="29">
        <f t="shared" si="8"/>
        <v>10129.67955239064</v>
      </c>
      <c r="L35" s="30">
        <v>796598</v>
      </c>
      <c r="M35" s="31" t="s">
        <v>22</v>
      </c>
      <c r="N35" s="32" t="s">
        <v>23</v>
      </c>
    </row>
    <row r="36" spans="1:14" ht="15.75">
      <c r="A36" s="9">
        <f t="shared" si="5"/>
        <v>30</v>
      </c>
      <c r="B36" s="10" t="s">
        <v>19</v>
      </c>
      <c r="C36" s="9" t="s">
        <v>53</v>
      </c>
      <c r="D36" s="9">
        <v>18</v>
      </c>
      <c r="E36" s="9" t="s">
        <v>21</v>
      </c>
      <c r="F36" s="9">
        <v>2.9</v>
      </c>
      <c r="G36" s="11">
        <v>96.38</v>
      </c>
      <c r="H36" s="12">
        <f t="shared" si="6"/>
        <v>17.739999999999995</v>
      </c>
      <c r="I36" s="28">
        <v>78.64</v>
      </c>
      <c r="J36" s="29">
        <f t="shared" si="7"/>
        <v>8237.227640589334</v>
      </c>
      <c r="K36" s="29">
        <f t="shared" si="8"/>
        <v>10095.422177009155</v>
      </c>
      <c r="L36" s="30">
        <v>793904</v>
      </c>
      <c r="M36" s="31" t="s">
        <v>22</v>
      </c>
      <c r="N36" s="32" t="s">
        <v>23</v>
      </c>
    </row>
    <row r="37" spans="1:14" ht="15.75">
      <c r="A37" s="9">
        <f t="shared" si="5"/>
        <v>31</v>
      </c>
      <c r="B37" s="10" t="s">
        <v>19</v>
      </c>
      <c r="C37" s="9" t="s">
        <v>54</v>
      </c>
      <c r="D37" s="9">
        <v>18</v>
      </c>
      <c r="E37" s="9" t="s">
        <v>27</v>
      </c>
      <c r="F37" s="9">
        <v>2.9</v>
      </c>
      <c r="G37" s="11">
        <v>86.12</v>
      </c>
      <c r="H37" s="12">
        <f t="shared" si="6"/>
        <v>15.850000000000009</v>
      </c>
      <c r="I37" s="28">
        <v>70.27</v>
      </c>
      <c r="J37" s="29">
        <f t="shared" si="7"/>
        <v>9829.458894565721</v>
      </c>
      <c r="K37" s="29">
        <f t="shared" si="8"/>
        <v>12046.577486836488</v>
      </c>
      <c r="L37" s="30">
        <v>846513</v>
      </c>
      <c r="M37" s="31" t="s">
        <v>22</v>
      </c>
      <c r="N37" s="32" t="s">
        <v>23</v>
      </c>
    </row>
    <row r="38" spans="1:14" ht="15.75">
      <c r="A38" s="9">
        <f aca="true" t="shared" si="9" ref="A38:A51">ROW()-6</f>
        <v>32</v>
      </c>
      <c r="B38" s="10" t="s">
        <v>19</v>
      </c>
      <c r="C38" s="9" t="s">
        <v>55</v>
      </c>
      <c r="D38" s="9">
        <v>19</v>
      </c>
      <c r="E38" s="9" t="s">
        <v>21</v>
      </c>
      <c r="F38" s="9">
        <v>2.9</v>
      </c>
      <c r="G38" s="11">
        <v>96.38</v>
      </c>
      <c r="H38" s="12">
        <f t="shared" si="6"/>
        <v>17.739999999999995</v>
      </c>
      <c r="I38" s="28">
        <v>78.64</v>
      </c>
      <c r="J38" s="29">
        <f t="shared" si="7"/>
        <v>8002.552396762814</v>
      </c>
      <c r="K38" s="29">
        <f t="shared" si="8"/>
        <v>9807.807731434385</v>
      </c>
      <c r="L38" s="30">
        <v>771286</v>
      </c>
      <c r="M38" s="31" t="s">
        <v>22</v>
      </c>
      <c r="N38" s="32" t="s">
        <v>23</v>
      </c>
    </row>
    <row r="39" spans="1:14" ht="15.75">
      <c r="A39" s="9">
        <f t="shared" si="9"/>
        <v>33</v>
      </c>
      <c r="B39" s="10" t="s">
        <v>19</v>
      </c>
      <c r="C39" s="9" t="s">
        <v>56</v>
      </c>
      <c r="D39" s="9">
        <v>20</v>
      </c>
      <c r="E39" s="9" t="s">
        <v>21</v>
      </c>
      <c r="F39" s="9">
        <v>2.9</v>
      </c>
      <c r="G39" s="11">
        <v>96.38</v>
      </c>
      <c r="H39" s="12">
        <f t="shared" si="6"/>
        <v>17.739999999999995</v>
      </c>
      <c r="I39" s="28">
        <v>78.64</v>
      </c>
      <c r="J39" s="29">
        <f t="shared" si="7"/>
        <v>8071.197343847271</v>
      </c>
      <c r="K39" s="29">
        <f t="shared" si="8"/>
        <v>9891.937945066124</v>
      </c>
      <c r="L39" s="30">
        <v>777902</v>
      </c>
      <c r="M39" s="31" t="s">
        <v>22</v>
      </c>
      <c r="N39" s="32" t="s">
        <v>23</v>
      </c>
    </row>
    <row r="40" spans="1:14" ht="15.75">
      <c r="A40" s="9">
        <f t="shared" si="9"/>
        <v>34</v>
      </c>
      <c r="B40" s="10" t="s">
        <v>19</v>
      </c>
      <c r="C40" s="9" t="s">
        <v>57</v>
      </c>
      <c r="D40" s="9">
        <v>20</v>
      </c>
      <c r="E40" s="9" t="s">
        <v>27</v>
      </c>
      <c r="F40" s="9">
        <v>2.9</v>
      </c>
      <c r="G40" s="11">
        <v>86.12</v>
      </c>
      <c r="H40" s="12">
        <f t="shared" si="6"/>
        <v>15.850000000000009</v>
      </c>
      <c r="I40" s="28">
        <v>70.27</v>
      </c>
      <c r="J40" s="29">
        <f t="shared" si="7"/>
        <v>7436.948444031584</v>
      </c>
      <c r="K40" s="29">
        <f t="shared" si="8"/>
        <v>9114.415824676249</v>
      </c>
      <c r="L40" s="30">
        <v>640470</v>
      </c>
      <c r="M40" s="31" t="s">
        <v>22</v>
      </c>
      <c r="N40" s="32" t="s">
        <v>23</v>
      </c>
    </row>
    <row r="41" spans="1:14" ht="15.75">
      <c r="A41" s="9">
        <f t="shared" si="9"/>
        <v>35</v>
      </c>
      <c r="B41" s="10" t="s">
        <v>19</v>
      </c>
      <c r="C41" s="9" t="s">
        <v>58</v>
      </c>
      <c r="D41" s="9">
        <v>21</v>
      </c>
      <c r="E41" s="9" t="s">
        <v>21</v>
      </c>
      <c r="F41" s="9">
        <v>2.9</v>
      </c>
      <c r="G41" s="11">
        <v>96.38</v>
      </c>
      <c r="H41" s="12">
        <f t="shared" si="6"/>
        <v>17.739999999999995</v>
      </c>
      <c r="I41" s="28">
        <v>78.64</v>
      </c>
      <c r="J41" s="29">
        <f t="shared" si="7"/>
        <v>8024.154388877361</v>
      </c>
      <c r="K41" s="29">
        <f t="shared" si="8"/>
        <v>9834.282807731433</v>
      </c>
      <c r="L41" s="30">
        <v>773368</v>
      </c>
      <c r="M41" s="31" t="s">
        <v>22</v>
      </c>
      <c r="N41" s="32" t="s">
        <v>23</v>
      </c>
    </row>
    <row r="42" spans="1:14" ht="15.75">
      <c r="A42" s="9">
        <f t="shared" si="9"/>
        <v>36</v>
      </c>
      <c r="B42" s="10" t="s">
        <v>19</v>
      </c>
      <c r="C42" s="9" t="s">
        <v>59</v>
      </c>
      <c r="D42" s="9">
        <v>23</v>
      </c>
      <c r="E42" s="9" t="s">
        <v>21</v>
      </c>
      <c r="F42" s="9">
        <v>2.9</v>
      </c>
      <c r="G42" s="11">
        <v>96.38</v>
      </c>
      <c r="H42" s="12">
        <f t="shared" si="6"/>
        <v>17.739999999999995</v>
      </c>
      <c r="I42" s="28">
        <v>78.64</v>
      </c>
      <c r="J42" s="29">
        <f t="shared" si="7"/>
        <v>9221.373728989418</v>
      </c>
      <c r="K42" s="29">
        <f t="shared" si="8"/>
        <v>11301.576805696846</v>
      </c>
      <c r="L42" s="30">
        <v>888756</v>
      </c>
      <c r="M42" s="31" t="s">
        <v>22</v>
      </c>
      <c r="N42" s="32" t="s">
        <v>23</v>
      </c>
    </row>
    <row r="43" spans="1:16" ht="15.75">
      <c r="A43" s="9">
        <f t="shared" si="9"/>
        <v>37</v>
      </c>
      <c r="B43" s="10" t="s">
        <v>19</v>
      </c>
      <c r="C43" s="9" t="s">
        <v>60</v>
      </c>
      <c r="D43" s="9">
        <v>24</v>
      </c>
      <c r="E43" s="9" t="s">
        <v>21</v>
      </c>
      <c r="F43" s="9">
        <v>2.9</v>
      </c>
      <c r="G43" s="11">
        <v>96.38</v>
      </c>
      <c r="H43" s="12">
        <f t="shared" si="6"/>
        <v>17.739999999999995</v>
      </c>
      <c r="I43" s="28">
        <v>78.64</v>
      </c>
      <c r="J43" s="29">
        <f t="shared" si="7"/>
        <v>8731.095663000622</v>
      </c>
      <c r="K43" s="29">
        <f t="shared" si="8"/>
        <v>10700.699389623602</v>
      </c>
      <c r="L43" s="30">
        <v>841503</v>
      </c>
      <c r="M43" s="31" t="s">
        <v>22</v>
      </c>
      <c r="N43" s="32" t="s">
        <v>23</v>
      </c>
      <c r="O43" s="1">
        <v>885785</v>
      </c>
      <c r="P43" s="1" t="s">
        <v>61</v>
      </c>
    </row>
    <row r="44" spans="1:14" ht="15.75">
      <c r="A44" s="9">
        <f t="shared" si="9"/>
        <v>38</v>
      </c>
      <c r="B44" s="10" t="s">
        <v>19</v>
      </c>
      <c r="C44" s="9" t="s">
        <v>62</v>
      </c>
      <c r="D44" s="9">
        <v>24</v>
      </c>
      <c r="E44" s="9" t="s">
        <v>21</v>
      </c>
      <c r="F44" s="9">
        <v>2.9</v>
      </c>
      <c r="G44" s="11">
        <v>96.38</v>
      </c>
      <c r="H44" s="12">
        <f t="shared" si="6"/>
        <v>17.739999999999995</v>
      </c>
      <c r="I44" s="28">
        <v>78.64</v>
      </c>
      <c r="J44" s="29">
        <f t="shared" si="7"/>
        <v>8338.659472919693</v>
      </c>
      <c r="K44" s="29">
        <f t="shared" si="8"/>
        <v>10219.735503560529</v>
      </c>
      <c r="L44" s="30">
        <v>803680</v>
      </c>
      <c r="M44" s="31" t="s">
        <v>22</v>
      </c>
      <c r="N44" s="32" t="s">
        <v>23</v>
      </c>
    </row>
    <row r="45" spans="1:14" ht="15.75">
      <c r="A45" s="9">
        <f t="shared" si="9"/>
        <v>39</v>
      </c>
      <c r="B45" s="10" t="s">
        <v>19</v>
      </c>
      <c r="C45" s="9" t="s">
        <v>63</v>
      </c>
      <c r="D45" s="9">
        <v>24</v>
      </c>
      <c r="E45" s="9" t="s">
        <v>21</v>
      </c>
      <c r="F45" s="9">
        <v>2.9</v>
      </c>
      <c r="G45" s="11">
        <v>96.38</v>
      </c>
      <c r="H45" s="12">
        <f t="shared" si="6"/>
        <v>17.739999999999995</v>
      </c>
      <c r="I45" s="28">
        <v>78.64</v>
      </c>
      <c r="J45" s="29">
        <f t="shared" si="7"/>
        <v>8195.849761361278</v>
      </c>
      <c r="K45" s="29">
        <f t="shared" si="8"/>
        <v>10044.71007121058</v>
      </c>
      <c r="L45" s="30">
        <v>789916</v>
      </c>
      <c r="M45" s="31" t="s">
        <v>22</v>
      </c>
      <c r="N45" s="32" t="s">
        <v>23</v>
      </c>
    </row>
    <row r="46" spans="1:14" ht="15.75">
      <c r="A46" s="9">
        <f t="shared" si="9"/>
        <v>40</v>
      </c>
      <c r="B46" s="13" t="s">
        <v>19</v>
      </c>
      <c r="C46" s="14" t="s">
        <v>64</v>
      </c>
      <c r="D46" s="14">
        <v>24</v>
      </c>
      <c r="E46" s="14" t="s">
        <v>21</v>
      </c>
      <c r="F46" s="14">
        <v>2.9</v>
      </c>
      <c r="G46" s="15">
        <v>96.38</v>
      </c>
      <c r="H46" s="16">
        <f t="shared" si="6"/>
        <v>17.739999999999995</v>
      </c>
      <c r="I46" s="33">
        <v>78.64</v>
      </c>
      <c r="J46" s="34">
        <f t="shared" si="7"/>
        <v>8167.731894583939</v>
      </c>
      <c r="K46" s="34">
        <f t="shared" si="8"/>
        <v>10010.249237029502</v>
      </c>
      <c r="L46" s="30">
        <v>787206</v>
      </c>
      <c r="M46" s="35" t="s">
        <v>22</v>
      </c>
      <c r="N46" s="36" t="s">
        <v>23</v>
      </c>
    </row>
    <row r="47" spans="1:17" ht="15.75">
      <c r="A47" s="9">
        <f t="shared" si="9"/>
        <v>41</v>
      </c>
      <c r="B47" s="13" t="s">
        <v>19</v>
      </c>
      <c r="C47" s="14" t="s">
        <v>65</v>
      </c>
      <c r="D47" s="14">
        <v>26</v>
      </c>
      <c r="E47" s="14" t="s">
        <v>27</v>
      </c>
      <c r="F47" s="14">
        <v>2.9</v>
      </c>
      <c r="G47" s="15">
        <v>86.12</v>
      </c>
      <c r="H47" s="16">
        <f aca="true" t="shared" si="10" ref="H47:H52">G47-I47</f>
        <v>15.850000000000009</v>
      </c>
      <c r="I47" s="33">
        <v>70.27</v>
      </c>
      <c r="J47" s="34">
        <f aca="true" t="shared" si="11" ref="J47:J52">L47/G47</f>
        <v>7637.470970738504</v>
      </c>
      <c r="K47" s="34">
        <f aca="true" t="shared" si="12" ref="K47:K52">L47/I47</f>
        <v>9360.167923722784</v>
      </c>
      <c r="L47" s="30">
        <v>657739</v>
      </c>
      <c r="M47" s="35" t="s">
        <v>22</v>
      </c>
      <c r="N47" s="36" t="s">
        <v>23</v>
      </c>
      <c r="O47" s="1">
        <v>655788</v>
      </c>
      <c r="P47" s="1" t="s">
        <v>66</v>
      </c>
      <c r="Q47" s="1">
        <f>L47*0.85</f>
        <v>559078.15</v>
      </c>
    </row>
    <row r="48" spans="1:14" ht="15.75">
      <c r="A48" s="9">
        <f t="shared" si="9"/>
        <v>42</v>
      </c>
      <c r="B48" s="10" t="s">
        <v>19</v>
      </c>
      <c r="C48" s="9" t="s">
        <v>67</v>
      </c>
      <c r="D48" s="9">
        <v>27</v>
      </c>
      <c r="E48" s="9" t="s">
        <v>27</v>
      </c>
      <c r="F48" s="9">
        <v>2.9</v>
      </c>
      <c r="G48" s="11">
        <v>86.12</v>
      </c>
      <c r="H48" s="12">
        <f t="shared" si="10"/>
        <v>15.850000000000009</v>
      </c>
      <c r="I48" s="28">
        <v>70.27</v>
      </c>
      <c r="J48" s="29">
        <f t="shared" si="11"/>
        <v>7937.273571760334</v>
      </c>
      <c r="K48" s="29">
        <f t="shared" si="12"/>
        <v>9727.593567667569</v>
      </c>
      <c r="L48" s="30">
        <v>683558</v>
      </c>
      <c r="M48" s="31" t="s">
        <v>22</v>
      </c>
      <c r="N48" s="32" t="s">
        <v>23</v>
      </c>
    </row>
    <row r="49" spans="1:14" ht="15.75">
      <c r="A49" s="9">
        <f t="shared" si="9"/>
        <v>43</v>
      </c>
      <c r="B49" s="10" t="s">
        <v>19</v>
      </c>
      <c r="C49" s="9" t="s">
        <v>68</v>
      </c>
      <c r="D49" s="9">
        <v>27</v>
      </c>
      <c r="E49" s="9" t="s">
        <v>21</v>
      </c>
      <c r="F49" s="9">
        <v>2.9</v>
      </c>
      <c r="G49" s="11">
        <v>96.38</v>
      </c>
      <c r="H49" s="12">
        <f t="shared" si="10"/>
        <v>17.739999999999995</v>
      </c>
      <c r="I49" s="28">
        <v>78.64</v>
      </c>
      <c r="J49" s="29">
        <f t="shared" si="11"/>
        <v>7608.009960572734</v>
      </c>
      <c r="K49" s="29">
        <f t="shared" si="12"/>
        <v>9324.262461851475</v>
      </c>
      <c r="L49" s="30">
        <v>733260</v>
      </c>
      <c r="M49" s="31" t="s">
        <v>22</v>
      </c>
      <c r="N49" s="32" t="s">
        <v>23</v>
      </c>
    </row>
    <row r="50" spans="1:14" ht="15.75">
      <c r="A50" s="9">
        <f t="shared" si="9"/>
        <v>44</v>
      </c>
      <c r="B50" s="10" t="s">
        <v>19</v>
      </c>
      <c r="C50" s="9" t="s">
        <v>69</v>
      </c>
      <c r="D50" s="9">
        <v>27</v>
      </c>
      <c r="E50" s="9" t="s">
        <v>21</v>
      </c>
      <c r="F50" s="9">
        <v>2.9</v>
      </c>
      <c r="G50" s="11">
        <v>96.38</v>
      </c>
      <c r="H50" s="12">
        <f t="shared" si="10"/>
        <v>17.739999999999995</v>
      </c>
      <c r="I50" s="28">
        <v>78.64</v>
      </c>
      <c r="J50" s="29">
        <f t="shared" si="11"/>
        <v>8230.836273085702</v>
      </c>
      <c r="K50" s="29">
        <f t="shared" si="12"/>
        <v>10087.589013224822</v>
      </c>
      <c r="L50" s="30">
        <v>793288</v>
      </c>
      <c r="M50" s="31" t="s">
        <v>22</v>
      </c>
      <c r="N50" s="32" t="s">
        <v>23</v>
      </c>
    </row>
    <row r="51" spans="1:14" ht="15.75">
      <c r="A51" s="9">
        <f t="shared" si="9"/>
        <v>45</v>
      </c>
      <c r="B51" s="10" t="s">
        <v>19</v>
      </c>
      <c r="C51" s="9" t="s">
        <v>70</v>
      </c>
      <c r="D51" s="9">
        <v>27</v>
      </c>
      <c r="E51" s="9" t="s">
        <v>27</v>
      </c>
      <c r="F51" s="9">
        <v>2.9</v>
      </c>
      <c r="G51" s="11">
        <v>86.12</v>
      </c>
      <c r="H51" s="12">
        <f t="shared" si="10"/>
        <v>15.850000000000009</v>
      </c>
      <c r="I51" s="28">
        <v>70.27</v>
      </c>
      <c r="J51" s="29">
        <f t="shared" si="11"/>
        <v>7964.549465861588</v>
      </c>
      <c r="K51" s="29">
        <f t="shared" si="12"/>
        <v>9761.021773160666</v>
      </c>
      <c r="L51" s="30">
        <v>685907</v>
      </c>
      <c r="M51" s="31" t="s">
        <v>22</v>
      </c>
      <c r="N51" s="37" t="s">
        <v>23</v>
      </c>
    </row>
    <row r="52" spans="1:14" ht="15.75">
      <c r="A52" s="17" t="s">
        <v>71</v>
      </c>
      <c r="B52" s="17"/>
      <c r="C52" s="17"/>
      <c r="D52" s="17"/>
      <c r="E52" s="17"/>
      <c r="F52" s="18"/>
      <c r="G52" s="19">
        <f>SUM(G7:G51)</f>
        <v>4255.210000000003</v>
      </c>
      <c r="H52" s="20">
        <f t="shared" si="10"/>
        <v>783.2100000000032</v>
      </c>
      <c r="I52" s="38">
        <f>SUM(I7:I51)</f>
        <v>3471.9999999999995</v>
      </c>
      <c r="J52" s="19">
        <f t="shared" si="11"/>
        <v>8139.829056615297</v>
      </c>
      <c r="K52" s="19">
        <f t="shared" si="12"/>
        <v>9976.002880184333</v>
      </c>
      <c r="L52" s="19">
        <f>SUM(L7:L51)</f>
        <v>34636682</v>
      </c>
      <c r="M52" s="31"/>
      <c r="N52" s="37"/>
    </row>
    <row r="53" spans="1:14" ht="54" customHeight="1">
      <c r="A53" s="21" t="str">
        <f>"本栋销售住宅共"&amp;$A$51&amp;"套，销售住宅总建筑面积："&amp;TEXT($G$52,0)&amp;" ㎡，套内面积："&amp;TEXT($I$52,0)&amp;"  ㎡，分摊面积："&amp;TEXT($H$52,0)&amp;"  ㎡，销售均价："&amp;TEXT($J$52,0)&amp;" 元/㎡（建筑面积）、
"&amp;TEXT($K$52,0)&amp;" 元/㎡（套内建筑面积）。"</f>
        <v>本栋销售住宅共45套，销售住宅总建筑面积：4255 ㎡，套内面积：3472  ㎡，分摊面积：783  ㎡，销售均价：8140 元/㎡（建筑面积）、
9976 元/㎡（套内建筑面积）。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ht="74.25" customHeight="1">
      <c r="A54" s="23" t="s">
        <v>72</v>
      </c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</row>
    <row r="55" spans="1:14" ht="24.75" customHeight="1">
      <c r="A55" s="25" t="s">
        <v>73</v>
      </c>
      <c r="B55" s="25"/>
      <c r="C55" s="25"/>
      <c r="D55" s="25"/>
      <c r="E55" s="25"/>
      <c r="F55" s="25"/>
      <c r="G55" s="25"/>
      <c r="H55" s="25"/>
      <c r="I55" s="25"/>
      <c r="J55" s="25"/>
      <c r="K55" s="25" t="s">
        <v>74</v>
      </c>
      <c r="L55" s="25"/>
      <c r="M55" s="25"/>
      <c r="N55" s="25"/>
    </row>
    <row r="56" spans="1:14" ht="24.75" customHeight="1">
      <c r="A56" s="25" t="s">
        <v>75</v>
      </c>
      <c r="B56" s="25"/>
      <c r="C56" s="25"/>
      <c r="D56" s="25"/>
      <c r="E56" s="25"/>
      <c r="F56" s="25"/>
      <c r="G56" s="25"/>
      <c r="H56" s="25"/>
      <c r="I56" s="25"/>
      <c r="J56" s="25"/>
      <c r="K56" s="25" t="s">
        <v>76</v>
      </c>
      <c r="L56" s="25"/>
      <c r="M56" s="25"/>
      <c r="N56" s="25"/>
    </row>
    <row r="57" spans="1:14" ht="24.75" customHeight="1">
      <c r="A57" s="25" t="s">
        <v>77</v>
      </c>
      <c r="B57" s="25"/>
      <c r="C57" s="25"/>
      <c r="D57" s="25"/>
      <c r="E57" s="25"/>
      <c r="F57" s="2"/>
      <c r="G57" s="2"/>
      <c r="H57" s="2"/>
      <c r="I57" s="2"/>
      <c r="J57" s="2"/>
      <c r="K57" s="2"/>
      <c r="L57" s="2"/>
      <c r="M57" s="2"/>
      <c r="N57" s="2"/>
    </row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30.75" customHeight="1"/>
    <row r="67" ht="42" customHeight="1"/>
    <row r="68" ht="51.75" customHeight="1"/>
    <row r="69" ht="27" customHeight="1"/>
    <row r="70" ht="25.5" customHeight="1"/>
  </sheetData>
  <sheetProtection/>
  <autoFilter ref="A6:N57"/>
  <mergeCells count="26">
    <mergeCell ref="A1:B1"/>
    <mergeCell ref="A2:N2"/>
    <mergeCell ref="A3:H3"/>
    <mergeCell ref="I3:L3"/>
    <mergeCell ref="A52:F52"/>
    <mergeCell ref="A53:N53"/>
    <mergeCell ref="A54:N54"/>
    <mergeCell ref="A55:E55"/>
    <mergeCell ref="K55:L55"/>
    <mergeCell ref="A56:E56"/>
    <mergeCell ref="K56:L56"/>
    <mergeCell ref="A57:E57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conditionalFormatting sqref="C1:C65536">
    <cfRule type="expression" priority="1" dxfId="0" stopIfTrue="1">
      <formula>AND(COUNTIF($C$1:$C$65536,C1)&gt;1,NOT(ISBLANK(C1)))</formula>
    </cfRule>
    <cfRule type="expression" priority="2" dxfId="0" stopIfTrue="1">
      <formula>AND(COUNTIF($C$1:$C$65536,C1)&gt;1,NOT(ISBLANK(C1)))</formula>
    </cfRule>
    <cfRule type="expression" priority="3" dxfId="0" stopIfTrue="1">
      <formula>AND(COUNTIF($C$1:$C$65536,C1)&gt;1,NOT(ISBLANK(C1)))</formula>
    </cfRule>
    <cfRule type="duplicateValues" priority="4" dxfId="1" stopIfTrue="1">
      <formula>AND(COUNTIF($C:$C,A1)&gt;1,NOT(ISBLANK(A1)))</formula>
    </cfRule>
    <cfRule type="duplicateValues" priority="5" dxfId="1" stopIfTrue="1">
      <formula>AND(COUNTIF($C:$C,A1)&gt;1,NOT(ISBLANK(A1)))</formula>
    </cfRule>
    <cfRule type="duplicateValues" priority="6" dxfId="1" stopIfTrue="1">
      <formula>AND(COUNTIF($C:$C,A1)&gt;1,NOT(ISBLANK(A1)))</formula>
    </cfRule>
    <cfRule type="duplicateValues" priority="7" dxfId="1" stopIfTrue="1">
      <formula>AND(COUNTIF($C:$C,A1)&gt;1,NOT(ISBLANK(A1)))</formula>
    </cfRule>
  </conditionalFormatting>
  <printOptions/>
  <pageMargins left="0.4724409448818898" right="0.31496062992125984" top="0.4724409448818898" bottom="0.4724409448818898" header="0.1968503937007874" footer="0.1968503937007874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陈勤英</cp:lastModifiedBy>
  <cp:lastPrinted>2020-09-12T06:10:22Z</cp:lastPrinted>
  <dcterms:created xsi:type="dcterms:W3CDTF">2011-04-26T02:07:47Z</dcterms:created>
  <dcterms:modified xsi:type="dcterms:W3CDTF">2023-12-12T02:35:20Z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CD9B2A3E7DBB4F3B9DF2FEF151AE603A</vt:lpwstr>
  </property>
</Properties>
</file>