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675" activeTab="0"/>
  </bookViews>
  <sheets>
    <sheet name="4号楼" sheetId="1" r:id="rId1"/>
  </sheets>
  <definedNames>
    <definedName name="_xlnm.Print_Titles" localSheetId="0">'4号楼'!$1:$6</definedName>
    <definedName name="_xlnm._FilterDatabase" localSheetId="0" hidden="1">'4号楼'!$A$6:$O$100</definedName>
  </definedNames>
  <calcPr fullCalcOnLoad="1"/>
</workbook>
</file>

<file path=xl/sharedStrings.xml><?xml version="1.0" encoding="utf-8"?>
<sst xmlns="http://schemas.openxmlformats.org/spreadsheetml/2006/main" count="468" uniqueCount="120">
  <si>
    <t>附件2</t>
  </si>
  <si>
    <t>清远市新建商品住房销售价格备案表</t>
  </si>
  <si>
    <t>房地产开发企业名称或中介服务机构名称：清远实地房地产开发有限公司</t>
  </si>
  <si>
    <t>项目(楼盘)名称：实地·蔷薇熙岸花园4号楼</t>
  </si>
  <si>
    <t>预售许可证号码或现售备案证书号码：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</si>
  <si>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</si>
  <si>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</si>
  <si>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</si>
  <si>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</si>
  <si>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</si>
  <si>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</si>
  <si>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</si>
  <si>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</si>
  <si>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</si>
  <si>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</si>
  <si>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</si>
  <si>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优惠折扣及其条件</t>
  </si>
  <si>
    <t>总售价(元)</t>
  </si>
  <si>
    <t>销售
状态</t>
  </si>
  <si>
    <t>备注</t>
  </si>
  <si>
    <t>4号楼201</t>
  </si>
  <si>
    <r>
      <t>2</t>
    </r>
    <r>
      <rPr>
        <sz val="11"/>
        <rFont val="宋体"/>
        <family val="0"/>
      </rPr>
      <t>房</t>
    </r>
    <r>
      <rPr>
        <sz val="11"/>
        <rFont val="Times New Roman"/>
        <family val="1"/>
      </rPr>
      <t>2</t>
    </r>
    <r>
      <rPr>
        <sz val="11"/>
        <rFont val="宋体"/>
        <family val="0"/>
      </rPr>
      <t>厅</t>
    </r>
    <r>
      <rPr>
        <sz val="11"/>
        <rFont val="Times New Roman"/>
        <family val="1"/>
      </rPr>
      <t>2</t>
    </r>
    <r>
      <rPr>
        <sz val="11"/>
        <rFont val="宋体"/>
        <family val="0"/>
      </rPr>
      <t>卫</t>
    </r>
  </si>
  <si>
    <t>/</t>
  </si>
  <si>
    <t>未售</t>
  </si>
  <si>
    <t>含装修1400元/㎡</t>
  </si>
  <si>
    <t>4号楼202</t>
  </si>
  <si>
    <t>4号楼203</t>
  </si>
  <si>
    <t>3房2厅2卫</t>
  </si>
  <si>
    <t>4号楼204</t>
  </si>
  <si>
    <t>4号楼301</t>
  </si>
  <si>
    <t>4号楼303</t>
  </si>
  <si>
    <t>4号楼305</t>
  </si>
  <si>
    <t>4号楼401</t>
  </si>
  <si>
    <t>4号楼403</t>
  </si>
  <si>
    <t>4号楼404</t>
  </si>
  <si>
    <t>4号楼405</t>
  </si>
  <si>
    <t>4号楼503</t>
  </si>
  <si>
    <t>4号楼504</t>
  </si>
  <si>
    <t>4号楼505</t>
  </si>
  <si>
    <t>4号楼604</t>
  </si>
  <si>
    <t>4号楼605</t>
  </si>
  <si>
    <t>4号楼704</t>
  </si>
  <si>
    <t>4号楼803</t>
  </si>
  <si>
    <t>4号楼804</t>
  </si>
  <si>
    <t>4号楼805</t>
  </si>
  <si>
    <t>4号楼903</t>
  </si>
  <si>
    <t>4号楼904</t>
  </si>
  <si>
    <t>4号楼1004</t>
  </si>
  <si>
    <t>4号楼1005</t>
  </si>
  <si>
    <t>4号楼1104</t>
  </si>
  <si>
    <t>4号楼1105</t>
  </si>
  <si>
    <t>4号楼1204</t>
  </si>
  <si>
    <t>4号楼1205</t>
  </si>
  <si>
    <t>4号楼1303</t>
  </si>
  <si>
    <t>4号楼1304</t>
  </si>
  <si>
    <t>4号楼1305</t>
  </si>
  <si>
    <t>4号楼1401</t>
  </si>
  <si>
    <t>4号楼1403</t>
  </si>
  <si>
    <t>4号楼1404</t>
  </si>
  <si>
    <t>4号楼1405</t>
  </si>
  <si>
    <t>4号楼1505</t>
  </si>
  <si>
    <t>4号楼1601</t>
  </si>
  <si>
    <t>4号楼1602</t>
  </si>
  <si>
    <t>4号楼1604</t>
  </si>
  <si>
    <t>4号楼1605</t>
  </si>
  <si>
    <t>4号楼1701</t>
  </si>
  <si>
    <t>4号楼1702</t>
  </si>
  <si>
    <t>4号楼1703</t>
  </si>
  <si>
    <t>4号楼1704</t>
  </si>
  <si>
    <t>4号楼1705</t>
  </si>
  <si>
    <t>4号楼1801</t>
  </si>
  <si>
    <t>4号楼1802</t>
  </si>
  <si>
    <t>4号楼1803</t>
  </si>
  <si>
    <t>4号楼1804</t>
  </si>
  <si>
    <t>4号楼1805</t>
  </si>
  <si>
    <t>4号楼1901</t>
  </si>
  <si>
    <t>4号楼1902</t>
  </si>
  <si>
    <t>4号楼1903</t>
  </si>
  <si>
    <t>4号楼1904</t>
  </si>
  <si>
    <t>4号楼1905</t>
  </si>
  <si>
    <t>4号楼2001</t>
  </si>
  <si>
    <t>4号楼2002</t>
  </si>
  <si>
    <t>4号楼2003</t>
  </si>
  <si>
    <t>4号楼2004</t>
  </si>
  <si>
    <t>4号楼2005</t>
  </si>
  <si>
    <t>4号楼2101</t>
  </si>
  <si>
    <t>4号楼2102</t>
  </si>
  <si>
    <t>4号楼2103</t>
  </si>
  <si>
    <t>4号楼2104</t>
  </si>
  <si>
    <t>4号楼2105</t>
  </si>
  <si>
    <t>4号楼2201</t>
  </si>
  <si>
    <t>4号楼2202</t>
  </si>
  <si>
    <t>4号楼2204</t>
  </si>
  <si>
    <t>4号楼2301</t>
  </si>
  <si>
    <t>4号楼2304</t>
  </si>
  <si>
    <t>4号楼2305</t>
  </si>
  <si>
    <t>4号楼2401</t>
  </si>
  <si>
    <t>4号楼2402</t>
  </si>
  <si>
    <t>4号楼2403</t>
  </si>
  <si>
    <t>4号楼2404</t>
  </si>
  <si>
    <t>4号楼2405</t>
  </si>
  <si>
    <t>4号楼2501</t>
  </si>
  <si>
    <t>4号楼2502</t>
  </si>
  <si>
    <t>4号楼2504</t>
  </si>
  <si>
    <t>4号楼2601</t>
  </si>
  <si>
    <t>4号楼2602</t>
  </si>
  <si>
    <t>4号楼2603</t>
  </si>
  <si>
    <t>4号楼2604</t>
  </si>
  <si>
    <t>4号楼2701</t>
  </si>
  <si>
    <t>4号楼2702</t>
  </si>
  <si>
    <t>4号楼2703</t>
  </si>
  <si>
    <t>4号楼2704</t>
  </si>
  <si>
    <t>4号楼2705</t>
  </si>
  <si>
    <t>本楼栋总面积/均价</t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</si>
  <si>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2.上述“价格”指毛坯房价格（不含室内装修）。
3.建筑面积=套内建筑面积+分摊的共有建筑面积。</t>
  </si>
  <si>
    <t>备案机关：</t>
  </si>
  <si>
    <t>企业物价员：</t>
  </si>
  <si>
    <t>价格举报投诉电话：12358</t>
  </si>
  <si>
    <t>企业投诉电话：</t>
  </si>
  <si>
    <t>本表一式两份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</si>
</sst>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=0]&quot;-&quot;;General"/>
    <numFmt numFmtId="177" formatCode="0.00_ "/>
    <numFmt numFmtId="178" formatCode="0_ "/>
  </numFmts>
  <fonts count="34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20"/>
      <name val="方正小标宋简体"/>
      <family val="0"/>
    </font>
    <font>
      <sz val="10"/>
      <name val="宋体"/>
      <family val="0"/>
    </font>
    <font>
      <b/>
      <sz val="11"/>
      <name val="宋体"/>
      <family val="0"/>
    </font>
    <font>
      <sz val="11"/>
      <name val="Times New Roman"/>
      <family val="1"/>
    </font>
    <font>
      <sz val="11"/>
      <name val="等线"/>
      <family val="0"/>
    </font>
    <font>
      <sz val="12"/>
      <name val="Times New Roman"/>
      <family val="1"/>
    </font>
    <font>
      <sz val="10"/>
      <color indexed="8"/>
      <name val="宋体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等线"/>
      <family val="0"/>
    </font>
    <font>
      <sz val="11"/>
      <color indexed="8"/>
      <name val="等线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5" applyNumberFormat="0" applyAlignment="0" applyProtection="0"/>
    <xf numFmtId="0" fontId="19" fillId="4" borderId="6" applyNumberFormat="0" applyAlignment="0" applyProtection="0"/>
    <xf numFmtId="0" fontId="20" fillId="4" borderId="5" applyNumberFormat="0" applyAlignment="0" applyProtection="0"/>
    <xf numFmtId="0" fontId="21" fillId="5" borderId="7" applyNumberFormat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6" fillId="8" borderId="0" applyNumberFormat="0" applyBorder="0" applyAlignment="0" applyProtection="0"/>
    <xf numFmtId="0" fontId="31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1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76" fontId="33" fillId="0" borderId="11" xfId="0" applyNumberFormat="1" applyFont="1" applyBorder="1" applyAlignment="1">
      <alignment horizontal="center" vertical="center"/>
    </xf>
    <xf numFmtId="177" fontId="6" fillId="0" borderId="11" xfId="0" applyNumberFormat="1" applyFont="1" applyBorder="1" applyAlignment="1">
      <alignment horizontal="center" vertical="center" wrapText="1"/>
    </xf>
    <xf numFmtId="177" fontId="8" fillId="0" borderId="1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1" fontId="6" fillId="0" borderId="11" xfId="0" applyNumberFormat="1" applyFont="1" applyBorder="1" applyAlignment="1">
      <alignment horizontal="center" vertical="center" wrapText="1"/>
    </xf>
    <xf numFmtId="178" fontId="6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78" fontId="6" fillId="0" borderId="12" xfId="0" applyNumberFormat="1" applyFont="1" applyBorder="1" applyAlignment="1">
      <alignment horizontal="center" vertical="center" wrapText="1"/>
    </xf>
    <xf numFmtId="178" fontId="8" fillId="0" borderId="12" xfId="0" applyNumberFormat="1" applyFont="1" applyBorder="1" applyAlignment="1">
      <alignment horizontal="center" vertical="center"/>
    </xf>
    <xf numFmtId="0" fontId="0" fillId="0" borderId="11" xfId="0" applyNumberFormat="1" applyFont="1" applyBorder="1" applyAlignment="1">
      <alignment horizontal="left" vertical="center" wrapText="1"/>
    </xf>
    <xf numFmtId="0" fontId="0" fillId="0" borderId="11" xfId="0" applyNumberForma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0" fillId="0" borderId="15" xfId="0" applyBorder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0"/>
  <sheetViews>
    <sheetView tabSelected="1" view="pageBreakPreview" zoomScale="75" zoomScaleNormal="55" zoomScaleSheetLayoutView="75" workbookViewId="0" topLeftCell="A76">
      <selection activeCell="W96" sqref="W96"/>
    </sheetView>
  </sheetViews>
  <sheetFormatPr defaultColWidth="9.00390625" defaultRowHeight="14.25"/>
  <cols>
    <col min="1" max="1" width="4.75390625" style="1" customWidth="1"/>
    <col min="2" max="2" width="7.875" style="1" customWidth="1"/>
    <col min="3" max="4" width="12.125" style="1" customWidth="1"/>
    <col min="5" max="5" width="10.875" style="1" customWidth="1"/>
    <col min="6" max="6" width="6.125" style="1" customWidth="1"/>
    <col min="7" max="7" width="9.625" style="1" customWidth="1"/>
    <col min="8" max="8" width="9.00390625" style="1" customWidth="1"/>
    <col min="9" max="9" width="9.625" style="1" customWidth="1"/>
    <col min="10" max="10" width="10.625" style="1" customWidth="1"/>
    <col min="11" max="12" width="11.125" style="1" customWidth="1"/>
    <col min="13" max="13" width="14.375" style="1" customWidth="1"/>
    <col min="14" max="14" width="12.125" style="1" customWidth="1"/>
    <col min="15" max="15" width="15.50390625" style="1" customWidth="1"/>
    <col min="16" max="16384" width="9.00390625" style="1" customWidth="1"/>
  </cols>
  <sheetData>
    <row r="1" spans="1:2" ht="18" customHeight="1">
      <c r="A1" s="2" t="s">
        <v>0</v>
      </c>
      <c r="B1" s="2"/>
    </row>
    <row r="2" spans="1:15" ht="40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36" customHeight="1">
      <c r="A3" s="4" t="s">
        <v>2</v>
      </c>
      <c r="B3" s="4"/>
      <c r="C3" s="4"/>
      <c r="D3" s="4"/>
      <c r="E3" s="4"/>
      <c r="F3" s="4"/>
      <c r="G3" s="4"/>
      <c r="H3" s="4"/>
      <c r="I3" s="4" t="s">
        <v>3</v>
      </c>
      <c r="J3" s="4"/>
      <c r="K3" s="4"/>
      <c r="L3" s="4"/>
      <c r="M3" s="4"/>
      <c r="N3" s="13"/>
      <c r="O3" s="13"/>
    </row>
    <row r="4" spans="1:15" ht="36" customHeight="1">
      <c r="A4" s="5" t="s">
        <v>4</v>
      </c>
      <c r="B4" s="5"/>
      <c r="C4" s="5"/>
      <c r="D4" s="5"/>
      <c r="E4" s="5"/>
      <c r="F4" s="5"/>
      <c r="G4" s="6"/>
      <c r="H4" s="6"/>
      <c r="I4" s="14"/>
      <c r="J4" s="6"/>
      <c r="K4" s="6"/>
      <c r="L4" s="14"/>
      <c r="M4" s="14"/>
      <c r="N4" s="15"/>
      <c r="O4" s="15"/>
    </row>
    <row r="5" spans="1:15" ht="30" customHeight="1">
      <c r="A5" s="7" t="s">
        <v>5</v>
      </c>
      <c r="B5" s="8" t="s">
        <v>6</v>
      </c>
      <c r="C5" s="8" t="s">
        <v>7</v>
      </c>
      <c r="D5" s="8" t="s">
        <v>8</v>
      </c>
      <c r="E5" s="8" t="s">
        <v>9</v>
      </c>
      <c r="F5" s="8" t="s">
        <v>10</v>
      </c>
      <c r="G5" s="8" t="s">
        <v>11</v>
      </c>
      <c r="H5" s="8" t="s">
        <v>12</v>
      </c>
      <c r="I5" s="16" t="s">
        <v>13</v>
      </c>
      <c r="J5" s="8" t="s">
        <v>14</v>
      </c>
      <c r="K5" s="8" t="s">
        <v>15</v>
      </c>
      <c r="L5" s="16" t="s">
        <v>16</v>
      </c>
      <c r="M5" s="16" t="s">
        <v>17</v>
      </c>
      <c r="N5" s="8" t="s">
        <v>18</v>
      </c>
      <c r="O5" s="7" t="s">
        <v>19</v>
      </c>
    </row>
    <row r="6" spans="1:15" ht="14.25">
      <c r="A6" s="7"/>
      <c r="B6" s="8"/>
      <c r="C6" s="8"/>
      <c r="D6" s="8"/>
      <c r="E6" s="8"/>
      <c r="F6" s="8"/>
      <c r="G6" s="8"/>
      <c r="H6" s="8"/>
      <c r="I6" s="17"/>
      <c r="J6" s="8"/>
      <c r="K6" s="8"/>
      <c r="L6" s="17"/>
      <c r="M6" s="17"/>
      <c r="N6" s="8"/>
      <c r="O6" s="7"/>
    </row>
    <row r="7" spans="1:15" ht="27" customHeight="1">
      <c r="A7" s="9">
        <f>ROW()-6</f>
        <v>1</v>
      </c>
      <c r="B7" s="10" t="str">
        <f aca="true" t="shared" si="0" ref="B7:B12">LEFT(C7,3)</f>
        <v>4号楼</v>
      </c>
      <c r="C7" s="9" t="s">
        <v>20</v>
      </c>
      <c r="D7" s="9">
        <v>2</v>
      </c>
      <c r="E7" s="9" t="s">
        <v>21</v>
      </c>
      <c r="F7" s="9">
        <v>2.9</v>
      </c>
      <c r="G7" s="11">
        <v>97.18</v>
      </c>
      <c r="H7" s="12">
        <f aca="true" t="shared" si="1" ref="H7:H12">G7-I7</f>
        <v>18.540000000000006</v>
      </c>
      <c r="I7" s="12">
        <v>78.64</v>
      </c>
      <c r="J7" s="18">
        <f aca="true" t="shared" si="2" ref="J7:J12">M7/G7</f>
        <v>8385.23358715785</v>
      </c>
      <c r="K7" s="18">
        <f aca="true" t="shared" si="3" ref="K7:K12">M7/I7</f>
        <v>10362.118514750762</v>
      </c>
      <c r="L7" s="18" t="s">
        <v>22</v>
      </c>
      <c r="M7" s="19">
        <v>814877</v>
      </c>
      <c r="N7" s="20" t="s">
        <v>23</v>
      </c>
      <c r="O7" s="21" t="s">
        <v>24</v>
      </c>
    </row>
    <row r="8" spans="1:15" ht="27" customHeight="1">
      <c r="A8" s="9">
        <f aca="true" t="shared" si="4" ref="A8:A17">ROW()-6</f>
        <v>2</v>
      </c>
      <c r="B8" s="10" t="str">
        <f t="shared" si="0"/>
        <v>4号楼</v>
      </c>
      <c r="C8" s="9" t="s">
        <v>25</v>
      </c>
      <c r="D8" s="9">
        <v>2</v>
      </c>
      <c r="E8" s="9" t="s">
        <v>21</v>
      </c>
      <c r="F8" s="9">
        <v>2.9</v>
      </c>
      <c r="G8" s="11">
        <v>97.18</v>
      </c>
      <c r="H8" s="12">
        <f t="shared" si="1"/>
        <v>18.540000000000006</v>
      </c>
      <c r="I8" s="12">
        <v>78.64</v>
      </c>
      <c r="J8" s="18">
        <f t="shared" si="2"/>
        <v>8271.77402757769</v>
      </c>
      <c r="K8" s="18">
        <f t="shared" si="3"/>
        <v>10221.90996948118</v>
      </c>
      <c r="L8" s="18" t="s">
        <v>22</v>
      </c>
      <c r="M8" s="19">
        <v>803851</v>
      </c>
      <c r="N8" s="20" t="s">
        <v>23</v>
      </c>
      <c r="O8" s="21" t="s">
        <v>24</v>
      </c>
    </row>
    <row r="9" spans="1:15" ht="27" customHeight="1">
      <c r="A9" s="9">
        <f t="shared" si="4"/>
        <v>3</v>
      </c>
      <c r="B9" s="10" t="str">
        <f t="shared" si="0"/>
        <v>4号楼</v>
      </c>
      <c r="C9" s="9" t="s">
        <v>26</v>
      </c>
      <c r="D9" s="9">
        <v>2</v>
      </c>
      <c r="E9" s="9" t="s">
        <v>27</v>
      </c>
      <c r="F9" s="9">
        <v>2.9</v>
      </c>
      <c r="G9" s="11">
        <v>116.16</v>
      </c>
      <c r="H9" s="12">
        <f t="shared" si="1"/>
        <v>22.159999999999997</v>
      </c>
      <c r="I9" s="12">
        <v>94</v>
      </c>
      <c r="J9" s="18">
        <f t="shared" si="2"/>
        <v>8289.798553719009</v>
      </c>
      <c r="K9" s="18">
        <f t="shared" si="3"/>
        <v>10244.074468085106</v>
      </c>
      <c r="L9" s="18" t="s">
        <v>22</v>
      </c>
      <c r="M9" s="19">
        <v>962943</v>
      </c>
      <c r="N9" s="20" t="s">
        <v>23</v>
      </c>
      <c r="O9" s="21" t="s">
        <v>24</v>
      </c>
    </row>
    <row r="10" spans="1:15" ht="27" customHeight="1">
      <c r="A10" s="9">
        <f t="shared" si="4"/>
        <v>4</v>
      </c>
      <c r="B10" s="10" t="str">
        <f t="shared" si="0"/>
        <v>4号楼</v>
      </c>
      <c r="C10" s="9" t="s">
        <v>28</v>
      </c>
      <c r="D10" s="9">
        <v>2</v>
      </c>
      <c r="E10" s="9" t="s">
        <v>27</v>
      </c>
      <c r="F10" s="9">
        <v>2.9</v>
      </c>
      <c r="G10" s="11">
        <v>116.16</v>
      </c>
      <c r="H10" s="12">
        <f t="shared" si="1"/>
        <v>22.159999999999997</v>
      </c>
      <c r="I10" s="12">
        <v>94</v>
      </c>
      <c r="J10" s="18">
        <f t="shared" si="2"/>
        <v>8289.16150137741</v>
      </c>
      <c r="K10" s="18">
        <f t="shared" si="3"/>
        <v>10243.287234042553</v>
      </c>
      <c r="L10" s="18" t="s">
        <v>22</v>
      </c>
      <c r="M10" s="19">
        <v>962869</v>
      </c>
      <c r="N10" s="20" t="s">
        <v>23</v>
      </c>
      <c r="O10" s="21" t="s">
        <v>24</v>
      </c>
    </row>
    <row r="11" spans="1:15" ht="27" customHeight="1">
      <c r="A11" s="9">
        <f t="shared" si="4"/>
        <v>5</v>
      </c>
      <c r="B11" s="10" t="str">
        <f t="shared" si="0"/>
        <v>4号楼</v>
      </c>
      <c r="C11" s="9" t="s">
        <v>29</v>
      </c>
      <c r="D11" s="9">
        <v>3</v>
      </c>
      <c r="E11" s="9" t="s">
        <v>21</v>
      </c>
      <c r="F11" s="9">
        <v>2.9</v>
      </c>
      <c r="G11" s="11">
        <v>97.18</v>
      </c>
      <c r="H11" s="12">
        <f t="shared" si="1"/>
        <v>18.540000000000006</v>
      </c>
      <c r="I11" s="12">
        <v>78.64</v>
      </c>
      <c r="J11" s="18">
        <f t="shared" si="2"/>
        <v>8116.906770940523</v>
      </c>
      <c r="K11" s="18">
        <f t="shared" si="3"/>
        <v>10030.531536113936</v>
      </c>
      <c r="L11" s="18" t="s">
        <v>22</v>
      </c>
      <c r="M11" s="19">
        <v>788801</v>
      </c>
      <c r="N11" s="20" t="s">
        <v>23</v>
      </c>
      <c r="O11" s="21" t="s">
        <v>24</v>
      </c>
    </row>
    <row r="12" spans="1:15" ht="27" customHeight="1">
      <c r="A12" s="9">
        <f t="shared" si="4"/>
        <v>6</v>
      </c>
      <c r="B12" s="10" t="str">
        <f t="shared" si="0"/>
        <v>4号楼</v>
      </c>
      <c r="C12" s="9" t="s">
        <v>30</v>
      </c>
      <c r="D12" s="9">
        <v>3</v>
      </c>
      <c r="E12" s="9" t="s">
        <v>27</v>
      </c>
      <c r="F12" s="9">
        <v>2.9</v>
      </c>
      <c r="G12" s="11">
        <v>116.16</v>
      </c>
      <c r="H12" s="12">
        <f t="shared" si="1"/>
        <v>22.159999999999997</v>
      </c>
      <c r="I12" s="12">
        <v>94</v>
      </c>
      <c r="J12" s="18">
        <f t="shared" si="2"/>
        <v>8289.798553719009</v>
      </c>
      <c r="K12" s="18">
        <f t="shared" si="3"/>
        <v>10244.074468085106</v>
      </c>
      <c r="L12" s="18" t="s">
        <v>22</v>
      </c>
      <c r="M12" s="19">
        <v>962943</v>
      </c>
      <c r="N12" s="20" t="s">
        <v>23</v>
      </c>
      <c r="O12" s="21" t="s">
        <v>24</v>
      </c>
    </row>
    <row r="13" spans="1:15" ht="27" customHeight="1">
      <c r="A13" s="9">
        <f t="shared" si="4"/>
        <v>7</v>
      </c>
      <c r="B13" s="10" t="str">
        <f aca="true" t="shared" si="5" ref="B13:B30">LEFT(C13,3)</f>
        <v>4号楼</v>
      </c>
      <c r="C13" s="9" t="s">
        <v>31</v>
      </c>
      <c r="D13" s="9">
        <v>3</v>
      </c>
      <c r="E13" s="9" t="s">
        <v>27</v>
      </c>
      <c r="F13" s="9">
        <v>2.9</v>
      </c>
      <c r="G13" s="11">
        <v>116.38</v>
      </c>
      <c r="H13" s="12">
        <f aca="true" t="shared" si="6" ref="H13:H30">G13-I13</f>
        <v>22.19999999999999</v>
      </c>
      <c r="I13" s="12">
        <v>94.18</v>
      </c>
      <c r="J13" s="18">
        <f aca="true" t="shared" si="7" ref="J13:J30">M13/G13</f>
        <v>8269.608180099674</v>
      </c>
      <c r="K13" s="18">
        <f aca="true" t="shared" si="8" ref="K13:K30">M13/I13</f>
        <v>10218.910596729665</v>
      </c>
      <c r="L13" s="18" t="s">
        <v>22</v>
      </c>
      <c r="M13" s="19">
        <v>962417</v>
      </c>
      <c r="N13" s="20" t="s">
        <v>23</v>
      </c>
      <c r="O13" s="21" t="s">
        <v>24</v>
      </c>
    </row>
    <row r="14" spans="1:15" ht="27" customHeight="1">
      <c r="A14" s="9">
        <f t="shared" si="4"/>
        <v>8</v>
      </c>
      <c r="B14" s="10" t="str">
        <f t="shared" si="5"/>
        <v>4号楼</v>
      </c>
      <c r="C14" s="9" t="s">
        <v>32</v>
      </c>
      <c r="D14" s="9">
        <v>4</v>
      </c>
      <c r="E14" s="9" t="s">
        <v>21</v>
      </c>
      <c r="F14" s="9">
        <v>2.9</v>
      </c>
      <c r="G14" s="11">
        <v>97.18</v>
      </c>
      <c r="H14" s="12">
        <f t="shared" si="6"/>
        <v>18.540000000000006</v>
      </c>
      <c r="I14" s="12">
        <v>78.64</v>
      </c>
      <c r="J14" s="18">
        <f t="shared" si="7"/>
        <v>8116.906770940523</v>
      </c>
      <c r="K14" s="18">
        <f t="shared" si="8"/>
        <v>10030.531536113936</v>
      </c>
      <c r="L14" s="18" t="s">
        <v>22</v>
      </c>
      <c r="M14" s="19">
        <v>788801</v>
      </c>
      <c r="N14" s="20" t="s">
        <v>23</v>
      </c>
      <c r="O14" s="21" t="s">
        <v>24</v>
      </c>
    </row>
    <row r="15" spans="1:15" ht="27" customHeight="1">
      <c r="A15" s="9">
        <f t="shared" si="4"/>
        <v>9</v>
      </c>
      <c r="B15" s="10" t="str">
        <f t="shared" si="5"/>
        <v>4号楼</v>
      </c>
      <c r="C15" s="9" t="s">
        <v>33</v>
      </c>
      <c r="D15" s="9">
        <v>4</v>
      </c>
      <c r="E15" s="9" t="s">
        <v>27</v>
      </c>
      <c r="F15" s="9">
        <v>2.9</v>
      </c>
      <c r="G15" s="11">
        <v>116.16</v>
      </c>
      <c r="H15" s="12">
        <f t="shared" si="6"/>
        <v>22.159999999999997</v>
      </c>
      <c r="I15" s="12">
        <v>94</v>
      </c>
      <c r="J15" s="18">
        <f t="shared" si="7"/>
        <v>8289.798553719009</v>
      </c>
      <c r="K15" s="18">
        <f t="shared" si="8"/>
        <v>10244.074468085106</v>
      </c>
      <c r="L15" s="18" t="s">
        <v>22</v>
      </c>
      <c r="M15" s="19">
        <v>962943</v>
      </c>
      <c r="N15" s="20" t="s">
        <v>23</v>
      </c>
      <c r="O15" s="21" t="s">
        <v>24</v>
      </c>
    </row>
    <row r="16" spans="1:15" ht="27" customHeight="1">
      <c r="A16" s="9">
        <f t="shared" si="4"/>
        <v>10</v>
      </c>
      <c r="B16" s="10" t="str">
        <f t="shared" si="5"/>
        <v>4号楼</v>
      </c>
      <c r="C16" s="9" t="s">
        <v>34</v>
      </c>
      <c r="D16" s="9">
        <v>4</v>
      </c>
      <c r="E16" s="9" t="s">
        <v>27</v>
      </c>
      <c r="F16" s="9">
        <v>2.9</v>
      </c>
      <c r="G16" s="11">
        <v>116.16</v>
      </c>
      <c r="H16" s="12">
        <f t="shared" si="6"/>
        <v>22.159999999999997</v>
      </c>
      <c r="I16" s="12">
        <v>94</v>
      </c>
      <c r="J16" s="18">
        <f t="shared" si="7"/>
        <v>8289.16150137741</v>
      </c>
      <c r="K16" s="18">
        <f t="shared" si="8"/>
        <v>10243.287234042553</v>
      </c>
      <c r="L16" s="18" t="s">
        <v>22</v>
      </c>
      <c r="M16" s="19">
        <v>962869</v>
      </c>
      <c r="N16" s="20" t="s">
        <v>23</v>
      </c>
      <c r="O16" s="21" t="s">
        <v>24</v>
      </c>
    </row>
    <row r="17" spans="1:15" ht="27" customHeight="1">
      <c r="A17" s="9">
        <f t="shared" si="4"/>
        <v>11</v>
      </c>
      <c r="B17" s="10" t="str">
        <f t="shared" si="5"/>
        <v>4号楼</v>
      </c>
      <c r="C17" s="9" t="s">
        <v>35</v>
      </c>
      <c r="D17" s="9">
        <v>4</v>
      </c>
      <c r="E17" s="9" t="s">
        <v>27</v>
      </c>
      <c r="F17" s="9">
        <v>2.9</v>
      </c>
      <c r="G17" s="11">
        <v>116.38</v>
      </c>
      <c r="H17" s="12">
        <f t="shared" si="6"/>
        <v>22.19999999999999</v>
      </c>
      <c r="I17" s="12">
        <v>94.18</v>
      </c>
      <c r="J17" s="18">
        <f t="shared" si="7"/>
        <v>8262.759924385633</v>
      </c>
      <c r="K17" s="18">
        <f t="shared" si="8"/>
        <v>10210.448078148225</v>
      </c>
      <c r="L17" s="18" t="s">
        <v>22</v>
      </c>
      <c r="M17" s="19">
        <v>961620</v>
      </c>
      <c r="N17" s="20" t="s">
        <v>23</v>
      </c>
      <c r="O17" s="21" t="s">
        <v>24</v>
      </c>
    </row>
    <row r="18" spans="1:15" ht="27" customHeight="1">
      <c r="A18" s="9">
        <f aca="true" t="shared" si="9" ref="A18:A27">ROW()-6</f>
        <v>12</v>
      </c>
      <c r="B18" s="10" t="str">
        <f t="shared" si="5"/>
        <v>4号楼</v>
      </c>
      <c r="C18" s="9" t="s">
        <v>36</v>
      </c>
      <c r="D18" s="9">
        <v>5</v>
      </c>
      <c r="E18" s="9" t="s">
        <v>27</v>
      </c>
      <c r="F18" s="9">
        <v>2.9</v>
      </c>
      <c r="G18" s="11">
        <v>116.16</v>
      </c>
      <c r="H18" s="12">
        <f t="shared" si="6"/>
        <v>22.159999999999997</v>
      </c>
      <c r="I18" s="12">
        <v>94</v>
      </c>
      <c r="J18" s="18">
        <f t="shared" si="7"/>
        <v>9945.549242424242</v>
      </c>
      <c r="K18" s="18">
        <f t="shared" si="8"/>
        <v>12290.159574468085</v>
      </c>
      <c r="L18" s="18" t="s">
        <v>22</v>
      </c>
      <c r="M18" s="19">
        <v>1155275</v>
      </c>
      <c r="N18" s="20" t="s">
        <v>23</v>
      </c>
      <c r="O18" s="21" t="s">
        <v>24</v>
      </c>
    </row>
    <row r="19" spans="1:15" ht="27" customHeight="1">
      <c r="A19" s="9">
        <f t="shared" si="9"/>
        <v>13</v>
      </c>
      <c r="B19" s="10" t="str">
        <f t="shared" si="5"/>
        <v>4号楼</v>
      </c>
      <c r="C19" s="9" t="s">
        <v>37</v>
      </c>
      <c r="D19" s="9">
        <v>5</v>
      </c>
      <c r="E19" s="9" t="s">
        <v>27</v>
      </c>
      <c r="F19" s="9">
        <v>2.9</v>
      </c>
      <c r="G19" s="11">
        <v>116.16</v>
      </c>
      <c r="H19" s="12">
        <f t="shared" si="6"/>
        <v>22.159999999999997</v>
      </c>
      <c r="I19" s="12">
        <v>94</v>
      </c>
      <c r="J19" s="18">
        <f t="shared" si="7"/>
        <v>9944.903581267217</v>
      </c>
      <c r="K19" s="18">
        <f t="shared" si="8"/>
        <v>12289.36170212766</v>
      </c>
      <c r="L19" s="18" t="s">
        <v>22</v>
      </c>
      <c r="M19" s="19">
        <v>1155200</v>
      </c>
      <c r="N19" s="20" t="s">
        <v>23</v>
      </c>
      <c r="O19" s="21" t="s">
        <v>24</v>
      </c>
    </row>
    <row r="20" spans="1:15" ht="27" customHeight="1">
      <c r="A20" s="9">
        <f t="shared" si="9"/>
        <v>14</v>
      </c>
      <c r="B20" s="10" t="str">
        <f t="shared" si="5"/>
        <v>4号楼</v>
      </c>
      <c r="C20" s="9" t="s">
        <v>38</v>
      </c>
      <c r="D20" s="9">
        <v>5</v>
      </c>
      <c r="E20" s="9" t="s">
        <v>27</v>
      </c>
      <c r="F20" s="9">
        <v>2.9</v>
      </c>
      <c r="G20" s="11">
        <v>116.38</v>
      </c>
      <c r="H20" s="12">
        <f t="shared" si="6"/>
        <v>22.19999999999999</v>
      </c>
      <c r="I20" s="12">
        <v>94.18</v>
      </c>
      <c r="J20" s="18">
        <f t="shared" si="7"/>
        <v>9758.558171507133</v>
      </c>
      <c r="K20" s="18">
        <f t="shared" si="8"/>
        <v>12058.834147377362</v>
      </c>
      <c r="L20" s="18" t="s">
        <v>22</v>
      </c>
      <c r="M20" s="19">
        <v>1135701</v>
      </c>
      <c r="N20" s="20" t="s">
        <v>23</v>
      </c>
      <c r="O20" s="21" t="s">
        <v>24</v>
      </c>
    </row>
    <row r="21" spans="1:15" ht="27" customHeight="1">
      <c r="A21" s="9">
        <f t="shared" si="9"/>
        <v>15</v>
      </c>
      <c r="B21" s="10" t="str">
        <f t="shared" si="5"/>
        <v>4号楼</v>
      </c>
      <c r="C21" s="9" t="s">
        <v>39</v>
      </c>
      <c r="D21" s="9">
        <v>6</v>
      </c>
      <c r="E21" s="9" t="s">
        <v>27</v>
      </c>
      <c r="F21" s="9">
        <v>2.9</v>
      </c>
      <c r="G21" s="11">
        <v>116.16</v>
      </c>
      <c r="H21" s="12">
        <f t="shared" si="6"/>
        <v>22.159999999999997</v>
      </c>
      <c r="I21" s="12">
        <v>94</v>
      </c>
      <c r="J21" s="18">
        <f t="shared" si="7"/>
        <v>9998.85502754821</v>
      </c>
      <c r="K21" s="18">
        <f t="shared" si="8"/>
        <v>12356.031914893618</v>
      </c>
      <c r="L21" s="18" t="s">
        <v>22</v>
      </c>
      <c r="M21" s="19">
        <v>1161467</v>
      </c>
      <c r="N21" s="20" t="s">
        <v>23</v>
      </c>
      <c r="O21" s="21" t="s">
        <v>24</v>
      </c>
    </row>
    <row r="22" spans="1:15" ht="27" customHeight="1">
      <c r="A22" s="9">
        <f t="shared" si="9"/>
        <v>16</v>
      </c>
      <c r="B22" s="10" t="str">
        <f t="shared" si="5"/>
        <v>4号楼</v>
      </c>
      <c r="C22" s="9" t="s">
        <v>40</v>
      </c>
      <c r="D22" s="9">
        <v>6</v>
      </c>
      <c r="E22" s="9" t="s">
        <v>27</v>
      </c>
      <c r="F22" s="9">
        <v>2.9</v>
      </c>
      <c r="G22" s="11">
        <v>116.38</v>
      </c>
      <c r="H22" s="12">
        <f t="shared" si="6"/>
        <v>22.19999999999999</v>
      </c>
      <c r="I22" s="12">
        <v>94.18</v>
      </c>
      <c r="J22" s="18">
        <f t="shared" si="7"/>
        <v>9812.510740677093</v>
      </c>
      <c r="K22" s="18">
        <f t="shared" si="8"/>
        <v>12125.504353365894</v>
      </c>
      <c r="L22" s="18" t="s">
        <v>22</v>
      </c>
      <c r="M22" s="19">
        <v>1141980</v>
      </c>
      <c r="N22" s="20" t="s">
        <v>23</v>
      </c>
      <c r="O22" s="21" t="s">
        <v>24</v>
      </c>
    </row>
    <row r="23" spans="1:15" ht="27" customHeight="1">
      <c r="A23" s="9">
        <f t="shared" si="9"/>
        <v>17</v>
      </c>
      <c r="B23" s="10" t="str">
        <f t="shared" si="5"/>
        <v>4号楼</v>
      </c>
      <c r="C23" s="9" t="s">
        <v>41</v>
      </c>
      <c r="D23" s="9">
        <v>7</v>
      </c>
      <c r="E23" s="9" t="s">
        <v>27</v>
      </c>
      <c r="F23" s="9">
        <v>2.9</v>
      </c>
      <c r="G23" s="11">
        <v>116.16</v>
      </c>
      <c r="H23" s="12">
        <f t="shared" si="6"/>
        <v>22.159999999999997</v>
      </c>
      <c r="I23" s="12">
        <v>94</v>
      </c>
      <c r="J23" s="18">
        <f t="shared" si="7"/>
        <v>10053.477961432507</v>
      </c>
      <c r="K23" s="18">
        <f t="shared" si="8"/>
        <v>12423.531914893618</v>
      </c>
      <c r="L23" s="18" t="s">
        <v>22</v>
      </c>
      <c r="M23" s="19">
        <v>1167812</v>
      </c>
      <c r="N23" s="20" t="s">
        <v>23</v>
      </c>
      <c r="O23" s="21" t="s">
        <v>24</v>
      </c>
    </row>
    <row r="24" spans="1:15" ht="27" customHeight="1">
      <c r="A24" s="9">
        <f t="shared" si="9"/>
        <v>18</v>
      </c>
      <c r="B24" s="10" t="str">
        <f t="shared" si="5"/>
        <v>4号楼</v>
      </c>
      <c r="C24" s="9" t="s">
        <v>42</v>
      </c>
      <c r="D24" s="9">
        <v>8</v>
      </c>
      <c r="E24" s="9" t="s">
        <v>27</v>
      </c>
      <c r="F24" s="9">
        <v>2.9</v>
      </c>
      <c r="G24" s="11">
        <v>116.16</v>
      </c>
      <c r="H24" s="12">
        <f t="shared" si="6"/>
        <v>22.159999999999997</v>
      </c>
      <c r="I24" s="12">
        <v>94</v>
      </c>
      <c r="J24" s="18">
        <f t="shared" si="7"/>
        <v>10107.438016528926</v>
      </c>
      <c r="K24" s="18">
        <f t="shared" si="8"/>
        <v>12490.212765957447</v>
      </c>
      <c r="L24" s="18" t="s">
        <v>22</v>
      </c>
      <c r="M24" s="19">
        <v>1174080</v>
      </c>
      <c r="N24" s="20" t="s">
        <v>23</v>
      </c>
      <c r="O24" s="21" t="s">
        <v>24</v>
      </c>
    </row>
    <row r="25" spans="1:15" ht="27" customHeight="1">
      <c r="A25" s="9">
        <f t="shared" si="9"/>
        <v>19</v>
      </c>
      <c r="B25" s="10" t="str">
        <f t="shared" si="5"/>
        <v>4号楼</v>
      </c>
      <c r="C25" s="9" t="s">
        <v>43</v>
      </c>
      <c r="D25" s="9">
        <v>8</v>
      </c>
      <c r="E25" s="9" t="s">
        <v>27</v>
      </c>
      <c r="F25" s="9">
        <v>2.9</v>
      </c>
      <c r="G25" s="11">
        <v>116.16</v>
      </c>
      <c r="H25" s="12">
        <f t="shared" si="6"/>
        <v>22.159999999999997</v>
      </c>
      <c r="I25" s="12">
        <v>94</v>
      </c>
      <c r="J25" s="18">
        <f t="shared" si="7"/>
        <v>10107.438016528926</v>
      </c>
      <c r="K25" s="18">
        <f t="shared" si="8"/>
        <v>12490.212765957447</v>
      </c>
      <c r="L25" s="18" t="s">
        <v>22</v>
      </c>
      <c r="M25" s="19">
        <v>1174080</v>
      </c>
      <c r="N25" s="20" t="s">
        <v>23</v>
      </c>
      <c r="O25" s="21" t="s">
        <v>24</v>
      </c>
    </row>
    <row r="26" spans="1:15" ht="27" customHeight="1">
      <c r="A26" s="9">
        <f t="shared" si="9"/>
        <v>20</v>
      </c>
      <c r="B26" s="10" t="str">
        <f t="shared" si="5"/>
        <v>4号楼</v>
      </c>
      <c r="C26" s="9" t="s">
        <v>44</v>
      </c>
      <c r="D26" s="9">
        <v>8</v>
      </c>
      <c r="E26" s="9" t="s">
        <v>27</v>
      </c>
      <c r="F26" s="9">
        <v>2.9</v>
      </c>
      <c r="G26" s="11">
        <v>116.38</v>
      </c>
      <c r="H26" s="12">
        <f t="shared" si="6"/>
        <v>22.19999999999999</v>
      </c>
      <c r="I26" s="12">
        <v>94.18</v>
      </c>
      <c r="J26" s="18">
        <f t="shared" si="7"/>
        <v>7899.41570716618</v>
      </c>
      <c r="K26" s="18">
        <f t="shared" si="8"/>
        <v>9761.456784880016</v>
      </c>
      <c r="L26" s="18" t="s">
        <v>22</v>
      </c>
      <c r="M26" s="19">
        <v>919334</v>
      </c>
      <c r="N26" s="20" t="s">
        <v>23</v>
      </c>
      <c r="O26" s="21" t="s">
        <v>24</v>
      </c>
    </row>
    <row r="27" spans="1:15" ht="27" customHeight="1">
      <c r="A27" s="9">
        <f t="shared" si="9"/>
        <v>21</v>
      </c>
      <c r="B27" s="10" t="str">
        <f t="shared" si="5"/>
        <v>4号楼</v>
      </c>
      <c r="C27" s="9" t="s">
        <v>45</v>
      </c>
      <c r="D27" s="9">
        <v>9</v>
      </c>
      <c r="E27" s="9" t="s">
        <v>27</v>
      </c>
      <c r="F27" s="9">
        <v>2.9</v>
      </c>
      <c r="G27" s="11">
        <v>116.16</v>
      </c>
      <c r="H27" s="12">
        <f t="shared" si="6"/>
        <v>22.159999999999997</v>
      </c>
      <c r="I27" s="12">
        <v>94</v>
      </c>
      <c r="J27" s="18">
        <f t="shared" si="7"/>
        <v>7855.802341597796</v>
      </c>
      <c r="K27" s="18">
        <f t="shared" si="8"/>
        <v>9707.765957446809</v>
      </c>
      <c r="L27" s="18" t="s">
        <v>22</v>
      </c>
      <c r="M27" s="19">
        <v>912530</v>
      </c>
      <c r="N27" s="20" t="s">
        <v>23</v>
      </c>
      <c r="O27" s="21" t="s">
        <v>24</v>
      </c>
    </row>
    <row r="28" spans="1:15" ht="27" customHeight="1">
      <c r="A28" s="9">
        <f aca="true" t="shared" si="10" ref="A28:A37">ROW()-6</f>
        <v>22</v>
      </c>
      <c r="B28" s="10" t="str">
        <f t="shared" si="5"/>
        <v>4号楼</v>
      </c>
      <c r="C28" s="9" t="s">
        <v>46</v>
      </c>
      <c r="D28" s="9">
        <v>9</v>
      </c>
      <c r="E28" s="9" t="s">
        <v>27</v>
      </c>
      <c r="F28" s="9">
        <v>2.9</v>
      </c>
      <c r="G28" s="11">
        <v>116.16</v>
      </c>
      <c r="H28" s="12">
        <f t="shared" si="6"/>
        <v>22.159999999999997</v>
      </c>
      <c r="I28" s="12">
        <v>94</v>
      </c>
      <c r="J28" s="18">
        <f t="shared" si="7"/>
        <v>8097.546487603306</v>
      </c>
      <c r="K28" s="18">
        <f t="shared" si="8"/>
        <v>10006.5</v>
      </c>
      <c r="L28" s="18" t="s">
        <v>22</v>
      </c>
      <c r="M28" s="19">
        <v>940611</v>
      </c>
      <c r="N28" s="20" t="s">
        <v>23</v>
      </c>
      <c r="O28" s="21" t="s">
        <v>24</v>
      </c>
    </row>
    <row r="29" spans="1:15" ht="27" customHeight="1">
      <c r="A29" s="9">
        <f t="shared" si="10"/>
        <v>23</v>
      </c>
      <c r="B29" s="10" t="str">
        <f t="shared" si="5"/>
        <v>4号楼</v>
      </c>
      <c r="C29" s="9" t="s">
        <v>47</v>
      </c>
      <c r="D29" s="9">
        <v>10</v>
      </c>
      <c r="E29" s="9" t="s">
        <v>27</v>
      </c>
      <c r="F29" s="9">
        <v>2.9</v>
      </c>
      <c r="G29" s="11">
        <v>116.16</v>
      </c>
      <c r="H29" s="12">
        <f t="shared" si="6"/>
        <v>22.159999999999997</v>
      </c>
      <c r="I29" s="12">
        <v>94</v>
      </c>
      <c r="J29" s="18">
        <f t="shared" si="7"/>
        <v>8141.985192837466</v>
      </c>
      <c r="K29" s="18">
        <f t="shared" si="8"/>
        <v>10061.41489361702</v>
      </c>
      <c r="L29" s="18" t="s">
        <v>22</v>
      </c>
      <c r="M29" s="19">
        <v>945773</v>
      </c>
      <c r="N29" s="20" t="s">
        <v>23</v>
      </c>
      <c r="O29" s="21" t="s">
        <v>24</v>
      </c>
    </row>
    <row r="30" spans="1:15" ht="27" customHeight="1">
      <c r="A30" s="9">
        <f t="shared" si="10"/>
        <v>24</v>
      </c>
      <c r="B30" s="10" t="str">
        <f t="shared" si="5"/>
        <v>4号楼</v>
      </c>
      <c r="C30" s="9" t="s">
        <v>48</v>
      </c>
      <c r="D30" s="9">
        <v>10</v>
      </c>
      <c r="E30" s="9" t="s">
        <v>27</v>
      </c>
      <c r="F30" s="9">
        <v>2.9</v>
      </c>
      <c r="G30" s="11">
        <v>116.38</v>
      </c>
      <c r="H30" s="12">
        <f t="shared" si="6"/>
        <v>22.19999999999999</v>
      </c>
      <c r="I30" s="12">
        <v>94.18</v>
      </c>
      <c r="J30" s="18">
        <f t="shared" si="7"/>
        <v>7988.314143323595</v>
      </c>
      <c r="K30" s="18">
        <f t="shared" si="8"/>
        <v>9871.310256954766</v>
      </c>
      <c r="L30" s="18" t="s">
        <v>22</v>
      </c>
      <c r="M30" s="19">
        <v>929680</v>
      </c>
      <c r="N30" s="20" t="s">
        <v>23</v>
      </c>
      <c r="O30" s="21" t="s">
        <v>24</v>
      </c>
    </row>
    <row r="31" spans="1:15" ht="27" customHeight="1">
      <c r="A31" s="9">
        <f t="shared" si="10"/>
        <v>25</v>
      </c>
      <c r="B31" s="10" t="str">
        <f aca="true" t="shared" si="11" ref="B31:B48">LEFT(C31,3)</f>
        <v>4号楼</v>
      </c>
      <c r="C31" s="9" t="s">
        <v>49</v>
      </c>
      <c r="D31" s="9">
        <v>11</v>
      </c>
      <c r="E31" s="9" t="s">
        <v>27</v>
      </c>
      <c r="F31" s="9">
        <v>2.9</v>
      </c>
      <c r="G31" s="11">
        <v>116.16</v>
      </c>
      <c r="H31" s="12">
        <f aca="true" t="shared" si="12" ref="H31:H48">G31-I31</f>
        <v>22.159999999999997</v>
      </c>
      <c r="I31" s="12">
        <v>94</v>
      </c>
      <c r="J31" s="18">
        <f aca="true" t="shared" si="13" ref="J31:J48">M31/G31</f>
        <v>8186.44111570248</v>
      </c>
      <c r="K31" s="18">
        <f aca="true" t="shared" si="14" ref="K31:K48">M31/I31</f>
        <v>10116.351063829787</v>
      </c>
      <c r="L31" s="18" t="s">
        <v>22</v>
      </c>
      <c r="M31" s="19">
        <v>950937</v>
      </c>
      <c r="N31" s="20" t="s">
        <v>23</v>
      </c>
      <c r="O31" s="21" t="s">
        <v>24</v>
      </c>
    </row>
    <row r="32" spans="1:15" ht="27" customHeight="1">
      <c r="A32" s="9">
        <f t="shared" si="10"/>
        <v>26</v>
      </c>
      <c r="B32" s="10" t="str">
        <f t="shared" si="11"/>
        <v>4号楼</v>
      </c>
      <c r="C32" s="9" t="s">
        <v>50</v>
      </c>
      <c r="D32" s="9">
        <v>11</v>
      </c>
      <c r="E32" s="9" t="s">
        <v>27</v>
      </c>
      <c r="F32" s="9">
        <v>2.9</v>
      </c>
      <c r="G32" s="11">
        <v>116.38</v>
      </c>
      <c r="H32" s="12">
        <f t="shared" si="12"/>
        <v>22.19999999999999</v>
      </c>
      <c r="I32" s="12">
        <v>94.18</v>
      </c>
      <c r="J32" s="18">
        <f t="shared" si="13"/>
        <v>8032.746176318956</v>
      </c>
      <c r="K32" s="18">
        <f t="shared" si="14"/>
        <v>9926.215757060947</v>
      </c>
      <c r="L32" s="18" t="s">
        <v>22</v>
      </c>
      <c r="M32" s="19">
        <v>934851</v>
      </c>
      <c r="N32" s="20" t="s">
        <v>23</v>
      </c>
      <c r="O32" s="21" t="s">
        <v>24</v>
      </c>
    </row>
    <row r="33" spans="1:15" ht="27" customHeight="1">
      <c r="A33" s="9">
        <f t="shared" si="10"/>
        <v>27</v>
      </c>
      <c r="B33" s="10" t="str">
        <f t="shared" si="11"/>
        <v>4号楼</v>
      </c>
      <c r="C33" s="9" t="s">
        <v>51</v>
      </c>
      <c r="D33" s="9">
        <v>12</v>
      </c>
      <c r="E33" s="9" t="s">
        <v>27</v>
      </c>
      <c r="F33" s="9">
        <v>2.9</v>
      </c>
      <c r="G33" s="11">
        <v>116.16</v>
      </c>
      <c r="H33" s="12">
        <f t="shared" si="12"/>
        <v>22.159999999999997</v>
      </c>
      <c r="I33" s="12">
        <v>94</v>
      </c>
      <c r="J33" s="18">
        <f t="shared" si="13"/>
        <v>8230.888429752067</v>
      </c>
      <c r="K33" s="18">
        <f t="shared" si="14"/>
        <v>10171.27659574468</v>
      </c>
      <c r="L33" s="18" t="s">
        <v>22</v>
      </c>
      <c r="M33" s="19">
        <v>956100</v>
      </c>
      <c r="N33" s="20" t="s">
        <v>23</v>
      </c>
      <c r="O33" s="21" t="s">
        <v>24</v>
      </c>
    </row>
    <row r="34" spans="1:15" ht="27" customHeight="1">
      <c r="A34" s="9">
        <f t="shared" si="10"/>
        <v>28</v>
      </c>
      <c r="B34" s="10" t="str">
        <f t="shared" si="11"/>
        <v>4号楼</v>
      </c>
      <c r="C34" s="9" t="s">
        <v>52</v>
      </c>
      <c r="D34" s="9">
        <v>12</v>
      </c>
      <c r="E34" s="9" t="s">
        <v>27</v>
      </c>
      <c r="F34" s="9">
        <v>2.9</v>
      </c>
      <c r="G34" s="11">
        <v>116.38</v>
      </c>
      <c r="H34" s="12">
        <f t="shared" si="12"/>
        <v>22.19999999999999</v>
      </c>
      <c r="I34" s="12">
        <v>94.18</v>
      </c>
      <c r="J34" s="18">
        <f t="shared" si="13"/>
        <v>8077.633614023029</v>
      </c>
      <c r="K34" s="18">
        <f t="shared" si="14"/>
        <v>9981.68400934381</v>
      </c>
      <c r="L34" s="18" t="s">
        <v>22</v>
      </c>
      <c r="M34" s="19">
        <v>940075</v>
      </c>
      <c r="N34" s="20" t="s">
        <v>23</v>
      </c>
      <c r="O34" s="21" t="s">
        <v>24</v>
      </c>
    </row>
    <row r="35" spans="1:15" ht="27" customHeight="1">
      <c r="A35" s="9">
        <f t="shared" si="10"/>
        <v>29</v>
      </c>
      <c r="B35" s="10" t="str">
        <f t="shared" si="11"/>
        <v>4号楼</v>
      </c>
      <c r="C35" s="9" t="s">
        <v>53</v>
      </c>
      <c r="D35" s="9">
        <v>13</v>
      </c>
      <c r="E35" s="9" t="s">
        <v>27</v>
      </c>
      <c r="F35" s="9">
        <v>2.9</v>
      </c>
      <c r="G35" s="11">
        <v>116.16</v>
      </c>
      <c r="H35" s="12">
        <f t="shared" si="12"/>
        <v>22.159999999999997</v>
      </c>
      <c r="I35" s="12">
        <v>94</v>
      </c>
      <c r="J35" s="18">
        <f t="shared" si="13"/>
        <v>8023.966942148761</v>
      </c>
      <c r="K35" s="18">
        <f t="shared" si="14"/>
        <v>9915.574468085106</v>
      </c>
      <c r="L35" s="18" t="s">
        <v>22</v>
      </c>
      <c r="M35" s="19">
        <v>932064</v>
      </c>
      <c r="N35" s="20" t="s">
        <v>23</v>
      </c>
      <c r="O35" s="21" t="s">
        <v>24</v>
      </c>
    </row>
    <row r="36" spans="1:15" ht="27" customHeight="1">
      <c r="A36" s="9">
        <f t="shared" si="10"/>
        <v>30</v>
      </c>
      <c r="B36" s="10" t="str">
        <f t="shared" si="11"/>
        <v>4号楼</v>
      </c>
      <c r="C36" s="9" t="s">
        <v>54</v>
      </c>
      <c r="D36" s="9">
        <v>13</v>
      </c>
      <c r="E36" s="9" t="s">
        <v>27</v>
      </c>
      <c r="F36" s="9">
        <v>2.9</v>
      </c>
      <c r="G36" s="11">
        <v>116.16</v>
      </c>
      <c r="H36" s="12">
        <f t="shared" si="12"/>
        <v>22.159999999999997</v>
      </c>
      <c r="I36" s="12">
        <v>94</v>
      </c>
      <c r="J36" s="18">
        <f t="shared" si="13"/>
        <v>8361.871556473829</v>
      </c>
      <c r="K36" s="18">
        <f t="shared" si="14"/>
        <v>10333.13829787234</v>
      </c>
      <c r="L36" s="18" t="s">
        <v>22</v>
      </c>
      <c r="M36" s="19">
        <v>971315</v>
      </c>
      <c r="N36" s="20" t="s">
        <v>23</v>
      </c>
      <c r="O36" s="21" t="s">
        <v>24</v>
      </c>
    </row>
    <row r="37" spans="1:15" ht="27" customHeight="1">
      <c r="A37" s="9">
        <f t="shared" si="10"/>
        <v>31</v>
      </c>
      <c r="B37" s="10" t="str">
        <f t="shared" si="11"/>
        <v>4号楼</v>
      </c>
      <c r="C37" s="9" t="s">
        <v>55</v>
      </c>
      <c r="D37" s="9">
        <v>13</v>
      </c>
      <c r="E37" s="9" t="s">
        <v>27</v>
      </c>
      <c r="F37" s="9">
        <v>2.9</v>
      </c>
      <c r="G37" s="11">
        <v>116.38</v>
      </c>
      <c r="H37" s="12">
        <f t="shared" si="12"/>
        <v>22.19999999999999</v>
      </c>
      <c r="I37" s="12">
        <v>94.18</v>
      </c>
      <c r="J37" s="18">
        <f t="shared" si="13"/>
        <v>10191.10671936759</v>
      </c>
      <c r="K37" s="18">
        <f t="shared" si="14"/>
        <v>12593.342535570184</v>
      </c>
      <c r="L37" s="18" t="s">
        <v>22</v>
      </c>
      <c r="M37" s="19">
        <v>1186041</v>
      </c>
      <c r="N37" s="20" t="s">
        <v>23</v>
      </c>
      <c r="O37" s="21" t="s">
        <v>24</v>
      </c>
    </row>
    <row r="38" spans="1:15" ht="27" customHeight="1">
      <c r="A38" s="9">
        <f aca="true" t="shared" si="15" ref="A38:A47">ROW()-6</f>
        <v>32</v>
      </c>
      <c r="B38" s="10" t="str">
        <f t="shared" si="11"/>
        <v>4号楼</v>
      </c>
      <c r="C38" s="9" t="s">
        <v>56</v>
      </c>
      <c r="D38" s="9">
        <v>14</v>
      </c>
      <c r="E38" s="9" t="s">
        <v>21</v>
      </c>
      <c r="F38" s="9">
        <v>2.9</v>
      </c>
      <c r="G38" s="11">
        <v>97.18</v>
      </c>
      <c r="H38" s="12">
        <f t="shared" si="12"/>
        <v>18.540000000000006</v>
      </c>
      <c r="I38" s="12">
        <v>78.64</v>
      </c>
      <c r="J38" s="18">
        <f t="shared" si="13"/>
        <v>8200.277834945462</v>
      </c>
      <c r="K38" s="18">
        <f t="shared" si="14"/>
        <v>10133.557985757883</v>
      </c>
      <c r="L38" s="18" t="s">
        <v>22</v>
      </c>
      <c r="M38" s="19">
        <v>796903</v>
      </c>
      <c r="N38" s="20" t="s">
        <v>23</v>
      </c>
      <c r="O38" s="21" t="s">
        <v>24</v>
      </c>
    </row>
    <row r="39" spans="1:15" ht="27" customHeight="1">
      <c r="A39" s="9">
        <f t="shared" si="15"/>
        <v>33</v>
      </c>
      <c r="B39" s="10" t="str">
        <f t="shared" si="11"/>
        <v>4号楼</v>
      </c>
      <c r="C39" s="9" t="s">
        <v>57</v>
      </c>
      <c r="D39" s="9">
        <v>14</v>
      </c>
      <c r="E39" s="9" t="s">
        <v>27</v>
      </c>
      <c r="F39" s="9">
        <v>2.9</v>
      </c>
      <c r="G39" s="11">
        <v>116.16</v>
      </c>
      <c r="H39" s="12">
        <f t="shared" si="12"/>
        <v>22.159999999999997</v>
      </c>
      <c r="I39" s="12">
        <v>94</v>
      </c>
      <c r="J39" s="18">
        <f t="shared" si="13"/>
        <v>8523.734504132231</v>
      </c>
      <c r="K39" s="18">
        <f t="shared" si="14"/>
        <v>10533.159574468085</v>
      </c>
      <c r="L39" s="18" t="s">
        <v>22</v>
      </c>
      <c r="M39" s="19">
        <v>990117</v>
      </c>
      <c r="N39" s="20" t="s">
        <v>23</v>
      </c>
      <c r="O39" s="21" t="s">
        <v>24</v>
      </c>
    </row>
    <row r="40" spans="1:15" ht="27" customHeight="1">
      <c r="A40" s="9">
        <f t="shared" si="15"/>
        <v>34</v>
      </c>
      <c r="B40" s="10" t="str">
        <f t="shared" si="11"/>
        <v>4号楼</v>
      </c>
      <c r="C40" s="9" t="s">
        <v>58</v>
      </c>
      <c r="D40" s="9">
        <v>14</v>
      </c>
      <c r="E40" s="9" t="s">
        <v>27</v>
      </c>
      <c r="F40" s="9">
        <v>2.9</v>
      </c>
      <c r="G40" s="11">
        <v>116.16</v>
      </c>
      <c r="H40" s="12">
        <f t="shared" si="12"/>
        <v>22.159999999999997</v>
      </c>
      <c r="I40" s="12">
        <v>94</v>
      </c>
      <c r="J40" s="18">
        <f t="shared" si="13"/>
        <v>8523.734504132231</v>
      </c>
      <c r="K40" s="18">
        <f t="shared" si="14"/>
        <v>10533.159574468085</v>
      </c>
      <c r="L40" s="18" t="s">
        <v>22</v>
      </c>
      <c r="M40" s="19">
        <v>990117</v>
      </c>
      <c r="N40" s="20" t="s">
        <v>23</v>
      </c>
      <c r="O40" s="21" t="s">
        <v>24</v>
      </c>
    </row>
    <row r="41" spans="1:15" ht="27" customHeight="1">
      <c r="A41" s="9">
        <f t="shared" si="15"/>
        <v>35</v>
      </c>
      <c r="B41" s="10" t="str">
        <f t="shared" si="11"/>
        <v>4号楼</v>
      </c>
      <c r="C41" s="9" t="s">
        <v>59</v>
      </c>
      <c r="D41" s="9">
        <v>14</v>
      </c>
      <c r="E41" s="9" t="s">
        <v>27</v>
      </c>
      <c r="F41" s="9">
        <v>2.9</v>
      </c>
      <c r="G41" s="11">
        <v>116.38</v>
      </c>
      <c r="H41" s="12">
        <f t="shared" si="12"/>
        <v>22.19999999999999</v>
      </c>
      <c r="I41" s="12">
        <v>94.18</v>
      </c>
      <c r="J41" s="18">
        <f t="shared" si="13"/>
        <v>8361.874892593229</v>
      </c>
      <c r="K41" s="18">
        <f t="shared" si="14"/>
        <v>10332.92631131875</v>
      </c>
      <c r="L41" s="18" t="s">
        <v>22</v>
      </c>
      <c r="M41" s="19">
        <v>973155</v>
      </c>
      <c r="N41" s="20" t="s">
        <v>23</v>
      </c>
      <c r="O41" s="21" t="s">
        <v>24</v>
      </c>
    </row>
    <row r="42" spans="1:15" ht="27" customHeight="1">
      <c r="A42" s="9">
        <f t="shared" si="15"/>
        <v>36</v>
      </c>
      <c r="B42" s="10" t="str">
        <f t="shared" si="11"/>
        <v>4号楼</v>
      </c>
      <c r="C42" s="9" t="s">
        <v>60</v>
      </c>
      <c r="D42" s="9">
        <v>15</v>
      </c>
      <c r="E42" s="9" t="s">
        <v>27</v>
      </c>
      <c r="F42" s="9">
        <v>2.9</v>
      </c>
      <c r="G42" s="11">
        <v>116.38</v>
      </c>
      <c r="H42" s="12">
        <f t="shared" si="12"/>
        <v>22.19999999999999</v>
      </c>
      <c r="I42" s="12">
        <v>94.18</v>
      </c>
      <c r="J42" s="18">
        <f t="shared" si="13"/>
        <v>8166.377384430315</v>
      </c>
      <c r="K42" s="18">
        <f t="shared" si="14"/>
        <v>10091.3463580378</v>
      </c>
      <c r="L42" s="18" t="s">
        <v>22</v>
      </c>
      <c r="M42" s="19">
        <v>950403</v>
      </c>
      <c r="N42" s="20" t="s">
        <v>23</v>
      </c>
      <c r="O42" s="21" t="s">
        <v>24</v>
      </c>
    </row>
    <row r="43" spans="1:15" ht="27" customHeight="1">
      <c r="A43" s="9">
        <f t="shared" si="15"/>
        <v>37</v>
      </c>
      <c r="B43" s="10" t="str">
        <f t="shared" si="11"/>
        <v>4号楼</v>
      </c>
      <c r="C43" s="9" t="s">
        <v>61</v>
      </c>
      <c r="D43" s="9">
        <v>16</v>
      </c>
      <c r="E43" s="9" t="s">
        <v>21</v>
      </c>
      <c r="F43" s="9">
        <v>2.9</v>
      </c>
      <c r="G43" s="11">
        <v>97.18</v>
      </c>
      <c r="H43" s="12">
        <f t="shared" si="12"/>
        <v>18.540000000000006</v>
      </c>
      <c r="I43" s="12">
        <v>78.64</v>
      </c>
      <c r="J43" s="18">
        <f t="shared" si="13"/>
        <v>7719.438155999176</v>
      </c>
      <c r="K43" s="18">
        <f t="shared" si="14"/>
        <v>9539.356561546287</v>
      </c>
      <c r="L43" s="18" t="s">
        <v>22</v>
      </c>
      <c r="M43" s="19">
        <v>750175</v>
      </c>
      <c r="N43" s="20" t="s">
        <v>23</v>
      </c>
      <c r="O43" s="21" t="s">
        <v>24</v>
      </c>
    </row>
    <row r="44" spans="1:15" ht="27" customHeight="1">
      <c r="A44" s="9">
        <f t="shared" si="15"/>
        <v>38</v>
      </c>
      <c r="B44" s="10" t="str">
        <f t="shared" si="11"/>
        <v>4号楼</v>
      </c>
      <c r="C44" s="9" t="s">
        <v>62</v>
      </c>
      <c r="D44" s="9">
        <v>16</v>
      </c>
      <c r="E44" s="9" t="s">
        <v>21</v>
      </c>
      <c r="F44" s="9">
        <v>2.9</v>
      </c>
      <c r="G44" s="11">
        <v>97.18</v>
      </c>
      <c r="H44" s="12">
        <f t="shared" si="12"/>
        <v>18.540000000000006</v>
      </c>
      <c r="I44" s="12">
        <v>78.64</v>
      </c>
      <c r="J44" s="18">
        <f t="shared" si="13"/>
        <v>9988.547026137065</v>
      </c>
      <c r="K44" s="18">
        <f t="shared" si="14"/>
        <v>12343.425737538148</v>
      </c>
      <c r="L44" s="18" t="s">
        <v>22</v>
      </c>
      <c r="M44" s="19">
        <v>970687</v>
      </c>
      <c r="N44" s="20" t="s">
        <v>23</v>
      </c>
      <c r="O44" s="21" t="s">
        <v>24</v>
      </c>
    </row>
    <row r="45" spans="1:15" ht="27" customHeight="1">
      <c r="A45" s="9">
        <f t="shared" si="15"/>
        <v>39</v>
      </c>
      <c r="B45" s="10" t="str">
        <f t="shared" si="11"/>
        <v>4号楼</v>
      </c>
      <c r="C45" s="9" t="s">
        <v>63</v>
      </c>
      <c r="D45" s="9">
        <v>16</v>
      </c>
      <c r="E45" s="9" t="s">
        <v>27</v>
      </c>
      <c r="F45" s="9">
        <v>2.9</v>
      </c>
      <c r="G45" s="11">
        <v>116.16</v>
      </c>
      <c r="H45" s="12">
        <f t="shared" si="12"/>
        <v>22.159999999999997</v>
      </c>
      <c r="I45" s="12">
        <v>94</v>
      </c>
      <c r="J45" s="18">
        <f t="shared" si="13"/>
        <v>8364.376721763085</v>
      </c>
      <c r="K45" s="18">
        <f t="shared" si="14"/>
        <v>10336.234042553191</v>
      </c>
      <c r="L45" s="18" t="s">
        <v>22</v>
      </c>
      <c r="M45" s="19">
        <v>971606</v>
      </c>
      <c r="N45" s="20" t="s">
        <v>23</v>
      </c>
      <c r="O45" s="21" t="s">
        <v>24</v>
      </c>
    </row>
    <row r="46" spans="1:15" ht="27" customHeight="1">
      <c r="A46" s="9">
        <f t="shared" si="15"/>
        <v>40</v>
      </c>
      <c r="B46" s="10" t="str">
        <f t="shared" si="11"/>
        <v>4号楼</v>
      </c>
      <c r="C46" s="9" t="s">
        <v>64</v>
      </c>
      <c r="D46" s="9">
        <v>16</v>
      </c>
      <c r="E46" s="9" t="s">
        <v>27</v>
      </c>
      <c r="F46" s="9">
        <v>2.9</v>
      </c>
      <c r="G46" s="11">
        <v>116.38</v>
      </c>
      <c r="H46" s="12">
        <f t="shared" si="12"/>
        <v>22.19999999999999</v>
      </c>
      <c r="I46" s="12">
        <v>94.18</v>
      </c>
      <c r="J46" s="18">
        <f t="shared" si="13"/>
        <v>8210.740677092284</v>
      </c>
      <c r="K46" s="18">
        <f t="shared" si="14"/>
        <v>10146.166914419196</v>
      </c>
      <c r="L46" s="18" t="s">
        <v>22</v>
      </c>
      <c r="M46" s="19">
        <v>955566</v>
      </c>
      <c r="N46" s="20" t="s">
        <v>23</v>
      </c>
      <c r="O46" s="21" t="s">
        <v>24</v>
      </c>
    </row>
    <row r="47" spans="1:15" ht="27" customHeight="1">
      <c r="A47" s="9">
        <f t="shared" si="15"/>
        <v>41</v>
      </c>
      <c r="B47" s="10" t="str">
        <f aca="true" t="shared" si="16" ref="B47:B89">LEFT(C47,3)</f>
        <v>4号楼</v>
      </c>
      <c r="C47" s="9" t="s">
        <v>65</v>
      </c>
      <c r="D47" s="9">
        <v>17</v>
      </c>
      <c r="E47" s="9" t="s">
        <v>21</v>
      </c>
      <c r="F47" s="9">
        <v>2.9</v>
      </c>
      <c r="G47" s="11">
        <v>97.18</v>
      </c>
      <c r="H47" s="12">
        <f aca="true" t="shared" si="17" ref="H47:H89">G47-I47</f>
        <v>18.540000000000006</v>
      </c>
      <c r="I47" s="12">
        <v>78.64</v>
      </c>
      <c r="J47" s="18">
        <f aca="true" t="shared" si="18" ref="J47:J89">M47/G47</f>
        <v>8101.708170405433</v>
      </c>
      <c r="K47" s="18">
        <f aca="true" t="shared" si="19" ref="K47:K89">M47/I47</f>
        <v>10011.749745676501</v>
      </c>
      <c r="L47" s="18" t="s">
        <v>22</v>
      </c>
      <c r="M47" s="19">
        <v>787324</v>
      </c>
      <c r="N47" s="20" t="s">
        <v>23</v>
      </c>
      <c r="O47" s="21" t="s">
        <v>24</v>
      </c>
    </row>
    <row r="48" spans="1:15" ht="27" customHeight="1">
      <c r="A48" s="9">
        <f aca="true" t="shared" si="20" ref="A48:A57">ROW()-6</f>
        <v>42</v>
      </c>
      <c r="B48" s="10" t="str">
        <f t="shared" si="16"/>
        <v>4号楼</v>
      </c>
      <c r="C48" s="9" t="s">
        <v>66</v>
      </c>
      <c r="D48" s="9">
        <v>17</v>
      </c>
      <c r="E48" s="9" t="s">
        <v>21</v>
      </c>
      <c r="F48" s="9">
        <v>2.9</v>
      </c>
      <c r="G48" s="11">
        <v>97.18</v>
      </c>
      <c r="H48" s="12">
        <f t="shared" si="17"/>
        <v>18.540000000000006</v>
      </c>
      <c r="I48" s="12">
        <v>78.64</v>
      </c>
      <c r="J48" s="18">
        <f t="shared" si="18"/>
        <v>7999.3002675447615</v>
      </c>
      <c r="K48" s="18">
        <f t="shared" si="19"/>
        <v>9885.198372329603</v>
      </c>
      <c r="L48" s="18" t="s">
        <v>22</v>
      </c>
      <c r="M48" s="19">
        <v>777372</v>
      </c>
      <c r="N48" s="20" t="s">
        <v>23</v>
      </c>
      <c r="O48" s="21" t="s">
        <v>24</v>
      </c>
    </row>
    <row r="49" spans="1:15" ht="27" customHeight="1">
      <c r="A49" s="9">
        <f t="shared" si="20"/>
        <v>43</v>
      </c>
      <c r="B49" s="10" t="str">
        <f t="shared" si="16"/>
        <v>4号楼</v>
      </c>
      <c r="C49" s="9" t="s">
        <v>67</v>
      </c>
      <c r="D49" s="9">
        <v>17</v>
      </c>
      <c r="E49" s="9" t="s">
        <v>27</v>
      </c>
      <c r="F49" s="9">
        <v>2.9</v>
      </c>
      <c r="G49" s="11">
        <v>116.16</v>
      </c>
      <c r="H49" s="12">
        <f t="shared" si="17"/>
        <v>22.159999999999997</v>
      </c>
      <c r="I49" s="12">
        <v>94</v>
      </c>
      <c r="J49" s="18">
        <f t="shared" si="18"/>
        <v>8409.426652892562</v>
      </c>
      <c r="K49" s="18">
        <f t="shared" si="19"/>
        <v>10391.904255319148</v>
      </c>
      <c r="L49" s="18" t="s">
        <v>22</v>
      </c>
      <c r="M49" s="19">
        <v>976839</v>
      </c>
      <c r="N49" s="20" t="s">
        <v>23</v>
      </c>
      <c r="O49" s="21" t="s">
        <v>24</v>
      </c>
    </row>
    <row r="50" spans="1:15" ht="27" customHeight="1">
      <c r="A50" s="9">
        <f t="shared" si="20"/>
        <v>44</v>
      </c>
      <c r="B50" s="10" t="str">
        <f t="shared" si="16"/>
        <v>4号楼</v>
      </c>
      <c r="C50" s="9" t="s">
        <v>68</v>
      </c>
      <c r="D50" s="9">
        <v>17</v>
      </c>
      <c r="E50" s="9" t="s">
        <v>27</v>
      </c>
      <c r="F50" s="9">
        <v>2.9</v>
      </c>
      <c r="G50" s="11">
        <v>116.16</v>
      </c>
      <c r="H50" s="12">
        <f t="shared" si="17"/>
        <v>22.159999999999997</v>
      </c>
      <c r="I50" s="12">
        <v>94</v>
      </c>
      <c r="J50" s="18">
        <f t="shared" si="18"/>
        <v>8851.386019283747</v>
      </c>
      <c r="K50" s="18">
        <f t="shared" si="19"/>
        <v>10938.053191489362</v>
      </c>
      <c r="L50" s="18" t="s">
        <v>22</v>
      </c>
      <c r="M50" s="19">
        <v>1028177</v>
      </c>
      <c r="N50" s="20" t="s">
        <v>23</v>
      </c>
      <c r="O50" s="21" t="s">
        <v>24</v>
      </c>
    </row>
    <row r="51" spans="1:15" ht="27" customHeight="1">
      <c r="A51" s="9">
        <f t="shared" si="20"/>
        <v>45</v>
      </c>
      <c r="B51" s="10" t="str">
        <f t="shared" si="16"/>
        <v>4号楼</v>
      </c>
      <c r="C51" s="9" t="s">
        <v>69</v>
      </c>
      <c r="D51" s="9">
        <v>17</v>
      </c>
      <c r="E51" s="9" t="s">
        <v>27</v>
      </c>
      <c r="F51" s="9">
        <v>2.9</v>
      </c>
      <c r="G51" s="11">
        <v>116.38</v>
      </c>
      <c r="H51" s="12">
        <f t="shared" si="17"/>
        <v>22.19999999999999</v>
      </c>
      <c r="I51" s="12">
        <v>94.18</v>
      </c>
      <c r="J51" s="18">
        <f t="shared" si="18"/>
        <v>8255.241450421036</v>
      </c>
      <c r="K51" s="18">
        <f t="shared" si="19"/>
        <v>10201.157358250159</v>
      </c>
      <c r="L51" s="18" t="s">
        <v>22</v>
      </c>
      <c r="M51" s="19">
        <v>960745</v>
      </c>
      <c r="N51" s="20" t="s">
        <v>23</v>
      </c>
      <c r="O51" s="21" t="s">
        <v>24</v>
      </c>
    </row>
    <row r="52" spans="1:15" ht="27" customHeight="1">
      <c r="A52" s="9">
        <f t="shared" si="20"/>
        <v>46</v>
      </c>
      <c r="B52" s="10" t="str">
        <f t="shared" si="16"/>
        <v>4号楼</v>
      </c>
      <c r="C52" s="9" t="s">
        <v>70</v>
      </c>
      <c r="D52" s="9">
        <v>18</v>
      </c>
      <c r="E52" s="9" t="s">
        <v>21</v>
      </c>
      <c r="F52" s="9">
        <v>2.9</v>
      </c>
      <c r="G52" s="11">
        <v>97.18</v>
      </c>
      <c r="H52" s="12">
        <f t="shared" si="17"/>
        <v>18.540000000000006</v>
      </c>
      <c r="I52" s="12">
        <v>78.64</v>
      </c>
      <c r="J52" s="18">
        <f t="shared" si="18"/>
        <v>7639.092405844824</v>
      </c>
      <c r="K52" s="18">
        <f t="shared" si="19"/>
        <v>9440.068667344862</v>
      </c>
      <c r="L52" s="18" t="s">
        <v>22</v>
      </c>
      <c r="M52" s="19">
        <v>742367</v>
      </c>
      <c r="N52" s="20" t="s">
        <v>23</v>
      </c>
      <c r="O52" s="21" t="s">
        <v>24</v>
      </c>
    </row>
    <row r="53" spans="1:15" ht="27" customHeight="1">
      <c r="A53" s="9">
        <f t="shared" si="20"/>
        <v>47</v>
      </c>
      <c r="B53" s="10" t="str">
        <f t="shared" si="16"/>
        <v>4号楼</v>
      </c>
      <c r="C53" s="9" t="s">
        <v>71</v>
      </c>
      <c r="D53" s="9">
        <v>18</v>
      </c>
      <c r="E53" s="9" t="s">
        <v>21</v>
      </c>
      <c r="F53" s="9">
        <v>2.9</v>
      </c>
      <c r="G53" s="11">
        <v>97.18</v>
      </c>
      <c r="H53" s="12">
        <f t="shared" si="17"/>
        <v>18.540000000000006</v>
      </c>
      <c r="I53" s="12">
        <v>78.64</v>
      </c>
      <c r="J53" s="18">
        <f t="shared" si="18"/>
        <v>8186.097962543733</v>
      </c>
      <c r="K53" s="18">
        <f t="shared" si="19"/>
        <v>10116.03509664293</v>
      </c>
      <c r="L53" s="18" t="s">
        <v>22</v>
      </c>
      <c r="M53" s="19">
        <v>795525</v>
      </c>
      <c r="N53" s="20" t="s">
        <v>23</v>
      </c>
      <c r="O53" s="21" t="s">
        <v>24</v>
      </c>
    </row>
    <row r="54" spans="1:15" ht="27" customHeight="1">
      <c r="A54" s="9">
        <f t="shared" si="20"/>
        <v>48</v>
      </c>
      <c r="B54" s="10" t="str">
        <f t="shared" si="16"/>
        <v>4号楼</v>
      </c>
      <c r="C54" s="9" t="s">
        <v>72</v>
      </c>
      <c r="D54" s="9">
        <v>18</v>
      </c>
      <c r="E54" s="9" t="s">
        <v>27</v>
      </c>
      <c r="F54" s="9">
        <v>2.9</v>
      </c>
      <c r="G54" s="11">
        <v>116.16</v>
      </c>
      <c r="H54" s="12">
        <f t="shared" si="17"/>
        <v>22.159999999999997</v>
      </c>
      <c r="I54" s="12">
        <v>94</v>
      </c>
      <c r="J54" s="18">
        <f t="shared" si="18"/>
        <v>8617.467286501378</v>
      </c>
      <c r="K54" s="18">
        <f t="shared" si="19"/>
        <v>10648.989361702128</v>
      </c>
      <c r="L54" s="18" t="s">
        <v>22</v>
      </c>
      <c r="M54" s="19">
        <v>1001005</v>
      </c>
      <c r="N54" s="20" t="s">
        <v>23</v>
      </c>
      <c r="O54" s="21" t="s">
        <v>24</v>
      </c>
    </row>
    <row r="55" spans="1:15" ht="27" customHeight="1">
      <c r="A55" s="9">
        <f t="shared" si="20"/>
        <v>49</v>
      </c>
      <c r="B55" s="10" t="str">
        <f t="shared" si="16"/>
        <v>4号楼</v>
      </c>
      <c r="C55" s="9" t="s">
        <v>73</v>
      </c>
      <c r="D55" s="9">
        <v>18</v>
      </c>
      <c r="E55" s="9" t="s">
        <v>27</v>
      </c>
      <c r="F55" s="9">
        <v>2.9</v>
      </c>
      <c r="G55" s="11">
        <v>116.16</v>
      </c>
      <c r="H55" s="12">
        <f t="shared" si="17"/>
        <v>22.159999999999997</v>
      </c>
      <c r="I55" s="12">
        <v>94</v>
      </c>
      <c r="J55" s="18">
        <f t="shared" si="18"/>
        <v>8617.303719008265</v>
      </c>
      <c r="K55" s="18">
        <f t="shared" si="19"/>
        <v>10648.787234042553</v>
      </c>
      <c r="L55" s="18" t="s">
        <v>22</v>
      </c>
      <c r="M55" s="19">
        <v>1000986</v>
      </c>
      <c r="N55" s="20" t="s">
        <v>23</v>
      </c>
      <c r="O55" s="21" t="s">
        <v>24</v>
      </c>
    </row>
    <row r="56" spans="1:15" ht="27" customHeight="1">
      <c r="A56" s="9">
        <f t="shared" si="20"/>
        <v>50</v>
      </c>
      <c r="B56" s="10" t="str">
        <f t="shared" si="16"/>
        <v>4号楼</v>
      </c>
      <c r="C56" s="9" t="s">
        <v>74</v>
      </c>
      <c r="D56" s="9">
        <v>18</v>
      </c>
      <c r="E56" s="9" t="s">
        <v>27</v>
      </c>
      <c r="F56" s="9">
        <v>2.9</v>
      </c>
      <c r="G56" s="11">
        <v>116.38</v>
      </c>
      <c r="H56" s="12">
        <f t="shared" si="17"/>
        <v>22.19999999999999</v>
      </c>
      <c r="I56" s="12">
        <v>94.18</v>
      </c>
      <c r="J56" s="18">
        <f t="shared" si="18"/>
        <v>8455.52500429627</v>
      </c>
      <c r="K56" s="18">
        <f t="shared" si="19"/>
        <v>10448.651518369079</v>
      </c>
      <c r="L56" s="18" t="s">
        <v>22</v>
      </c>
      <c r="M56" s="19">
        <v>984054</v>
      </c>
      <c r="N56" s="20" t="s">
        <v>23</v>
      </c>
      <c r="O56" s="21" t="s">
        <v>24</v>
      </c>
    </row>
    <row r="57" spans="1:15" ht="27" customHeight="1">
      <c r="A57" s="9">
        <f t="shared" si="20"/>
        <v>51</v>
      </c>
      <c r="B57" s="10" t="str">
        <f t="shared" si="16"/>
        <v>4号楼</v>
      </c>
      <c r="C57" s="9" t="s">
        <v>75</v>
      </c>
      <c r="D57" s="9">
        <v>19</v>
      </c>
      <c r="E57" s="9" t="s">
        <v>21</v>
      </c>
      <c r="F57" s="9">
        <v>2.9</v>
      </c>
      <c r="G57" s="11">
        <v>97.18</v>
      </c>
      <c r="H57" s="12">
        <f t="shared" si="17"/>
        <v>18.540000000000006</v>
      </c>
      <c r="I57" s="12">
        <v>78.64</v>
      </c>
      <c r="J57" s="18">
        <f t="shared" si="18"/>
        <v>8145.966248199217</v>
      </c>
      <c r="K57" s="18">
        <f t="shared" si="19"/>
        <v>10066.442014242117</v>
      </c>
      <c r="L57" s="18" t="s">
        <v>22</v>
      </c>
      <c r="M57" s="19">
        <v>791625</v>
      </c>
      <c r="N57" s="20" t="s">
        <v>23</v>
      </c>
      <c r="O57" s="21" t="s">
        <v>24</v>
      </c>
    </row>
    <row r="58" spans="1:15" ht="27" customHeight="1">
      <c r="A58" s="9">
        <f aca="true" t="shared" si="21" ref="A58:A67">ROW()-6</f>
        <v>52</v>
      </c>
      <c r="B58" s="10" t="str">
        <f t="shared" si="16"/>
        <v>4号楼</v>
      </c>
      <c r="C58" s="9" t="s">
        <v>76</v>
      </c>
      <c r="D58" s="9">
        <v>19</v>
      </c>
      <c r="E58" s="9" t="s">
        <v>21</v>
      </c>
      <c r="F58" s="9">
        <v>2.9</v>
      </c>
      <c r="G58" s="11">
        <v>97.18</v>
      </c>
      <c r="H58" s="12">
        <f t="shared" si="17"/>
        <v>18.540000000000006</v>
      </c>
      <c r="I58" s="12">
        <v>78.64</v>
      </c>
      <c r="J58" s="18">
        <f t="shared" si="18"/>
        <v>8043.990533031488</v>
      </c>
      <c r="K58" s="18">
        <f t="shared" si="19"/>
        <v>9940.424720244151</v>
      </c>
      <c r="L58" s="18" t="s">
        <v>22</v>
      </c>
      <c r="M58" s="19">
        <v>781715</v>
      </c>
      <c r="N58" s="20" t="s">
        <v>23</v>
      </c>
      <c r="O58" s="21" t="s">
        <v>24</v>
      </c>
    </row>
    <row r="59" spans="1:15" ht="27" customHeight="1">
      <c r="A59" s="9">
        <f t="shared" si="21"/>
        <v>53</v>
      </c>
      <c r="B59" s="10" t="str">
        <f t="shared" si="16"/>
        <v>4号楼</v>
      </c>
      <c r="C59" s="9" t="s">
        <v>77</v>
      </c>
      <c r="D59" s="9">
        <v>19</v>
      </c>
      <c r="E59" s="9" t="s">
        <v>27</v>
      </c>
      <c r="F59" s="9">
        <v>2.9</v>
      </c>
      <c r="G59" s="11">
        <v>116.16</v>
      </c>
      <c r="H59" s="12">
        <f t="shared" si="17"/>
        <v>22.159999999999997</v>
      </c>
      <c r="I59" s="12">
        <v>94</v>
      </c>
      <c r="J59" s="18">
        <f t="shared" si="18"/>
        <v>8453.882575757576</v>
      </c>
      <c r="K59" s="18">
        <f t="shared" si="19"/>
        <v>10446.840425531915</v>
      </c>
      <c r="L59" s="18" t="s">
        <v>22</v>
      </c>
      <c r="M59" s="19">
        <v>982003</v>
      </c>
      <c r="N59" s="20" t="s">
        <v>23</v>
      </c>
      <c r="O59" s="21" t="s">
        <v>24</v>
      </c>
    </row>
    <row r="60" spans="1:15" ht="27" customHeight="1">
      <c r="A60" s="9">
        <f t="shared" si="21"/>
        <v>54</v>
      </c>
      <c r="B60" s="10" t="str">
        <f t="shared" si="16"/>
        <v>4号楼</v>
      </c>
      <c r="C60" s="9" t="s">
        <v>78</v>
      </c>
      <c r="D60" s="9">
        <v>19</v>
      </c>
      <c r="E60" s="9" t="s">
        <v>27</v>
      </c>
      <c r="F60" s="9">
        <v>2.9</v>
      </c>
      <c r="G60" s="11">
        <v>116.16</v>
      </c>
      <c r="H60" s="12">
        <f t="shared" si="17"/>
        <v>22.159999999999997</v>
      </c>
      <c r="I60" s="12">
        <v>94</v>
      </c>
      <c r="J60" s="18">
        <f t="shared" si="18"/>
        <v>8453.262741046832</v>
      </c>
      <c r="K60" s="18">
        <f t="shared" si="19"/>
        <v>10446.074468085106</v>
      </c>
      <c r="L60" s="18" t="s">
        <v>22</v>
      </c>
      <c r="M60" s="19">
        <v>981931</v>
      </c>
      <c r="N60" s="20" t="s">
        <v>23</v>
      </c>
      <c r="O60" s="21" t="s">
        <v>24</v>
      </c>
    </row>
    <row r="61" spans="1:15" ht="27" customHeight="1">
      <c r="A61" s="9">
        <f t="shared" si="21"/>
        <v>55</v>
      </c>
      <c r="B61" s="10" t="str">
        <f t="shared" si="16"/>
        <v>4号楼</v>
      </c>
      <c r="C61" s="9" t="s">
        <v>79</v>
      </c>
      <c r="D61" s="9">
        <v>19</v>
      </c>
      <c r="E61" s="9" t="s">
        <v>27</v>
      </c>
      <c r="F61" s="9">
        <v>2.9</v>
      </c>
      <c r="G61" s="11">
        <v>116.38</v>
      </c>
      <c r="H61" s="12">
        <f t="shared" si="17"/>
        <v>22.19999999999999</v>
      </c>
      <c r="I61" s="12">
        <v>94.18</v>
      </c>
      <c r="J61" s="18">
        <f t="shared" si="18"/>
        <v>8300.22340608352</v>
      </c>
      <c r="K61" s="18">
        <f t="shared" si="19"/>
        <v>10256.742408154596</v>
      </c>
      <c r="L61" s="18" t="s">
        <v>22</v>
      </c>
      <c r="M61" s="19">
        <v>965980</v>
      </c>
      <c r="N61" s="20" t="s">
        <v>23</v>
      </c>
      <c r="O61" s="21" t="s">
        <v>24</v>
      </c>
    </row>
    <row r="62" spans="1:15" ht="27" customHeight="1">
      <c r="A62" s="9">
        <f t="shared" si="21"/>
        <v>56</v>
      </c>
      <c r="B62" s="10" t="str">
        <f t="shared" si="16"/>
        <v>4号楼</v>
      </c>
      <c r="C62" s="9" t="s">
        <v>80</v>
      </c>
      <c r="D62" s="9">
        <v>20</v>
      </c>
      <c r="E62" s="9" t="s">
        <v>21</v>
      </c>
      <c r="F62" s="9">
        <v>2.9</v>
      </c>
      <c r="G62" s="11">
        <v>97.18</v>
      </c>
      <c r="H62" s="12">
        <f t="shared" si="17"/>
        <v>18.540000000000006</v>
      </c>
      <c r="I62" s="12">
        <v>78.64</v>
      </c>
      <c r="J62" s="18">
        <f t="shared" si="18"/>
        <v>8101.708170405433</v>
      </c>
      <c r="K62" s="18">
        <f t="shared" si="19"/>
        <v>10011.749745676501</v>
      </c>
      <c r="L62" s="18" t="s">
        <v>22</v>
      </c>
      <c r="M62" s="19">
        <v>787324</v>
      </c>
      <c r="N62" s="20" t="s">
        <v>23</v>
      </c>
      <c r="O62" s="21" t="s">
        <v>24</v>
      </c>
    </row>
    <row r="63" spans="1:15" ht="27" customHeight="1">
      <c r="A63" s="9">
        <f t="shared" si="21"/>
        <v>57</v>
      </c>
      <c r="B63" s="10" t="str">
        <f t="shared" si="16"/>
        <v>4号楼</v>
      </c>
      <c r="C63" s="9" t="s">
        <v>81</v>
      </c>
      <c r="D63" s="9">
        <v>20</v>
      </c>
      <c r="E63" s="9" t="s">
        <v>21</v>
      </c>
      <c r="F63" s="9">
        <v>2.9</v>
      </c>
      <c r="G63" s="11">
        <v>97.18</v>
      </c>
      <c r="H63" s="12">
        <f t="shared" si="17"/>
        <v>18.540000000000006</v>
      </c>
      <c r="I63" s="12">
        <v>78.64</v>
      </c>
      <c r="J63" s="18">
        <f t="shared" si="18"/>
        <v>7999.3002675447615</v>
      </c>
      <c r="K63" s="18">
        <f t="shared" si="19"/>
        <v>9885.198372329603</v>
      </c>
      <c r="L63" s="18" t="s">
        <v>22</v>
      </c>
      <c r="M63" s="19">
        <v>777372</v>
      </c>
      <c r="N63" s="20" t="s">
        <v>23</v>
      </c>
      <c r="O63" s="21" t="s">
        <v>24</v>
      </c>
    </row>
    <row r="64" spans="1:15" ht="27" customHeight="1">
      <c r="A64" s="9">
        <f t="shared" si="21"/>
        <v>58</v>
      </c>
      <c r="B64" s="10" t="str">
        <f t="shared" si="16"/>
        <v>4号楼</v>
      </c>
      <c r="C64" s="9" t="s">
        <v>82</v>
      </c>
      <c r="D64" s="9">
        <v>20</v>
      </c>
      <c r="E64" s="9" t="s">
        <v>27</v>
      </c>
      <c r="F64" s="9">
        <v>2.9</v>
      </c>
      <c r="G64" s="11">
        <v>116.16</v>
      </c>
      <c r="H64" s="12">
        <f t="shared" si="17"/>
        <v>22.159999999999997</v>
      </c>
      <c r="I64" s="12">
        <v>94</v>
      </c>
      <c r="J64" s="18">
        <f t="shared" si="18"/>
        <v>8409.426652892562</v>
      </c>
      <c r="K64" s="18">
        <f t="shared" si="19"/>
        <v>10391.904255319148</v>
      </c>
      <c r="L64" s="18" t="s">
        <v>22</v>
      </c>
      <c r="M64" s="19">
        <v>976839</v>
      </c>
      <c r="N64" s="20" t="s">
        <v>23</v>
      </c>
      <c r="O64" s="21" t="s">
        <v>24</v>
      </c>
    </row>
    <row r="65" spans="1:15" ht="27" customHeight="1">
      <c r="A65" s="9">
        <f t="shared" si="21"/>
        <v>59</v>
      </c>
      <c r="B65" s="10" t="str">
        <f t="shared" si="16"/>
        <v>4号楼</v>
      </c>
      <c r="C65" s="9" t="s">
        <v>83</v>
      </c>
      <c r="D65" s="9">
        <v>20</v>
      </c>
      <c r="E65" s="9" t="s">
        <v>27</v>
      </c>
      <c r="F65" s="9">
        <v>2.9</v>
      </c>
      <c r="G65" s="11">
        <v>116.16</v>
      </c>
      <c r="H65" s="12">
        <f t="shared" si="17"/>
        <v>22.159999999999997</v>
      </c>
      <c r="I65" s="12">
        <v>94</v>
      </c>
      <c r="J65" s="18">
        <f t="shared" si="18"/>
        <v>8408.815426997246</v>
      </c>
      <c r="K65" s="18">
        <f t="shared" si="19"/>
        <v>10391.148936170213</v>
      </c>
      <c r="L65" s="18" t="s">
        <v>22</v>
      </c>
      <c r="M65" s="19">
        <v>976768</v>
      </c>
      <c r="N65" s="20" t="s">
        <v>23</v>
      </c>
      <c r="O65" s="21" t="s">
        <v>24</v>
      </c>
    </row>
    <row r="66" spans="1:15" ht="27" customHeight="1">
      <c r="A66" s="9">
        <f t="shared" si="21"/>
        <v>60</v>
      </c>
      <c r="B66" s="10" t="str">
        <f t="shared" si="16"/>
        <v>4号楼</v>
      </c>
      <c r="C66" s="9" t="s">
        <v>84</v>
      </c>
      <c r="D66" s="9">
        <v>20</v>
      </c>
      <c r="E66" s="9" t="s">
        <v>27</v>
      </c>
      <c r="F66" s="9">
        <v>2.9</v>
      </c>
      <c r="G66" s="11">
        <v>116.38</v>
      </c>
      <c r="H66" s="12">
        <f t="shared" si="17"/>
        <v>22.19999999999999</v>
      </c>
      <c r="I66" s="12">
        <v>94.18</v>
      </c>
      <c r="J66" s="18">
        <f t="shared" si="18"/>
        <v>8255.241450421036</v>
      </c>
      <c r="K66" s="18">
        <f t="shared" si="19"/>
        <v>10201.157358250159</v>
      </c>
      <c r="L66" s="18" t="s">
        <v>22</v>
      </c>
      <c r="M66" s="19">
        <v>960745</v>
      </c>
      <c r="N66" s="20" t="s">
        <v>23</v>
      </c>
      <c r="O66" s="21" t="s">
        <v>24</v>
      </c>
    </row>
    <row r="67" spans="1:15" ht="27" customHeight="1">
      <c r="A67" s="9">
        <f t="shared" si="21"/>
        <v>61</v>
      </c>
      <c r="B67" s="10" t="str">
        <f t="shared" si="16"/>
        <v>4号楼</v>
      </c>
      <c r="C67" s="9" t="s">
        <v>85</v>
      </c>
      <c r="D67" s="9">
        <v>21</v>
      </c>
      <c r="E67" s="9" t="s">
        <v>21</v>
      </c>
      <c r="F67" s="9">
        <v>2.9</v>
      </c>
      <c r="G67" s="11">
        <v>97.18</v>
      </c>
      <c r="H67" s="12">
        <f t="shared" si="17"/>
        <v>18.540000000000006</v>
      </c>
      <c r="I67" s="12">
        <v>78.64</v>
      </c>
      <c r="J67" s="18">
        <f t="shared" si="18"/>
        <v>8057.017904918707</v>
      </c>
      <c r="K67" s="18">
        <f t="shared" si="19"/>
        <v>9956.523397761954</v>
      </c>
      <c r="L67" s="18" t="s">
        <v>22</v>
      </c>
      <c r="M67" s="19">
        <v>782981</v>
      </c>
      <c r="N67" s="20" t="s">
        <v>23</v>
      </c>
      <c r="O67" s="21" t="s">
        <v>24</v>
      </c>
    </row>
    <row r="68" spans="1:15" ht="27" customHeight="1">
      <c r="A68" s="9">
        <f aca="true" t="shared" si="22" ref="A68:A77">ROW()-6</f>
        <v>62</v>
      </c>
      <c r="B68" s="10" t="str">
        <f t="shared" si="16"/>
        <v>4号楼</v>
      </c>
      <c r="C68" s="9" t="s">
        <v>86</v>
      </c>
      <c r="D68" s="9">
        <v>21</v>
      </c>
      <c r="E68" s="9" t="s">
        <v>21</v>
      </c>
      <c r="F68" s="9">
        <v>2.9</v>
      </c>
      <c r="G68" s="11">
        <v>97.18</v>
      </c>
      <c r="H68" s="12">
        <f t="shared" si="17"/>
        <v>18.540000000000006</v>
      </c>
      <c r="I68" s="12">
        <v>78.64</v>
      </c>
      <c r="J68" s="18">
        <f t="shared" si="18"/>
        <v>7955.155381765795</v>
      </c>
      <c r="K68" s="18">
        <f t="shared" si="19"/>
        <v>9830.645981688707</v>
      </c>
      <c r="L68" s="18" t="s">
        <v>22</v>
      </c>
      <c r="M68" s="19">
        <v>773082</v>
      </c>
      <c r="N68" s="20" t="s">
        <v>23</v>
      </c>
      <c r="O68" s="21" t="s">
        <v>24</v>
      </c>
    </row>
    <row r="69" spans="1:15" ht="27" customHeight="1">
      <c r="A69" s="9">
        <f t="shared" si="22"/>
        <v>63</v>
      </c>
      <c r="B69" s="10" t="str">
        <f t="shared" si="16"/>
        <v>4号楼</v>
      </c>
      <c r="C69" s="9" t="s">
        <v>87</v>
      </c>
      <c r="D69" s="9">
        <v>21</v>
      </c>
      <c r="E69" s="9" t="s">
        <v>27</v>
      </c>
      <c r="F69" s="9">
        <v>2.9</v>
      </c>
      <c r="G69" s="11">
        <v>116.16</v>
      </c>
      <c r="H69" s="12">
        <f t="shared" si="17"/>
        <v>22.159999999999997</v>
      </c>
      <c r="I69" s="12">
        <v>94</v>
      </c>
      <c r="J69" s="18">
        <f t="shared" si="18"/>
        <v>8364.987947658403</v>
      </c>
      <c r="K69" s="18">
        <f t="shared" si="19"/>
        <v>10336.989361702128</v>
      </c>
      <c r="L69" s="18" t="s">
        <v>22</v>
      </c>
      <c r="M69" s="19">
        <v>971677</v>
      </c>
      <c r="N69" s="20" t="s">
        <v>23</v>
      </c>
      <c r="O69" s="21" t="s">
        <v>24</v>
      </c>
    </row>
    <row r="70" spans="1:15" ht="27" customHeight="1">
      <c r="A70" s="9">
        <f t="shared" si="22"/>
        <v>64</v>
      </c>
      <c r="B70" s="10" t="str">
        <f t="shared" si="16"/>
        <v>4号楼</v>
      </c>
      <c r="C70" s="9" t="s">
        <v>88</v>
      </c>
      <c r="D70" s="9">
        <v>21</v>
      </c>
      <c r="E70" s="9" t="s">
        <v>27</v>
      </c>
      <c r="F70" s="9">
        <v>2.9</v>
      </c>
      <c r="G70" s="11">
        <v>116.16</v>
      </c>
      <c r="H70" s="12">
        <f t="shared" si="17"/>
        <v>22.159999999999997</v>
      </c>
      <c r="I70" s="12">
        <v>94</v>
      </c>
      <c r="J70" s="18">
        <f t="shared" si="18"/>
        <v>8364.376721763085</v>
      </c>
      <c r="K70" s="18">
        <f t="shared" si="19"/>
        <v>10336.234042553191</v>
      </c>
      <c r="L70" s="18" t="s">
        <v>22</v>
      </c>
      <c r="M70" s="19">
        <v>971606</v>
      </c>
      <c r="N70" s="20" t="s">
        <v>23</v>
      </c>
      <c r="O70" s="21" t="s">
        <v>24</v>
      </c>
    </row>
    <row r="71" spans="1:15" ht="27" customHeight="1">
      <c r="A71" s="9">
        <f t="shared" si="22"/>
        <v>65</v>
      </c>
      <c r="B71" s="10" t="str">
        <f t="shared" si="16"/>
        <v>4号楼</v>
      </c>
      <c r="C71" s="9" t="s">
        <v>89</v>
      </c>
      <c r="D71" s="9">
        <v>21</v>
      </c>
      <c r="E71" s="9" t="s">
        <v>27</v>
      </c>
      <c r="F71" s="9">
        <v>2.9</v>
      </c>
      <c r="G71" s="11">
        <v>116.38</v>
      </c>
      <c r="H71" s="12">
        <f t="shared" si="17"/>
        <v>22.19999999999999</v>
      </c>
      <c r="I71" s="12">
        <v>94.18</v>
      </c>
      <c r="J71" s="18">
        <f t="shared" si="18"/>
        <v>8210.740677092284</v>
      </c>
      <c r="K71" s="18">
        <f t="shared" si="19"/>
        <v>10146.166914419196</v>
      </c>
      <c r="L71" s="18" t="s">
        <v>22</v>
      </c>
      <c r="M71" s="19">
        <v>955566</v>
      </c>
      <c r="N71" s="20" t="s">
        <v>23</v>
      </c>
      <c r="O71" s="21" t="s">
        <v>24</v>
      </c>
    </row>
    <row r="72" spans="1:15" ht="27" customHeight="1">
      <c r="A72" s="9">
        <f t="shared" si="22"/>
        <v>66</v>
      </c>
      <c r="B72" s="10" t="str">
        <f t="shared" si="16"/>
        <v>4号楼</v>
      </c>
      <c r="C72" s="9" t="s">
        <v>90</v>
      </c>
      <c r="D72" s="9">
        <v>22</v>
      </c>
      <c r="E72" s="9" t="s">
        <v>21</v>
      </c>
      <c r="F72" s="9">
        <v>2.9</v>
      </c>
      <c r="G72" s="11">
        <v>97.18</v>
      </c>
      <c r="H72" s="12">
        <f t="shared" si="17"/>
        <v>18.540000000000006</v>
      </c>
      <c r="I72" s="12">
        <v>78.64</v>
      </c>
      <c r="J72" s="18">
        <f t="shared" si="18"/>
        <v>8012.85243877341</v>
      </c>
      <c r="K72" s="18">
        <f t="shared" si="19"/>
        <v>9901.945574771109</v>
      </c>
      <c r="L72" s="18" t="s">
        <v>22</v>
      </c>
      <c r="M72" s="19">
        <v>778689</v>
      </c>
      <c r="N72" s="20" t="s">
        <v>23</v>
      </c>
      <c r="O72" s="21" t="s">
        <v>24</v>
      </c>
    </row>
    <row r="73" spans="1:15" ht="27" customHeight="1">
      <c r="A73" s="9">
        <f t="shared" si="22"/>
        <v>67</v>
      </c>
      <c r="B73" s="10" t="str">
        <f t="shared" si="16"/>
        <v>4号楼</v>
      </c>
      <c r="C73" s="9" t="s">
        <v>91</v>
      </c>
      <c r="D73" s="9">
        <v>22</v>
      </c>
      <c r="E73" s="9" t="s">
        <v>21</v>
      </c>
      <c r="F73" s="9">
        <v>2.9</v>
      </c>
      <c r="G73" s="11">
        <v>97.18</v>
      </c>
      <c r="H73" s="12">
        <f t="shared" si="17"/>
        <v>18.540000000000006</v>
      </c>
      <c r="I73" s="12">
        <v>78.64</v>
      </c>
      <c r="J73" s="18">
        <f t="shared" si="18"/>
        <v>7762.152706318172</v>
      </c>
      <c r="K73" s="18">
        <f t="shared" si="19"/>
        <v>9592.141403865717</v>
      </c>
      <c r="L73" s="18" t="s">
        <v>22</v>
      </c>
      <c r="M73" s="19">
        <v>754326</v>
      </c>
      <c r="N73" s="20" t="s">
        <v>23</v>
      </c>
      <c r="O73" s="21" t="s">
        <v>24</v>
      </c>
    </row>
    <row r="74" spans="1:15" ht="27" customHeight="1">
      <c r="A74" s="9">
        <f t="shared" si="22"/>
        <v>68</v>
      </c>
      <c r="B74" s="10" t="str">
        <f t="shared" si="16"/>
        <v>4号楼</v>
      </c>
      <c r="C74" s="9" t="s">
        <v>92</v>
      </c>
      <c r="D74" s="9">
        <v>22</v>
      </c>
      <c r="E74" s="9" t="s">
        <v>27</v>
      </c>
      <c r="F74" s="9">
        <v>2.9</v>
      </c>
      <c r="G74" s="11">
        <v>116.16</v>
      </c>
      <c r="H74" s="12">
        <f t="shared" si="17"/>
        <v>22.159999999999997</v>
      </c>
      <c r="I74" s="12">
        <v>94</v>
      </c>
      <c r="J74" s="18">
        <f t="shared" si="18"/>
        <v>8319.78305785124</v>
      </c>
      <c r="K74" s="18">
        <f t="shared" si="19"/>
        <v>10281.127659574468</v>
      </c>
      <c r="L74" s="18" t="s">
        <v>22</v>
      </c>
      <c r="M74" s="19">
        <v>966426</v>
      </c>
      <c r="N74" s="20" t="s">
        <v>23</v>
      </c>
      <c r="O74" s="21" t="s">
        <v>24</v>
      </c>
    </row>
    <row r="75" spans="1:15" ht="27" customHeight="1">
      <c r="A75" s="9">
        <f t="shared" si="22"/>
        <v>69</v>
      </c>
      <c r="B75" s="10" t="str">
        <f t="shared" si="16"/>
        <v>4号楼</v>
      </c>
      <c r="C75" s="9" t="s">
        <v>93</v>
      </c>
      <c r="D75" s="9">
        <v>23</v>
      </c>
      <c r="E75" s="9" t="s">
        <v>21</v>
      </c>
      <c r="F75" s="9">
        <v>2.9</v>
      </c>
      <c r="G75" s="11">
        <v>97.18</v>
      </c>
      <c r="H75" s="12">
        <f t="shared" si="17"/>
        <v>18.540000000000006</v>
      </c>
      <c r="I75" s="12">
        <v>78.64</v>
      </c>
      <c r="J75" s="18">
        <f t="shared" si="18"/>
        <v>7889.071825478493</v>
      </c>
      <c r="K75" s="18">
        <f t="shared" si="19"/>
        <v>9748.982706002034</v>
      </c>
      <c r="L75" s="18" t="s">
        <v>22</v>
      </c>
      <c r="M75" s="19">
        <v>766660</v>
      </c>
      <c r="N75" s="20" t="s">
        <v>23</v>
      </c>
      <c r="O75" s="21" t="s">
        <v>24</v>
      </c>
    </row>
    <row r="76" spans="1:15" ht="27" customHeight="1">
      <c r="A76" s="9">
        <f t="shared" si="22"/>
        <v>70</v>
      </c>
      <c r="B76" s="10" t="str">
        <f t="shared" si="16"/>
        <v>4号楼</v>
      </c>
      <c r="C76" s="9" t="s">
        <v>94</v>
      </c>
      <c r="D76" s="9">
        <v>23</v>
      </c>
      <c r="E76" s="9" t="s">
        <v>27</v>
      </c>
      <c r="F76" s="9">
        <v>2.9</v>
      </c>
      <c r="G76" s="11">
        <v>116.16</v>
      </c>
      <c r="H76" s="12">
        <f t="shared" si="17"/>
        <v>22.159999999999997</v>
      </c>
      <c r="I76" s="12">
        <v>94</v>
      </c>
      <c r="J76" s="18">
        <f t="shared" si="18"/>
        <v>8275.327134986226</v>
      </c>
      <c r="K76" s="18">
        <f t="shared" si="19"/>
        <v>10226.191489361701</v>
      </c>
      <c r="L76" s="18" t="s">
        <v>22</v>
      </c>
      <c r="M76" s="19">
        <v>961262</v>
      </c>
      <c r="N76" s="20" t="s">
        <v>23</v>
      </c>
      <c r="O76" s="21" t="s">
        <v>24</v>
      </c>
    </row>
    <row r="77" spans="1:15" ht="27" customHeight="1">
      <c r="A77" s="9">
        <f t="shared" si="22"/>
        <v>71</v>
      </c>
      <c r="B77" s="10" t="str">
        <f t="shared" si="16"/>
        <v>4号楼</v>
      </c>
      <c r="C77" s="9" t="s">
        <v>95</v>
      </c>
      <c r="D77" s="9">
        <v>23</v>
      </c>
      <c r="E77" s="9" t="s">
        <v>27</v>
      </c>
      <c r="F77" s="9">
        <v>2.9</v>
      </c>
      <c r="G77" s="11">
        <v>116.38</v>
      </c>
      <c r="H77" s="12">
        <f t="shared" si="17"/>
        <v>22.19999999999999</v>
      </c>
      <c r="I77" s="12">
        <v>94.18</v>
      </c>
      <c r="J77" s="18">
        <f t="shared" si="18"/>
        <v>8041.587901701324</v>
      </c>
      <c r="K77" s="18">
        <f t="shared" si="19"/>
        <v>9937.141643661074</v>
      </c>
      <c r="L77" s="18" t="s">
        <v>22</v>
      </c>
      <c r="M77" s="19">
        <v>935880</v>
      </c>
      <c r="N77" s="20" t="s">
        <v>23</v>
      </c>
      <c r="O77" s="21" t="s">
        <v>24</v>
      </c>
    </row>
    <row r="78" spans="1:15" ht="27" customHeight="1">
      <c r="A78" s="9">
        <f aca="true" t="shared" si="23" ref="A78:A87">ROW()-6</f>
        <v>72</v>
      </c>
      <c r="B78" s="10" t="str">
        <f t="shared" si="16"/>
        <v>4号楼</v>
      </c>
      <c r="C78" s="9" t="s">
        <v>96</v>
      </c>
      <c r="D78" s="9">
        <v>24</v>
      </c>
      <c r="E78" s="9" t="s">
        <v>21</v>
      </c>
      <c r="F78" s="9">
        <v>2.9</v>
      </c>
      <c r="G78" s="11">
        <v>97.18</v>
      </c>
      <c r="H78" s="12">
        <f t="shared" si="17"/>
        <v>18.540000000000006</v>
      </c>
      <c r="I78" s="12">
        <v>78.64</v>
      </c>
      <c r="J78" s="18">
        <f t="shared" si="18"/>
        <v>8599.598682856555</v>
      </c>
      <c r="K78" s="18">
        <f t="shared" si="19"/>
        <v>10627.021871820956</v>
      </c>
      <c r="L78" s="18" t="s">
        <v>22</v>
      </c>
      <c r="M78" s="19">
        <v>835709</v>
      </c>
      <c r="N78" s="20" t="s">
        <v>23</v>
      </c>
      <c r="O78" s="21" t="s">
        <v>24</v>
      </c>
    </row>
    <row r="79" spans="1:15" ht="27" customHeight="1">
      <c r="A79" s="9">
        <f t="shared" si="23"/>
        <v>73</v>
      </c>
      <c r="B79" s="10" t="str">
        <f t="shared" si="16"/>
        <v>4号楼</v>
      </c>
      <c r="C79" s="9" t="s">
        <v>97</v>
      </c>
      <c r="D79" s="9">
        <v>24</v>
      </c>
      <c r="E79" s="9" t="s">
        <v>21</v>
      </c>
      <c r="F79" s="9">
        <v>2.9</v>
      </c>
      <c r="G79" s="11">
        <v>97.18</v>
      </c>
      <c r="H79" s="12">
        <f t="shared" si="17"/>
        <v>18.540000000000006</v>
      </c>
      <c r="I79" s="12">
        <v>78.64</v>
      </c>
      <c r="J79" s="18">
        <f t="shared" si="18"/>
        <v>8658.149825066886</v>
      </c>
      <c r="K79" s="18">
        <f t="shared" si="19"/>
        <v>10699.376907426245</v>
      </c>
      <c r="L79" s="18" t="s">
        <v>22</v>
      </c>
      <c r="M79" s="19">
        <v>841399</v>
      </c>
      <c r="N79" s="20" t="s">
        <v>23</v>
      </c>
      <c r="O79" s="21" t="s">
        <v>24</v>
      </c>
    </row>
    <row r="80" spans="1:15" ht="27" customHeight="1">
      <c r="A80" s="9">
        <f t="shared" si="23"/>
        <v>74</v>
      </c>
      <c r="B80" s="10" t="str">
        <f t="shared" si="16"/>
        <v>4号楼</v>
      </c>
      <c r="C80" s="9" t="s">
        <v>98</v>
      </c>
      <c r="D80" s="9">
        <v>24</v>
      </c>
      <c r="E80" s="9" t="s">
        <v>27</v>
      </c>
      <c r="F80" s="9">
        <v>2.9</v>
      </c>
      <c r="G80" s="11">
        <v>116.16</v>
      </c>
      <c r="H80" s="12">
        <f t="shared" si="17"/>
        <v>22.159999999999997</v>
      </c>
      <c r="I80" s="12">
        <v>94</v>
      </c>
      <c r="J80" s="18">
        <f t="shared" si="18"/>
        <v>8664.325068870523</v>
      </c>
      <c r="K80" s="18">
        <f t="shared" si="19"/>
        <v>10706.893617021276</v>
      </c>
      <c r="L80" s="18" t="s">
        <v>22</v>
      </c>
      <c r="M80" s="19">
        <v>1006448</v>
      </c>
      <c r="N80" s="20" t="s">
        <v>23</v>
      </c>
      <c r="O80" s="21" t="s">
        <v>24</v>
      </c>
    </row>
    <row r="81" spans="1:15" ht="27" customHeight="1">
      <c r="A81" s="9">
        <f t="shared" si="23"/>
        <v>75</v>
      </c>
      <c r="B81" s="10" t="str">
        <f t="shared" si="16"/>
        <v>4号楼</v>
      </c>
      <c r="C81" s="9" t="s">
        <v>99</v>
      </c>
      <c r="D81" s="9">
        <v>24</v>
      </c>
      <c r="E81" s="9" t="s">
        <v>27</v>
      </c>
      <c r="F81" s="9">
        <v>2.9</v>
      </c>
      <c r="G81" s="11">
        <v>116.16</v>
      </c>
      <c r="H81" s="12">
        <f t="shared" si="17"/>
        <v>22.159999999999997</v>
      </c>
      <c r="I81" s="12">
        <v>94</v>
      </c>
      <c r="J81" s="18">
        <f t="shared" si="18"/>
        <v>8664.092630853995</v>
      </c>
      <c r="K81" s="18">
        <f t="shared" si="19"/>
        <v>10706.606382978724</v>
      </c>
      <c r="L81" s="18" t="s">
        <v>22</v>
      </c>
      <c r="M81" s="19">
        <v>1006421</v>
      </c>
      <c r="N81" s="20" t="s">
        <v>23</v>
      </c>
      <c r="O81" s="21" t="s">
        <v>24</v>
      </c>
    </row>
    <row r="82" spans="1:15" ht="27" customHeight="1">
      <c r="A82" s="9">
        <f t="shared" si="23"/>
        <v>76</v>
      </c>
      <c r="B82" s="10" t="str">
        <f t="shared" si="16"/>
        <v>4号楼</v>
      </c>
      <c r="C82" s="9" t="s">
        <v>100</v>
      </c>
      <c r="D82" s="9">
        <v>24</v>
      </c>
      <c r="E82" s="9" t="s">
        <v>27</v>
      </c>
      <c r="F82" s="9">
        <v>2.9</v>
      </c>
      <c r="G82" s="11">
        <v>116.38</v>
      </c>
      <c r="H82" s="12">
        <f t="shared" si="17"/>
        <v>22.19999999999999</v>
      </c>
      <c r="I82" s="12">
        <v>94.18</v>
      </c>
      <c r="J82" s="18">
        <f t="shared" si="18"/>
        <v>8502.775390960647</v>
      </c>
      <c r="K82" s="18">
        <f t="shared" si="19"/>
        <v>10507.039711191335</v>
      </c>
      <c r="L82" s="18" t="s">
        <v>22</v>
      </c>
      <c r="M82" s="19">
        <v>989553</v>
      </c>
      <c r="N82" s="20" t="s">
        <v>23</v>
      </c>
      <c r="O82" s="21" t="s">
        <v>24</v>
      </c>
    </row>
    <row r="83" spans="1:15" ht="27" customHeight="1">
      <c r="A83" s="9">
        <f t="shared" si="23"/>
        <v>77</v>
      </c>
      <c r="B83" s="10" t="str">
        <f t="shared" si="16"/>
        <v>4号楼</v>
      </c>
      <c r="C83" s="9" t="s">
        <v>101</v>
      </c>
      <c r="D83" s="9">
        <v>25</v>
      </c>
      <c r="E83" s="9" t="s">
        <v>21</v>
      </c>
      <c r="F83" s="9">
        <v>2.9</v>
      </c>
      <c r="G83" s="11">
        <v>97.18</v>
      </c>
      <c r="H83" s="12">
        <f t="shared" si="17"/>
        <v>18.540000000000006</v>
      </c>
      <c r="I83" s="12">
        <v>78.64</v>
      </c>
      <c r="J83" s="18">
        <f t="shared" si="18"/>
        <v>9794.91664951636</v>
      </c>
      <c r="K83" s="18">
        <f t="shared" si="19"/>
        <v>12104.145473041708</v>
      </c>
      <c r="L83" s="18" t="s">
        <v>22</v>
      </c>
      <c r="M83" s="19">
        <v>951870</v>
      </c>
      <c r="N83" s="20" t="s">
        <v>23</v>
      </c>
      <c r="O83" s="21" t="s">
        <v>24</v>
      </c>
    </row>
    <row r="84" spans="1:15" ht="27" customHeight="1">
      <c r="A84" s="9">
        <f t="shared" si="23"/>
        <v>78</v>
      </c>
      <c r="B84" s="10" t="str">
        <f t="shared" si="16"/>
        <v>4号楼</v>
      </c>
      <c r="C84" s="9" t="s">
        <v>102</v>
      </c>
      <c r="D84" s="9">
        <v>25</v>
      </c>
      <c r="E84" s="9" t="s">
        <v>21</v>
      </c>
      <c r="F84" s="9">
        <v>2.9</v>
      </c>
      <c r="G84" s="11">
        <v>97.18</v>
      </c>
      <c r="H84" s="12">
        <f t="shared" si="17"/>
        <v>18.540000000000006</v>
      </c>
      <c r="I84" s="12">
        <v>78.64</v>
      </c>
      <c r="J84" s="18">
        <f t="shared" si="18"/>
        <v>7306.112368800164</v>
      </c>
      <c r="K84" s="18">
        <f t="shared" si="19"/>
        <v>9028.585961342827</v>
      </c>
      <c r="L84" s="18" t="s">
        <v>22</v>
      </c>
      <c r="M84" s="19">
        <v>710008</v>
      </c>
      <c r="N84" s="20" t="s">
        <v>23</v>
      </c>
      <c r="O84" s="21" t="s">
        <v>24</v>
      </c>
    </row>
    <row r="85" spans="1:15" ht="27" customHeight="1">
      <c r="A85" s="9">
        <f t="shared" si="23"/>
        <v>79</v>
      </c>
      <c r="B85" s="10" t="str">
        <f t="shared" si="16"/>
        <v>4号楼</v>
      </c>
      <c r="C85" s="9" t="s">
        <v>103</v>
      </c>
      <c r="D85" s="9">
        <v>25</v>
      </c>
      <c r="E85" s="9" t="s">
        <v>27</v>
      </c>
      <c r="F85" s="9">
        <v>2.9</v>
      </c>
      <c r="G85" s="11">
        <v>116.16</v>
      </c>
      <c r="H85" s="12">
        <f t="shared" si="17"/>
        <v>22.159999999999997</v>
      </c>
      <c r="I85" s="12">
        <v>94</v>
      </c>
      <c r="J85" s="18">
        <f t="shared" si="18"/>
        <v>8880.96590909091</v>
      </c>
      <c r="K85" s="18">
        <f t="shared" si="19"/>
        <v>10974.606382978724</v>
      </c>
      <c r="L85" s="18" t="s">
        <v>22</v>
      </c>
      <c r="M85" s="19">
        <v>1031613</v>
      </c>
      <c r="N85" s="20" t="s">
        <v>23</v>
      </c>
      <c r="O85" s="21" t="s">
        <v>24</v>
      </c>
    </row>
    <row r="86" spans="1:15" ht="27" customHeight="1">
      <c r="A86" s="9">
        <f t="shared" si="23"/>
        <v>80</v>
      </c>
      <c r="B86" s="10" t="str">
        <f t="shared" si="16"/>
        <v>4号楼</v>
      </c>
      <c r="C86" s="9" t="s">
        <v>104</v>
      </c>
      <c r="D86" s="9">
        <v>26</v>
      </c>
      <c r="E86" s="9" t="s">
        <v>21</v>
      </c>
      <c r="F86" s="9">
        <v>2.9</v>
      </c>
      <c r="G86" s="11">
        <v>97.18</v>
      </c>
      <c r="H86" s="12">
        <f t="shared" si="17"/>
        <v>18.540000000000006</v>
      </c>
      <c r="I86" s="12">
        <v>78.64</v>
      </c>
      <c r="J86" s="18">
        <f t="shared" si="18"/>
        <v>8175.015435274748</v>
      </c>
      <c r="K86" s="18">
        <f t="shared" si="19"/>
        <v>10102.33977619532</v>
      </c>
      <c r="L86" s="18" t="s">
        <v>22</v>
      </c>
      <c r="M86" s="19">
        <v>794448</v>
      </c>
      <c r="N86" s="20" t="s">
        <v>23</v>
      </c>
      <c r="O86" s="21" t="s">
        <v>24</v>
      </c>
    </row>
    <row r="87" spans="1:15" ht="27" customHeight="1">
      <c r="A87" s="9">
        <f t="shared" si="23"/>
        <v>81</v>
      </c>
      <c r="B87" s="10" t="str">
        <f t="shared" si="16"/>
        <v>4号楼</v>
      </c>
      <c r="C87" s="9" t="s">
        <v>105</v>
      </c>
      <c r="D87" s="9">
        <v>26</v>
      </c>
      <c r="E87" s="9" t="s">
        <v>21</v>
      </c>
      <c r="F87" s="9">
        <v>2.9</v>
      </c>
      <c r="G87" s="11">
        <v>97.18</v>
      </c>
      <c r="H87" s="12">
        <f t="shared" si="17"/>
        <v>18.540000000000006</v>
      </c>
      <c r="I87" s="12">
        <v>78.64</v>
      </c>
      <c r="J87" s="18">
        <f t="shared" si="18"/>
        <v>7371.990121424161</v>
      </c>
      <c r="K87" s="18">
        <f t="shared" si="19"/>
        <v>9109.99491353001</v>
      </c>
      <c r="L87" s="18" t="s">
        <v>22</v>
      </c>
      <c r="M87" s="19">
        <v>716410</v>
      </c>
      <c r="N87" s="20" t="s">
        <v>23</v>
      </c>
      <c r="O87" s="21" t="s">
        <v>24</v>
      </c>
    </row>
    <row r="88" spans="1:15" ht="27" customHeight="1">
      <c r="A88" s="9">
        <f aca="true" t="shared" si="24" ref="A88:A94">ROW()-6</f>
        <v>82</v>
      </c>
      <c r="B88" s="10" t="str">
        <f t="shared" si="16"/>
        <v>4号楼</v>
      </c>
      <c r="C88" s="9" t="s">
        <v>106</v>
      </c>
      <c r="D88" s="9">
        <v>26</v>
      </c>
      <c r="E88" s="9" t="s">
        <v>27</v>
      </c>
      <c r="F88" s="9">
        <v>2.9</v>
      </c>
      <c r="G88" s="11">
        <v>116.16</v>
      </c>
      <c r="H88" s="12">
        <f t="shared" si="17"/>
        <v>22.159999999999997</v>
      </c>
      <c r="I88" s="12">
        <v>94</v>
      </c>
      <c r="J88" s="18">
        <f t="shared" si="18"/>
        <v>7769.576446280992</v>
      </c>
      <c r="K88" s="18">
        <f t="shared" si="19"/>
        <v>9601.212765957447</v>
      </c>
      <c r="L88" s="18" t="s">
        <v>22</v>
      </c>
      <c r="M88" s="19">
        <v>902514</v>
      </c>
      <c r="N88" s="20" t="s">
        <v>23</v>
      </c>
      <c r="O88" s="21" t="s">
        <v>24</v>
      </c>
    </row>
    <row r="89" spans="1:15" ht="27" customHeight="1">
      <c r="A89" s="9">
        <f t="shared" si="24"/>
        <v>83</v>
      </c>
      <c r="B89" s="10" t="str">
        <f t="shared" si="16"/>
        <v>4号楼</v>
      </c>
      <c r="C89" s="9" t="s">
        <v>107</v>
      </c>
      <c r="D89" s="9">
        <v>26</v>
      </c>
      <c r="E89" s="9" t="s">
        <v>27</v>
      </c>
      <c r="F89" s="9">
        <v>2.9</v>
      </c>
      <c r="G89" s="11">
        <v>116.16</v>
      </c>
      <c r="H89" s="12">
        <f t="shared" si="17"/>
        <v>22.159999999999997</v>
      </c>
      <c r="I89" s="12">
        <v>94</v>
      </c>
      <c r="J89" s="18">
        <f t="shared" si="18"/>
        <v>10053.477961432507</v>
      </c>
      <c r="K89" s="18">
        <f t="shared" si="19"/>
        <v>12423.531914893618</v>
      </c>
      <c r="L89" s="18" t="s">
        <v>22</v>
      </c>
      <c r="M89" s="19">
        <v>1167812</v>
      </c>
      <c r="N89" s="20" t="s">
        <v>23</v>
      </c>
      <c r="O89" s="21" t="s">
        <v>24</v>
      </c>
    </row>
    <row r="90" spans="1:15" ht="27" customHeight="1">
      <c r="A90" s="9">
        <f t="shared" si="24"/>
        <v>84</v>
      </c>
      <c r="B90" s="10" t="str">
        <f aca="true" t="shared" si="25" ref="B90:B103">LEFT(C90,3)</f>
        <v>4号楼</v>
      </c>
      <c r="C90" s="9" t="s">
        <v>108</v>
      </c>
      <c r="D90" s="9">
        <v>27</v>
      </c>
      <c r="E90" s="9" t="s">
        <v>21</v>
      </c>
      <c r="F90" s="9">
        <v>2.9</v>
      </c>
      <c r="G90" s="11">
        <v>97.18</v>
      </c>
      <c r="H90" s="12">
        <f aca="true" t="shared" si="26" ref="H90:H103">G90-I90</f>
        <v>18.540000000000006</v>
      </c>
      <c r="I90" s="12">
        <v>78.64</v>
      </c>
      <c r="J90" s="18">
        <f aca="true" t="shared" si="27" ref="J90:J103">M90/G90</f>
        <v>9518.131302737189</v>
      </c>
      <c r="K90" s="18">
        <f aca="true" t="shared" si="28" ref="K90:K103">M90/I90</f>
        <v>11762.105798575789</v>
      </c>
      <c r="L90" s="18" t="s">
        <v>22</v>
      </c>
      <c r="M90" s="19">
        <v>924972</v>
      </c>
      <c r="N90" s="20" t="s">
        <v>23</v>
      </c>
      <c r="O90" s="21" t="s">
        <v>24</v>
      </c>
    </row>
    <row r="91" spans="1:15" ht="27" customHeight="1">
      <c r="A91" s="9">
        <f t="shared" si="24"/>
        <v>85</v>
      </c>
      <c r="B91" s="10" t="str">
        <f t="shared" si="25"/>
        <v>4号楼</v>
      </c>
      <c r="C91" s="9" t="s">
        <v>109</v>
      </c>
      <c r="D91" s="9">
        <v>27</v>
      </c>
      <c r="E91" s="9" t="s">
        <v>21</v>
      </c>
      <c r="F91" s="9">
        <v>2.9</v>
      </c>
      <c r="G91" s="11">
        <v>97.18</v>
      </c>
      <c r="H91" s="12">
        <f t="shared" si="26"/>
        <v>18.540000000000006</v>
      </c>
      <c r="I91" s="12">
        <v>78.64</v>
      </c>
      <c r="J91" s="18">
        <f t="shared" si="27"/>
        <v>7562.409960897304</v>
      </c>
      <c r="K91" s="18">
        <f t="shared" si="28"/>
        <v>9345.307731434385</v>
      </c>
      <c r="L91" s="18" t="s">
        <v>22</v>
      </c>
      <c r="M91" s="19">
        <v>734915</v>
      </c>
      <c r="N91" s="20" t="s">
        <v>23</v>
      </c>
      <c r="O91" s="21" t="s">
        <v>24</v>
      </c>
    </row>
    <row r="92" spans="1:15" ht="27" customHeight="1">
      <c r="A92" s="9">
        <f t="shared" si="24"/>
        <v>86</v>
      </c>
      <c r="B92" s="10" t="str">
        <f t="shared" si="25"/>
        <v>4号楼</v>
      </c>
      <c r="C92" s="9" t="s">
        <v>110</v>
      </c>
      <c r="D92" s="9">
        <v>27</v>
      </c>
      <c r="E92" s="9" t="s">
        <v>27</v>
      </c>
      <c r="F92" s="9">
        <v>2.9</v>
      </c>
      <c r="G92" s="11">
        <v>116.16</v>
      </c>
      <c r="H92" s="12">
        <f t="shared" si="26"/>
        <v>22.159999999999997</v>
      </c>
      <c r="I92" s="12">
        <v>94</v>
      </c>
      <c r="J92" s="18">
        <f t="shared" si="27"/>
        <v>9891.580578512398</v>
      </c>
      <c r="K92" s="18">
        <f t="shared" si="28"/>
        <v>12223.468085106382</v>
      </c>
      <c r="L92" s="18" t="s">
        <v>22</v>
      </c>
      <c r="M92" s="19">
        <v>1149006</v>
      </c>
      <c r="N92" s="20" t="s">
        <v>23</v>
      </c>
      <c r="O92" s="21" t="s">
        <v>24</v>
      </c>
    </row>
    <row r="93" spans="1:15" ht="27" customHeight="1">
      <c r="A93" s="9">
        <f t="shared" si="24"/>
        <v>87</v>
      </c>
      <c r="B93" s="10" t="str">
        <f t="shared" si="25"/>
        <v>4号楼</v>
      </c>
      <c r="C93" s="9" t="s">
        <v>111</v>
      </c>
      <c r="D93" s="9">
        <v>27</v>
      </c>
      <c r="E93" s="9" t="s">
        <v>27</v>
      </c>
      <c r="F93" s="9">
        <v>2.9</v>
      </c>
      <c r="G93" s="11">
        <v>116.16</v>
      </c>
      <c r="H93" s="12">
        <f t="shared" si="26"/>
        <v>22.159999999999997</v>
      </c>
      <c r="I93" s="12">
        <v>94</v>
      </c>
      <c r="J93" s="18">
        <f t="shared" si="27"/>
        <v>9890.848829201102</v>
      </c>
      <c r="K93" s="18">
        <f t="shared" si="28"/>
        <v>12222.563829787234</v>
      </c>
      <c r="L93" s="18" t="s">
        <v>22</v>
      </c>
      <c r="M93" s="19">
        <v>1148921</v>
      </c>
      <c r="N93" s="20" t="s">
        <v>23</v>
      </c>
      <c r="O93" s="21" t="s">
        <v>24</v>
      </c>
    </row>
    <row r="94" spans="1:15" ht="27" customHeight="1">
      <c r="A94" s="9">
        <f t="shared" si="24"/>
        <v>88</v>
      </c>
      <c r="B94" s="10" t="str">
        <f t="shared" si="25"/>
        <v>4号楼</v>
      </c>
      <c r="C94" s="9" t="s">
        <v>112</v>
      </c>
      <c r="D94" s="9">
        <v>27</v>
      </c>
      <c r="E94" s="9" t="s">
        <v>27</v>
      </c>
      <c r="F94" s="9">
        <v>2.9</v>
      </c>
      <c r="G94" s="11">
        <v>116.38</v>
      </c>
      <c r="H94" s="12">
        <f t="shared" si="26"/>
        <v>22.19999999999999</v>
      </c>
      <c r="I94" s="12">
        <v>94.18</v>
      </c>
      <c r="J94" s="18">
        <f t="shared" si="27"/>
        <v>9704.511084378759</v>
      </c>
      <c r="K94" s="18">
        <f t="shared" si="28"/>
        <v>11992.047143767253</v>
      </c>
      <c r="L94" s="18" t="s">
        <v>22</v>
      </c>
      <c r="M94" s="19">
        <v>1129411</v>
      </c>
      <c r="N94" s="20" t="s">
        <v>23</v>
      </c>
      <c r="O94" s="21" t="s">
        <v>24</v>
      </c>
    </row>
    <row r="95" spans="1:15" ht="24.75" customHeight="1">
      <c r="A95" s="22" t="s">
        <v>113</v>
      </c>
      <c r="B95" s="22"/>
      <c r="C95" s="22"/>
      <c r="D95" s="22"/>
      <c r="E95" s="22"/>
      <c r="F95" s="23"/>
      <c r="G95" s="24">
        <f>SUM(G7:G94)</f>
        <v>9695.040000000003</v>
      </c>
      <c r="H95" s="25">
        <f t="shared" si="26"/>
        <v>1849.5199999999968</v>
      </c>
      <c r="I95" s="25">
        <f>SUM(I5:I94)</f>
        <v>7845.520000000006</v>
      </c>
      <c r="J95" s="19">
        <f t="shared" si="27"/>
        <v>8536.823984222858</v>
      </c>
      <c r="K95" s="19">
        <f t="shared" si="28"/>
        <v>10549.313493560649</v>
      </c>
      <c r="L95" s="19" t="s">
        <v>22</v>
      </c>
      <c r="M95" s="24">
        <f>SUM(M7:M94)</f>
        <v>82764850</v>
      </c>
      <c r="N95" s="20"/>
      <c r="O95" s="31"/>
    </row>
    <row r="96" spans="1:15" ht="37.5" customHeight="1">
      <c r="A96" s="26" t="str">
        <f>"本栋销售住宅共"&amp;$A$94&amp;"套，销售住宅总建筑面积："&amp;TEXT($G$95,0)&amp;" ㎡，套内面积："&amp;TEXT($I$95,0)&amp;"  ㎡，分摊面积："&amp;TEXT($H$95,0)&amp;"  ㎡，销售均价："&amp;TEXT($J$95,0)&amp;" 元/㎡（建筑面积）、"&amp;TEXT($K$95,0)&amp;" 元/㎡（套内建筑面积）。"</f>
        <v>本栋销售住宅共88套，销售住宅总建筑面积：9695 ㎡，套内面积：7846  ㎡，分摊面积：1850  ㎡，销售均价：8537 元/㎡（建筑面积）、10549 元/㎡（套内建筑面积）。</v>
      </c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</row>
    <row r="97" spans="1:15" ht="58.5" customHeight="1">
      <c r="A97" s="28" t="s">
        <v>114</v>
      </c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</row>
    <row r="98" spans="1:15" ht="24.75" customHeight="1">
      <c r="A98" s="30" t="s">
        <v>115</v>
      </c>
      <c r="B98" s="30"/>
      <c r="C98" s="30"/>
      <c r="D98" s="30"/>
      <c r="E98" s="30"/>
      <c r="F98" s="30"/>
      <c r="G98" s="30"/>
      <c r="H98" s="30"/>
      <c r="I98" s="30"/>
      <c r="J98" s="30"/>
      <c r="K98" s="30" t="s">
        <v>116</v>
      </c>
      <c r="L98" s="30"/>
      <c r="M98" s="30"/>
      <c r="N98" s="30"/>
      <c r="O98" s="30"/>
    </row>
    <row r="99" spans="1:15" ht="24.75" customHeight="1">
      <c r="A99" s="30" t="s">
        <v>117</v>
      </c>
      <c r="B99" s="30"/>
      <c r="C99" s="30"/>
      <c r="D99" s="30"/>
      <c r="E99" s="30"/>
      <c r="F99" s="30"/>
      <c r="G99" s="30"/>
      <c r="H99" s="30"/>
      <c r="I99" s="30"/>
      <c r="J99" s="30"/>
      <c r="K99" s="30" t="s">
        <v>118</v>
      </c>
      <c r="L99" s="30"/>
      <c r="M99" s="30"/>
      <c r="N99" s="30"/>
      <c r="O99" s="30"/>
    </row>
    <row r="100" spans="1:5" ht="24.75" customHeight="1">
      <c r="A100" s="30" t="s">
        <v>119</v>
      </c>
      <c r="B100" s="30"/>
      <c r="C100" s="30"/>
      <c r="D100" s="30"/>
      <c r="E100" s="30"/>
    </row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30.75" customHeight="1"/>
    <row r="110" ht="42" customHeight="1"/>
    <row r="111" ht="51.75" customHeight="1"/>
    <row r="112" ht="27" customHeight="1"/>
    <row r="113" ht="25.5" customHeight="1"/>
  </sheetData>
  <sheetProtection/>
  <autoFilter ref="A6:O100"/>
  <mergeCells count="28">
    <mergeCell ref="A1:B1"/>
    <mergeCell ref="A2:O2"/>
    <mergeCell ref="A3:H3"/>
    <mergeCell ref="I3:M3"/>
    <mergeCell ref="A4:F4"/>
    <mergeCell ref="A95:F95"/>
    <mergeCell ref="A96:O96"/>
    <mergeCell ref="A97:O97"/>
    <mergeCell ref="A98:E98"/>
    <mergeCell ref="K98:M98"/>
    <mergeCell ref="A99:E99"/>
    <mergeCell ref="K99:M99"/>
    <mergeCell ref="A100:E100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</mergeCells>
  <conditionalFormatting sqref="C1:C65536">
    <cfRule type="expression" priority="1" dxfId="0" stopIfTrue="1">
      <formula>AND(COUNTIF($C$1:$C$65536,C1)&gt;1,NOT(ISBLANK(C1)))</formula>
    </cfRule>
  </conditionalFormatting>
  <printOptions/>
  <pageMargins left="0.4724409448818898" right="0.31496062992125984" top="0.4724409448818898" bottom="0.4724409448818898" header="0.1968503937007874" footer="0.1968503937007874"/>
  <pageSetup fitToHeight="0" fitToWidth="1" horizontalDpi="600" verticalDpi="600" orientation="portrait" paperSize="9" scale="57"/>
  <rowBreaks count="1" manualBreakCount="1">
    <brk id="8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陈勤英</cp:lastModifiedBy>
  <cp:lastPrinted>2020-06-30T07:49:13Z</cp:lastPrinted>
  <dcterms:created xsi:type="dcterms:W3CDTF">2011-04-26T02:07:47Z</dcterms:created>
  <dcterms:modified xsi:type="dcterms:W3CDTF">2023-12-04T07:04:51Z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04E5FC5765D44F53B76370DF87C59CD5</vt:lpwstr>
  </property>
</Properties>
</file>