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80" tabRatio="714" activeTab="0"/>
  </bookViews>
  <sheets>
    <sheet name="sheet" sheetId="1" r:id="rId1"/>
    <sheet name="Sheet1" sheetId="2" state="hidden" r:id="rId2"/>
  </sheets>
  <externalReferences>
    <externalReference r:id="rId5"/>
    <externalReference r:id="rId6"/>
  </externalReferences>
  <definedNames>
    <definedName name="_xlnm.Print_Area" localSheetId="0">'sheet'!$A$1:$O$275</definedName>
    <definedName name="_xlnm.Print_Titles" localSheetId="0">'sheet'!$1:$5</definedName>
    <definedName name="_xlnm._FilterDatabase" localSheetId="0" hidden="1">'sheet'!$A$5:$X$275</definedName>
    <definedName name="_xlnm._FilterDatabase" localSheetId="1" hidden="1">'Sheet1'!$A$1:$F$265</definedName>
  </definedNames>
  <calcPr fullCalcOnLoad="1"/>
</workbook>
</file>

<file path=xl/sharedStrings.xml><?xml version="1.0" encoding="utf-8"?>
<sst xmlns="http://schemas.openxmlformats.org/spreadsheetml/2006/main" count="3742" uniqueCount="472">
  <si>
    <t>附件2</t>
  </si>
  <si>
    <t>清远市新建商品住房销售价格备案表</t>
  </si>
  <si>
    <t>房地产开发企业名称或中介服务机构名称：清远市碧达房地产开发有限公司</t>
  </si>
  <si>
    <t>项目(楼盘)名称：新何碧桂园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</si>
  <si>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</si>
  <si>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</si>
  <si>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</si>
  <si>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</si>
  <si>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</si>
  <si>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</si>
  <si>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</si>
  <si>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</si>
  <si>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</si>
  <si>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</si>
  <si>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</si>
  <si>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</si>
  <si>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</si>
  <si>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</si>
  <si>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</si>
  <si>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房间代码</t>
  </si>
  <si>
    <t>8号楼1座</t>
  </si>
  <si>
    <t>1001</t>
  </si>
  <si>
    <t>10</t>
  </si>
  <si>
    <t xml:space="preserve">三房二厅 </t>
  </si>
  <si>
    <t>2.9</t>
  </si>
  <si>
    <t>-</t>
  </si>
  <si>
    <t>未售</t>
  </si>
  <si>
    <t>毛坯备案</t>
  </si>
  <si>
    <t>JRTXW-8HL1Z-1001</t>
  </si>
  <si>
    <t>1002</t>
  </si>
  <si>
    <t>JRTXW-8HL1Z-1002</t>
  </si>
  <si>
    <t>1003</t>
  </si>
  <si>
    <t xml:space="preserve">二房二厅 </t>
  </si>
  <si>
    <t>JRTXW-8HL1Z-1003</t>
  </si>
  <si>
    <t>1004</t>
  </si>
  <si>
    <t>JRTXW-8HL1Z-1004</t>
  </si>
  <si>
    <t>101</t>
  </si>
  <si>
    <t>1</t>
  </si>
  <si>
    <t>JRTXW-8HL1Z-101</t>
  </si>
  <si>
    <t>102</t>
  </si>
  <si>
    <t>JRTXW-8HL1Z-102</t>
  </si>
  <si>
    <t>103</t>
  </si>
  <si>
    <t>JRTXW-8HL1Z-103</t>
  </si>
  <si>
    <t>104</t>
  </si>
  <si>
    <t>JRTXW-8HL1Z-104</t>
  </si>
  <si>
    <t>1101</t>
  </si>
  <si>
    <t>11</t>
  </si>
  <si>
    <t>JRTXW-8HL1Z-1101</t>
  </si>
  <si>
    <t>1102</t>
  </si>
  <si>
    <t>JRTXW-8HL1Z-1102</t>
  </si>
  <si>
    <t>1103</t>
  </si>
  <si>
    <t>JRTXW-8HL1Z-1103</t>
  </si>
  <si>
    <t>1104</t>
  </si>
  <si>
    <t>JRTXW-8HL1Z-1104</t>
  </si>
  <si>
    <t>1201</t>
  </si>
  <si>
    <t>12</t>
  </si>
  <si>
    <t>JRTXW-8HL1Z-1201</t>
  </si>
  <si>
    <t>1202</t>
  </si>
  <si>
    <t>JRTXW-8HL1Z-1202</t>
  </si>
  <si>
    <t>1203</t>
  </si>
  <si>
    <t>JRTXW-8HL1Z-1203</t>
  </si>
  <si>
    <t>1204</t>
  </si>
  <si>
    <t>JRTXW-8HL1Z-1204</t>
  </si>
  <si>
    <t>1301</t>
  </si>
  <si>
    <t>13</t>
  </si>
  <si>
    <t>JRTXW-8HL1Z-1301</t>
  </si>
  <si>
    <t>1302</t>
  </si>
  <si>
    <t>JRTXW-8HL1Z-1302</t>
  </si>
  <si>
    <t>1303</t>
  </si>
  <si>
    <t>JRTXW-8HL1Z-1303</t>
  </si>
  <si>
    <t>1304</t>
  </si>
  <si>
    <t>JRTXW-8HL1Z-1304</t>
  </si>
  <si>
    <t>1401</t>
  </si>
  <si>
    <t>14</t>
  </si>
  <si>
    <t>JRTXW-8HL1Z-1401</t>
  </si>
  <si>
    <t>1402</t>
  </si>
  <si>
    <t>JRTXW-8HL1Z-1402</t>
  </si>
  <si>
    <t>1403</t>
  </si>
  <si>
    <t>JRTXW-8HL1Z-1403</t>
  </si>
  <si>
    <t>1404</t>
  </si>
  <si>
    <t>JRTXW-8HL1Z-1404</t>
  </si>
  <si>
    <t>1501</t>
  </si>
  <si>
    <t>15</t>
  </si>
  <si>
    <t>JRTXW-8HL1Z-1501</t>
  </si>
  <si>
    <t>1502</t>
  </si>
  <si>
    <t>JRTXW-8HL1Z-1502</t>
  </si>
  <si>
    <t>1503</t>
  </si>
  <si>
    <t>JRTXW-8HL1Z-1503</t>
  </si>
  <si>
    <t>1504</t>
  </si>
  <si>
    <t>JRTXW-8HL1Z-1504</t>
  </si>
  <si>
    <t>1601</t>
  </si>
  <si>
    <t>16</t>
  </si>
  <si>
    <t>JRTXW-8HL1Z-1601</t>
  </si>
  <si>
    <t>1602</t>
  </si>
  <si>
    <t>JRTXW-8HL1Z-1602</t>
  </si>
  <si>
    <t>1603</t>
  </si>
  <si>
    <t>JRTXW-8HL1Z-1603</t>
  </si>
  <si>
    <t>1604</t>
  </si>
  <si>
    <t>JRTXW-8HL1Z-1604</t>
  </si>
  <si>
    <t>1701</t>
  </si>
  <si>
    <t>17</t>
  </si>
  <si>
    <t>JRTXW-8HL1Z-1701</t>
  </si>
  <si>
    <t>1702</t>
  </si>
  <si>
    <t>JRTXW-8HL1Z-1702</t>
  </si>
  <si>
    <t>1703</t>
  </si>
  <si>
    <t>JRTXW-8HL1Z-1703</t>
  </si>
  <si>
    <t>1704</t>
  </si>
  <si>
    <t>JRTXW-8HL1Z-1704</t>
  </si>
  <si>
    <t>1801</t>
  </si>
  <si>
    <t>18</t>
  </si>
  <si>
    <t>JRTXW-8HL1Z-1801</t>
  </si>
  <si>
    <t>1802</t>
  </si>
  <si>
    <t>JRTXW-8HL1Z-1802</t>
  </si>
  <si>
    <t>1803</t>
  </si>
  <si>
    <t>JRTXW-8HL1Z-1803</t>
  </si>
  <si>
    <t>1804</t>
  </si>
  <si>
    <t>JRTXW-8HL1Z-1804</t>
  </si>
  <si>
    <t>1901</t>
  </si>
  <si>
    <t>19</t>
  </si>
  <si>
    <t>JRTXW-8HL1Z-1901</t>
  </si>
  <si>
    <t>1902</t>
  </si>
  <si>
    <t>JRTXW-8HL1Z-1902</t>
  </si>
  <si>
    <t>1903</t>
  </si>
  <si>
    <t>JRTXW-8HL1Z-1903</t>
  </si>
  <si>
    <t>1904</t>
  </si>
  <si>
    <t>JRTXW-8HL1Z-1904</t>
  </si>
  <si>
    <t>2001</t>
  </si>
  <si>
    <t>20</t>
  </si>
  <si>
    <t>JRTXW-8HL1Z-2001</t>
  </si>
  <si>
    <t>2002</t>
  </si>
  <si>
    <t>JRTXW-8HL1Z-2002</t>
  </si>
  <si>
    <t>2003</t>
  </si>
  <si>
    <t>JRTXW-8HL1Z-2003</t>
  </si>
  <si>
    <t>2004</t>
  </si>
  <si>
    <t>JRTXW-8HL1Z-2004</t>
  </si>
  <si>
    <t>201</t>
  </si>
  <si>
    <t>2</t>
  </si>
  <si>
    <t>JRTXW-8HL1Z-201</t>
  </si>
  <si>
    <t>202</t>
  </si>
  <si>
    <t>JRTXW-8HL1Z-202</t>
  </si>
  <si>
    <t>203</t>
  </si>
  <si>
    <t>JRTXW-8HL1Z-203</t>
  </si>
  <si>
    <t>204</t>
  </si>
  <si>
    <t>JRTXW-8HL1Z-204</t>
  </si>
  <si>
    <t>2101</t>
  </si>
  <si>
    <t>21</t>
  </si>
  <si>
    <t>JRTXW-8HL1Z-2101</t>
  </si>
  <si>
    <t>2102</t>
  </si>
  <si>
    <t>JRTXW-8HL1Z-2102</t>
  </si>
  <si>
    <t>2103</t>
  </si>
  <si>
    <t>JRTXW-8HL1Z-2103</t>
  </si>
  <si>
    <t>2104</t>
  </si>
  <si>
    <t>JRTXW-8HL1Z-2104</t>
  </si>
  <si>
    <t>2201</t>
  </si>
  <si>
    <t>22</t>
  </si>
  <si>
    <t>JRTXW-8HL1Z-2201</t>
  </si>
  <si>
    <t>2202</t>
  </si>
  <si>
    <t>JRTXW-8HL1Z-2202</t>
  </si>
  <si>
    <t>2203</t>
  </si>
  <si>
    <t>JRTXW-8HL1Z-2203</t>
  </si>
  <si>
    <t>2204</t>
  </si>
  <si>
    <t>JRTXW-8HL1Z-2204</t>
  </si>
  <si>
    <t>2301</t>
  </si>
  <si>
    <t>23</t>
  </si>
  <si>
    <t>JRTXW-8HL1Z-2301</t>
  </si>
  <si>
    <t>2302</t>
  </si>
  <si>
    <t>JRTXW-8HL1Z-2302</t>
  </si>
  <si>
    <t>2303</t>
  </si>
  <si>
    <t>JRTXW-8HL1Z-2303</t>
  </si>
  <si>
    <t>2304</t>
  </si>
  <si>
    <t>JRTXW-8HL1Z-2304</t>
  </si>
  <si>
    <t>2401</t>
  </si>
  <si>
    <t>24</t>
  </si>
  <si>
    <t>JRTXW-8HL1Z-2401</t>
  </si>
  <si>
    <t>2402</t>
  </si>
  <si>
    <t>JRTXW-8HL1Z-2402</t>
  </si>
  <si>
    <t>2403</t>
  </si>
  <si>
    <t>JRTXW-8HL1Z-2403</t>
  </si>
  <si>
    <t>2404</t>
  </si>
  <si>
    <t>JRTXW-8HL1Z-2404</t>
  </si>
  <si>
    <t>2501</t>
  </si>
  <si>
    <t>25</t>
  </si>
  <si>
    <t>JRTXW-8HL1Z-2501</t>
  </si>
  <si>
    <t>2502</t>
  </si>
  <si>
    <t>JRTXW-8HL1Z-2502</t>
  </si>
  <si>
    <t>2503</t>
  </si>
  <si>
    <t>JRTXW-8HL1Z-2503</t>
  </si>
  <si>
    <t>2504</t>
  </si>
  <si>
    <t>JRTXW-8HL1Z-2504</t>
  </si>
  <si>
    <t>2601</t>
  </si>
  <si>
    <t>26</t>
  </si>
  <si>
    <t>JRTXW-8HL1Z-2601</t>
  </si>
  <si>
    <t>2602</t>
  </si>
  <si>
    <t>JRTXW-8HL1Z-2602</t>
  </si>
  <si>
    <t>2603</t>
  </si>
  <si>
    <t>JRTXW-8HL1Z-2603</t>
  </si>
  <si>
    <t>2604</t>
  </si>
  <si>
    <t>JRTXW-8HL1Z-2604</t>
  </si>
  <si>
    <t>2701</t>
  </si>
  <si>
    <t>27</t>
  </si>
  <si>
    <t>JRTXW-8HL1Z-2701</t>
  </si>
  <si>
    <t>2702</t>
  </si>
  <si>
    <t>JRTXW-8HL1Z-2702</t>
  </si>
  <si>
    <t>2703</t>
  </si>
  <si>
    <t>JRTXW-8HL1Z-2703</t>
  </si>
  <si>
    <t>2704</t>
  </si>
  <si>
    <t>JRTXW-8HL1Z-2704</t>
  </si>
  <si>
    <t>2801</t>
  </si>
  <si>
    <t>28</t>
  </si>
  <si>
    <t>JRTXW-8HL1Z-2801</t>
  </si>
  <si>
    <t>2802</t>
  </si>
  <si>
    <t>JRTXW-8HL1Z-2802</t>
  </si>
  <si>
    <t>2803</t>
  </si>
  <si>
    <t>JRTXW-8HL1Z-2803</t>
  </si>
  <si>
    <t>2804</t>
  </si>
  <si>
    <t>JRTXW-8HL1Z-2804</t>
  </si>
  <si>
    <t>2901</t>
  </si>
  <si>
    <t>29</t>
  </si>
  <si>
    <t>JRTXW-8HL1Z-2901</t>
  </si>
  <si>
    <t>2902</t>
  </si>
  <si>
    <t>JRTXW-8HL1Z-2902</t>
  </si>
  <si>
    <t>2903</t>
  </si>
  <si>
    <t>JRTXW-8HL1Z-2903</t>
  </si>
  <si>
    <t>2904</t>
  </si>
  <si>
    <t>JRTXW-8HL1Z-2904</t>
  </si>
  <si>
    <t>3001</t>
  </si>
  <si>
    <t>30</t>
  </si>
  <si>
    <t>JRTXW-8HL1Z-3001</t>
  </si>
  <si>
    <t>3002</t>
  </si>
  <si>
    <t>JRTXW-8HL1Z-3002</t>
  </si>
  <si>
    <t>3003</t>
  </si>
  <si>
    <t>JRTXW-8HL1Z-3003</t>
  </si>
  <si>
    <t>3004</t>
  </si>
  <si>
    <t>JRTXW-8HL1Z-3004</t>
  </si>
  <si>
    <t>301</t>
  </si>
  <si>
    <t>3</t>
  </si>
  <si>
    <t>JRTXW-8HL1Z-301</t>
  </si>
  <si>
    <t>302</t>
  </si>
  <si>
    <t>JRTXW-8HL1Z-302</t>
  </si>
  <si>
    <t>303</t>
  </si>
  <si>
    <t>JRTXW-8HL1Z-303</t>
  </si>
  <si>
    <t>304</t>
  </si>
  <si>
    <t>JRTXW-8HL1Z-304</t>
  </si>
  <si>
    <t>3101</t>
  </si>
  <si>
    <t>31</t>
  </si>
  <si>
    <t>JRTXW-8HL1Z-3101</t>
  </si>
  <si>
    <t>3102</t>
  </si>
  <si>
    <t>JRTXW-8HL1Z-3102</t>
  </si>
  <si>
    <t>3103</t>
  </si>
  <si>
    <t>JRTXW-8HL1Z-3103</t>
  </si>
  <si>
    <t>3104</t>
  </si>
  <si>
    <t>JRTXW-8HL1Z-3104</t>
  </si>
  <si>
    <t>3201</t>
  </si>
  <si>
    <t>32</t>
  </si>
  <si>
    <t>JRTXW-8HL1Z-3201</t>
  </si>
  <si>
    <t>3202</t>
  </si>
  <si>
    <t>JRTXW-8HL1Z-3202</t>
  </si>
  <si>
    <t>3203</t>
  </si>
  <si>
    <t>JRTXW-8HL1Z-3203</t>
  </si>
  <si>
    <t>3204</t>
  </si>
  <si>
    <t>JRTXW-8HL1Z-3204</t>
  </si>
  <si>
    <t>3301</t>
  </si>
  <si>
    <t>33</t>
  </si>
  <si>
    <t>JRTXW-8HL1Z-3301</t>
  </si>
  <si>
    <t>3302</t>
  </si>
  <si>
    <t>JRTXW-8HL1Z-3302</t>
  </si>
  <si>
    <t>3303</t>
  </si>
  <si>
    <t>JRTXW-8HL1Z-3303</t>
  </si>
  <si>
    <t>3304</t>
  </si>
  <si>
    <t>JRTXW-8HL1Z-3304</t>
  </si>
  <si>
    <t>401</t>
  </si>
  <si>
    <t>4</t>
  </si>
  <si>
    <t>JRTXW-8HL1Z-401</t>
  </si>
  <si>
    <t>402</t>
  </si>
  <si>
    <t>JRTXW-8HL1Z-402</t>
  </si>
  <si>
    <t>403</t>
  </si>
  <si>
    <t>JRTXW-8HL1Z-403</t>
  </si>
  <si>
    <t>404</t>
  </si>
  <si>
    <t>JRTXW-8HL1Z-404</t>
  </si>
  <si>
    <t>501</t>
  </si>
  <si>
    <t>5</t>
  </si>
  <si>
    <t>JRTXW-8HL1Z-501</t>
  </si>
  <si>
    <t>502</t>
  </si>
  <si>
    <t>JRTXW-8HL1Z-502</t>
  </si>
  <si>
    <t>503</t>
  </si>
  <si>
    <t>JRTXW-8HL1Z-503</t>
  </si>
  <si>
    <t>504</t>
  </si>
  <si>
    <t>JRTXW-8HL1Z-504</t>
  </si>
  <si>
    <t>601</t>
  </si>
  <si>
    <t>6</t>
  </si>
  <si>
    <t>JRTXW-8HL1Z-601</t>
  </si>
  <si>
    <t>602</t>
  </si>
  <si>
    <t>JRTXW-8HL1Z-602</t>
  </si>
  <si>
    <t>603</t>
  </si>
  <si>
    <t>JRTXW-8HL1Z-603</t>
  </si>
  <si>
    <t>604</t>
  </si>
  <si>
    <t>JRTXW-8HL1Z-604</t>
  </si>
  <si>
    <t>701</t>
  </si>
  <si>
    <t>7</t>
  </si>
  <si>
    <t>JRTXW-8HL1Z-701</t>
  </si>
  <si>
    <t>702</t>
  </si>
  <si>
    <t>JRTXW-8HL1Z-702</t>
  </si>
  <si>
    <t>703</t>
  </si>
  <si>
    <t>JRTXW-8HL1Z-703</t>
  </si>
  <si>
    <t>704</t>
  </si>
  <si>
    <t>JRTXW-8HL1Z-704</t>
  </si>
  <si>
    <t>801</t>
  </si>
  <si>
    <t>8</t>
  </si>
  <si>
    <t>JRTXW-8HL1Z-801</t>
  </si>
  <si>
    <t>802</t>
  </si>
  <si>
    <t>JRTXW-8HL1Z-802</t>
  </si>
  <si>
    <t>803</t>
  </si>
  <si>
    <t>JRTXW-8HL1Z-803</t>
  </si>
  <si>
    <t>804</t>
  </si>
  <si>
    <t>JRTXW-8HL1Z-804</t>
  </si>
  <si>
    <t>901</t>
  </si>
  <si>
    <t>9</t>
  </si>
  <si>
    <t>JRTXW-8HL1Z-901</t>
  </si>
  <si>
    <t>902</t>
  </si>
  <si>
    <t>JRTXW-8HL1Z-902</t>
  </si>
  <si>
    <t>903</t>
  </si>
  <si>
    <t>JRTXW-8HL1Z-903</t>
  </si>
  <si>
    <t>904</t>
  </si>
  <si>
    <t>JRTXW-8HL1Z-904</t>
  </si>
  <si>
    <t>8号楼2座</t>
  </si>
  <si>
    <t>JRTXW-8HL2Z-1001</t>
  </si>
  <si>
    <t>JRTXW-8HL2Z-1002</t>
  </si>
  <si>
    <t>JRTXW-8HL2Z-1003</t>
  </si>
  <si>
    <t>JRTXW-8HL2Z-1004</t>
  </si>
  <si>
    <t>JRTXW-8HL2Z-101</t>
  </si>
  <si>
    <t>JRTXW-8HL2Z-102</t>
  </si>
  <si>
    <t>JRTXW-8HL2Z-103</t>
  </si>
  <si>
    <t>JRTXW-8HL2Z-104</t>
  </si>
  <si>
    <t>JRTXW-8HL2Z-1101</t>
  </si>
  <si>
    <t>JRTXW-8HL2Z-1102</t>
  </si>
  <si>
    <t>JRTXW-8HL2Z-1103</t>
  </si>
  <si>
    <t>JRTXW-8HL2Z-1104</t>
  </si>
  <si>
    <t>JRTXW-8HL2Z-1201</t>
  </si>
  <si>
    <t>JRTXW-8HL2Z-1202</t>
  </si>
  <si>
    <t>JRTXW-8HL2Z-1203</t>
  </si>
  <si>
    <t>JRTXW-8HL2Z-1204</t>
  </si>
  <si>
    <t>JRTXW-8HL2Z-1301</t>
  </si>
  <si>
    <t>JRTXW-8HL2Z-1302</t>
  </si>
  <si>
    <t>JRTXW-8HL2Z-1303</t>
  </si>
  <si>
    <t>JRTXW-8HL2Z-1304</t>
  </si>
  <si>
    <t>JRTXW-8HL2Z-1401</t>
  </si>
  <si>
    <t>JRTXW-8HL2Z-1402</t>
  </si>
  <si>
    <t>JRTXW-8HL2Z-1403</t>
  </si>
  <si>
    <t>JRTXW-8HL2Z-1404</t>
  </si>
  <si>
    <t>JRTXW-8HL2Z-1501</t>
  </si>
  <si>
    <t>JRTXW-8HL2Z-1502</t>
  </si>
  <si>
    <t>JRTXW-8HL2Z-1503</t>
  </si>
  <si>
    <t>JRTXW-8HL2Z-1504</t>
  </si>
  <si>
    <t>JRTXW-8HL2Z-1601</t>
  </si>
  <si>
    <t>JRTXW-8HL2Z-1602</t>
  </si>
  <si>
    <t>JRTXW-8HL2Z-1603</t>
  </si>
  <si>
    <t>JRTXW-8HL2Z-1604</t>
  </si>
  <si>
    <t>JRTXW-8HL2Z-1701</t>
  </si>
  <si>
    <t>JRTXW-8HL2Z-1702</t>
  </si>
  <si>
    <t>JRTXW-8HL2Z-1703</t>
  </si>
  <si>
    <t>JRTXW-8HL2Z-1704</t>
  </si>
  <si>
    <t>JRTXW-8HL2Z-1801</t>
  </si>
  <si>
    <t>JRTXW-8HL2Z-1802</t>
  </si>
  <si>
    <t>JRTXW-8HL2Z-1803</t>
  </si>
  <si>
    <t>JRTXW-8HL2Z-1804</t>
  </si>
  <si>
    <t>JRTXW-8HL2Z-1901</t>
  </si>
  <si>
    <t>JRTXW-8HL2Z-1902</t>
  </si>
  <si>
    <t>JRTXW-8HL2Z-1903</t>
  </si>
  <si>
    <t>JRTXW-8HL2Z-1904</t>
  </si>
  <si>
    <t>JRTXW-8HL2Z-2001</t>
  </si>
  <si>
    <t>JRTXW-8HL2Z-2002</t>
  </si>
  <si>
    <t>JRTXW-8HL2Z-2003</t>
  </si>
  <si>
    <t>JRTXW-8HL2Z-2004</t>
  </si>
  <si>
    <t>JRTXW-8HL2Z-201</t>
  </si>
  <si>
    <t>JRTXW-8HL2Z-202</t>
  </si>
  <si>
    <t>JRTXW-8HL2Z-203</t>
  </si>
  <si>
    <t>JRTXW-8HL2Z-204</t>
  </si>
  <si>
    <t>JRTXW-8HL2Z-2101</t>
  </si>
  <si>
    <t>JRTXW-8HL2Z-2102</t>
  </si>
  <si>
    <t>JRTXW-8HL2Z-2103</t>
  </si>
  <si>
    <t>JRTXW-8HL2Z-2104</t>
  </si>
  <si>
    <t>JRTXW-8HL2Z-2201</t>
  </si>
  <si>
    <t>JRTXW-8HL2Z-2202</t>
  </si>
  <si>
    <t>JRTXW-8HL2Z-2203</t>
  </si>
  <si>
    <t>JRTXW-8HL2Z-2204</t>
  </si>
  <si>
    <t>JRTXW-8HL2Z-2301</t>
  </si>
  <si>
    <t>JRTXW-8HL2Z-2302</t>
  </si>
  <si>
    <t>JRTXW-8HL2Z-2303</t>
  </si>
  <si>
    <t>JRTXW-8HL2Z-2304</t>
  </si>
  <si>
    <t>JRTXW-8HL2Z-2401</t>
  </si>
  <si>
    <t>JRTXW-8HL2Z-2402</t>
  </si>
  <si>
    <t>JRTXW-8HL2Z-2403</t>
  </si>
  <si>
    <t>JRTXW-8HL2Z-2404</t>
  </si>
  <si>
    <t>JRTXW-8HL2Z-2501</t>
  </si>
  <si>
    <t>JRTXW-8HL2Z-2502</t>
  </si>
  <si>
    <t>JRTXW-8HL2Z-2503</t>
  </si>
  <si>
    <t>JRTXW-8HL2Z-2504</t>
  </si>
  <si>
    <t>JRTXW-8HL2Z-2601</t>
  </si>
  <si>
    <t>JRTXW-8HL2Z-2602</t>
  </si>
  <si>
    <t>JRTXW-8HL2Z-2603</t>
  </si>
  <si>
    <t>JRTXW-8HL2Z-2604</t>
  </si>
  <si>
    <t>JRTXW-8HL2Z-2701</t>
  </si>
  <si>
    <t>JRTXW-8HL2Z-2702</t>
  </si>
  <si>
    <t>JRTXW-8HL2Z-2703</t>
  </si>
  <si>
    <t>JRTXW-8HL2Z-2704</t>
  </si>
  <si>
    <t>JRTXW-8HL2Z-2801</t>
  </si>
  <si>
    <t>JRTXW-8HL2Z-2802</t>
  </si>
  <si>
    <t>JRTXW-8HL2Z-2803</t>
  </si>
  <si>
    <t>JRTXW-8HL2Z-2804</t>
  </si>
  <si>
    <t>JRTXW-8HL2Z-2901</t>
  </si>
  <si>
    <t>JRTXW-8HL2Z-2902</t>
  </si>
  <si>
    <t>JRTXW-8HL2Z-2903</t>
  </si>
  <si>
    <t>JRTXW-8HL2Z-2904</t>
  </si>
  <si>
    <t>JRTXW-8HL2Z-3001</t>
  </si>
  <si>
    <t>JRTXW-8HL2Z-3002</t>
  </si>
  <si>
    <t>JRTXW-8HL2Z-3003</t>
  </si>
  <si>
    <t>JRTXW-8HL2Z-3004</t>
  </si>
  <si>
    <t>JRTXW-8HL2Z-301</t>
  </si>
  <si>
    <t>JRTXW-8HL2Z-302</t>
  </si>
  <si>
    <t>JRTXW-8HL2Z-303</t>
  </si>
  <si>
    <t>JRTXW-8HL2Z-304</t>
  </si>
  <si>
    <t>JRTXW-8HL2Z-3101</t>
  </si>
  <si>
    <t>JRTXW-8HL2Z-3102</t>
  </si>
  <si>
    <t>JRTXW-8HL2Z-3103</t>
  </si>
  <si>
    <t>JRTXW-8HL2Z-3104</t>
  </si>
  <si>
    <t>JRTXW-8HL2Z-3201</t>
  </si>
  <si>
    <t>JRTXW-8HL2Z-3202</t>
  </si>
  <si>
    <t>JRTXW-8HL2Z-3203</t>
  </si>
  <si>
    <t>JRTXW-8HL2Z-3204</t>
  </si>
  <si>
    <t>JRTXW-8HL2Z-3301</t>
  </si>
  <si>
    <t>JRTXW-8HL2Z-3302</t>
  </si>
  <si>
    <t>JRTXW-8HL2Z-3303</t>
  </si>
  <si>
    <t>JRTXW-8HL2Z-3304</t>
  </si>
  <si>
    <t>JRTXW-8HL2Z-401</t>
  </si>
  <si>
    <t>JRTXW-8HL2Z-402</t>
  </si>
  <si>
    <t>JRTXW-8HL2Z-403</t>
  </si>
  <si>
    <t>JRTXW-8HL2Z-404</t>
  </si>
  <si>
    <t>JRTXW-8HL2Z-501</t>
  </si>
  <si>
    <t>JRTXW-8HL2Z-502</t>
  </si>
  <si>
    <t>JRTXW-8HL2Z-503</t>
  </si>
  <si>
    <t>JRTXW-8HL2Z-504</t>
  </si>
  <si>
    <t>JRTXW-8HL2Z-601</t>
  </si>
  <si>
    <t>JRTXW-8HL2Z-602</t>
  </si>
  <si>
    <t>JRTXW-8HL2Z-603</t>
  </si>
  <si>
    <t>JRTXW-8HL2Z-604</t>
  </si>
  <si>
    <t>JRTXW-8HL2Z-701</t>
  </si>
  <si>
    <t>JRTXW-8HL2Z-702</t>
  </si>
  <si>
    <t>JRTXW-8HL2Z-703</t>
  </si>
  <si>
    <t>JRTXW-8HL2Z-704</t>
  </si>
  <si>
    <t>JRTXW-8HL2Z-801</t>
  </si>
  <si>
    <t>JRTXW-8HL2Z-802</t>
  </si>
  <si>
    <t>JRTXW-8HL2Z-803</t>
  </si>
  <si>
    <t>JRTXW-8HL2Z-804</t>
  </si>
  <si>
    <t>JRTXW-8HL2Z-901</t>
  </si>
  <si>
    <t>JRTXW-8HL2Z-902</t>
  </si>
  <si>
    <t>JRTXW-8HL2Z-903</t>
  </si>
  <si>
    <t>JRTXW-8HL2Z-904</t>
  </si>
  <si>
    <t>本楼栋总面积/均价</t>
  </si>
  <si>
    <t xml:space="preserve">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</si>
  <si>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</si>
  <si>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</si>
  <si>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</si>
  <si>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</si>
  <si>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</si>
  <si>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</si>
  <si>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>楼栋</t>
  </si>
  <si>
    <t>单元层</t>
  </si>
  <si>
    <t>房间间隔</t>
  </si>
  <si>
    <t>层高</t>
  </si>
  <si>
    <t>建筑面积</t>
  </si>
  <si>
    <t>分摊面积</t>
  </si>
  <si>
    <t>套内面积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</si>
</sst>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3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8023;&#32418;&#12305;\11&#21322;&#23707;\&#20215;&#26684;\&#23450;&#20215;\8&#21495;&#27004;\&#36807;&#31243;\&#39033;&#30446;&#29256;5300&#27611;&#22383;&#37325;&#26032;&#25289;&#24046;&#12304;8&#21495;&#27004;2&#24231;&#12305;&#38468;&#20214;2%20&#12304;&#24191;&#24030;&#21306;&#22495;&#33829;&#38144;&#20107;&#19994;&#37096;&#12305;&#24191;&#19996;&#30465;&#28165;&#36828;&#24066;&#28165;&#22478;&#26032;&#20309;&#22825;&#29626;&#28286;&#39033;&#30446;132&#27915;&#25151;&#23450;&#20215;&#20215;&#21333;-&#35843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8023;&#32418;&#12305;\11&#21322;&#23707;\&#20215;&#26684;\&#23450;&#20215;\8&#21495;&#27004;\&#36807;&#31243;\&#39033;&#30446;&#29256;5200&#27611;&#22383;&#26356;&#26032;&#25289;&#24046;&#12304;8&#21495;&#27004;2&#24231;&#12305;&#38468;&#20214;2%20&#12304;&#24191;&#24030;&#21306;&#22495;&#33829;&#38144;&#20107;&#19994;&#37096;&#12305;&#24191;&#19996;&#30465;&#28165;&#36828;&#24066;&#28165;&#22478;&#26032;&#20309;&#22825;&#29626;&#28286;&#39033;&#30446;132&#27915;&#25151;&#23450;&#20215;&#20215;&#21333;-&#22791;&#26696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价单"/>
      <sheetName val="调价系数"/>
      <sheetName val="透视"/>
      <sheetName val="系数图"/>
      <sheetName val="合同库"/>
      <sheetName val="Sheet1"/>
      <sheetName val="翟教程"/>
    </sheetNames>
    <sheetDataSet>
      <sheetData sheetId="0">
        <row r="1"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</row>
        <row r="2"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  <cell r="AP2">
            <v>41</v>
          </cell>
          <cell r="AQ2">
            <v>42</v>
          </cell>
          <cell r="AR2">
            <v>43</v>
          </cell>
          <cell r="AS2">
            <v>44</v>
          </cell>
          <cell r="AT2">
            <v>45</v>
          </cell>
          <cell r="AU2">
            <v>46</v>
          </cell>
          <cell r="AV2">
            <v>47</v>
          </cell>
          <cell r="AW2">
            <v>48</v>
          </cell>
          <cell r="AX2">
            <v>49</v>
          </cell>
          <cell r="AY2">
            <v>50</v>
          </cell>
          <cell r="AZ2">
            <v>51</v>
          </cell>
          <cell r="BA2">
            <v>52</v>
          </cell>
          <cell r="BB2">
            <v>53</v>
          </cell>
          <cell r="BC2">
            <v>54</v>
          </cell>
          <cell r="BD2">
            <v>55</v>
          </cell>
          <cell r="BE2">
            <v>56</v>
          </cell>
          <cell r="BF2">
            <v>57</v>
          </cell>
          <cell r="BG2">
            <v>58</v>
          </cell>
          <cell r="BH2">
            <v>59</v>
          </cell>
        </row>
        <row r="3">
          <cell r="M3" t="str">
            <v>清远市清城区石角镇众合路4号新何碧桂园01</v>
          </cell>
          <cell r="AE3">
            <v>0</v>
          </cell>
          <cell r="AF3">
            <v>0</v>
          </cell>
          <cell r="AG3">
            <v>0.85</v>
          </cell>
          <cell r="AH3">
            <v>0.95</v>
          </cell>
          <cell r="AI3">
            <v>0.97</v>
          </cell>
          <cell r="AJ3">
            <v>0.99</v>
          </cell>
          <cell r="AK3">
            <v>0.99</v>
          </cell>
          <cell r="AL3">
            <v>1</v>
          </cell>
          <cell r="AM3">
            <v>100000</v>
          </cell>
        </row>
        <row r="4">
          <cell r="E4" t="str">
            <v>房号</v>
          </cell>
          <cell r="F4" t="str">
            <v>自然楼层</v>
          </cell>
          <cell r="G4" t="str">
            <v>交屋标准</v>
          </cell>
          <cell r="H4" t="str">
            <v>间隔</v>
          </cell>
          <cell r="I4" t="str">
            <v>型号</v>
          </cell>
          <cell r="J4" t="str">
            <v>建筑面积</v>
          </cell>
          <cell r="K4" t="str">
            <v>套内面积</v>
          </cell>
          <cell r="L4" t="str">
            <v>露台面积</v>
          </cell>
          <cell r="M4" t="str">
            <v>边位（梯腿）</v>
          </cell>
          <cell r="N4" t="str">
            <v>景观</v>
          </cell>
          <cell r="O4" t="str">
            <v>是否单边</v>
          </cell>
          <cell r="P4" t="str">
            <v>主方向</v>
          </cell>
          <cell r="Q4" t="str">
            <v>次方向</v>
          </cell>
          <cell r="R4" t="str">
            <v>基础价</v>
          </cell>
          <cell r="S4" t="str">
            <v>楼栋值</v>
          </cell>
          <cell r="T4" t="str">
            <v>梯腿差</v>
          </cell>
          <cell r="U4" t="str">
            <v>楼层差</v>
          </cell>
          <cell r="V4" t="str">
            <v>露台单价</v>
          </cell>
          <cell r="W4" t="str">
            <v>市场系数</v>
          </cell>
          <cell r="X4" t="str">
            <v>全款系数</v>
          </cell>
          <cell r="Y4" t="str">
            <v>定价折后价</v>
          </cell>
          <cell r="Z4" t="str">
            <v>均价</v>
          </cell>
          <cell r="AA4" t="str">
            <v>是否标准层</v>
          </cell>
          <cell r="AB4" t="str">
            <v>定价原价
（100折）</v>
          </cell>
          <cell r="AC4" t="str">
            <v>定价单价</v>
          </cell>
          <cell r="AD4" t="str">
            <v>定价超标单价
（元/㎡）</v>
          </cell>
          <cell r="AE4" t="str">
            <v>55000元大礼包（扣减楼价）</v>
          </cell>
          <cell r="AF4" t="str">
            <v>新业主优惠5年物管费（扣减楼价）</v>
          </cell>
          <cell r="AG4" t="str">
            <v>认购85折</v>
          </cell>
          <cell r="AH4" t="str">
            <v>钜惠95折</v>
          </cell>
          <cell r="AI4" t="str">
            <v>特惠97折</v>
          </cell>
          <cell r="AJ4" t="str">
            <v>特惠99折</v>
          </cell>
          <cell r="AK4" t="str">
            <v>专享优惠99折（折扣使用条件：跨盘销售、网络渠道、网络平台总部网络渠道可使用）</v>
          </cell>
          <cell r="AL4" t="str">
            <v>回款优惠96折（折扣使用条件：50%≤楼款，洋房）-天玺湾</v>
          </cell>
          <cell r="AM4" t="str">
            <v>2023年AJFQ优惠12个月
（备注：不折减楼价，使用佳装分期贷款，我司承担8.16%的贷款利息费用，按贷款金额10万的利息考虑）</v>
          </cell>
          <cell r="AN4" t="str">
            <v>按揭折后总价（元）</v>
          </cell>
          <cell r="AO4" t="str">
            <v>按揭折后均价（元/㎡）</v>
          </cell>
          <cell r="AP4" t="str">
            <v>最大按揭折后价（元）</v>
          </cell>
          <cell r="AQ4" t="str">
            <v>最大按揭折后价均价（元/㎡）</v>
          </cell>
          <cell r="AR4" t="str">
            <v>折后总价（元）</v>
          </cell>
          <cell r="AS4" t="str">
            <v>折后均价（元/㎡）</v>
          </cell>
          <cell r="AT4" t="str">
            <v>折后总价（元）
【含隐性】</v>
          </cell>
          <cell r="AU4" t="str">
            <v>折后均价（元）
【含隐性】</v>
          </cell>
          <cell r="AV4" t="str">
            <v>2023年专属车位券【住宅使用】
车位券（元/张）</v>
          </cell>
          <cell r="AW4" t="str">
            <v>参考成本总价（元/㎡）</v>
          </cell>
          <cell r="AX4" t="str">
            <v>装修款总价
（元）
</v>
          </cell>
          <cell r="AY4" t="str">
            <v>园艺款总价
（元）
</v>
          </cell>
          <cell r="AZ4" t="str">
            <v>是否赠送车位券</v>
          </cell>
          <cell r="BA4" t="str">
            <v>车位券面值（元）</v>
          </cell>
          <cell r="BB4" t="str">
            <v>自定义产品类型</v>
          </cell>
          <cell r="BC4" t="str">
            <v>同类产品底价总均</v>
          </cell>
          <cell r="BD4" t="str">
            <v>底价总价</v>
          </cell>
          <cell r="BE4" t="str">
            <v>底价均价</v>
          </cell>
          <cell r="BF4" t="str">
            <v>底价制定说明</v>
          </cell>
          <cell r="BG4" t="str">
            <v>特殊情况</v>
          </cell>
          <cell r="BH4" t="str">
            <v>备案价</v>
          </cell>
        </row>
        <row r="5">
          <cell r="E5" t="str">
            <v>1001</v>
          </cell>
          <cell r="F5" t="str">
            <v>10</v>
          </cell>
          <cell r="G5" t="str">
            <v>装修房</v>
          </cell>
          <cell r="H5" t="str">
            <v>三房二厅 </v>
          </cell>
          <cell r="I5" t="str">
            <v>粤R-YJ114&amp;89n</v>
          </cell>
          <cell r="J5">
            <v>107.23</v>
          </cell>
          <cell r="K5">
            <v>84.66</v>
          </cell>
          <cell r="M5" t="str">
            <v>清远市清城区石角镇众合路4号新何碧桂园01</v>
          </cell>
          <cell r="N5" t="str">
            <v>对区内园景</v>
          </cell>
          <cell r="O5">
            <v>1</v>
          </cell>
          <cell r="P5" t="str">
            <v>东</v>
          </cell>
          <cell r="Q5" t="str">
            <v>西南</v>
          </cell>
          <cell r="R5">
            <v>4569.976878369472</v>
          </cell>
          <cell r="S5">
            <v>0</v>
          </cell>
          <cell r="T5">
            <v>373</v>
          </cell>
          <cell r="U5">
            <v>350</v>
          </cell>
          <cell r="V5">
            <v>0</v>
          </cell>
          <cell r="W5">
            <v>1</v>
          </cell>
          <cell r="X5">
            <v>1</v>
          </cell>
          <cell r="Y5">
            <v>567566</v>
          </cell>
          <cell r="Z5">
            <v>5293</v>
          </cell>
          <cell r="AA5" t="str">
            <v>是</v>
          </cell>
          <cell r="AB5">
            <v>731926</v>
          </cell>
          <cell r="AC5">
            <v>6826</v>
          </cell>
          <cell r="AD5">
            <v>8645.48</v>
          </cell>
          <cell r="AE5">
            <v>0</v>
          </cell>
          <cell r="AF5">
            <v>0</v>
          </cell>
          <cell r="AG5">
            <v>0.85</v>
          </cell>
          <cell r="AH5">
            <v>0.95</v>
          </cell>
          <cell r="AI5">
            <v>0.97</v>
          </cell>
          <cell r="AJ5">
            <v>0.99</v>
          </cell>
          <cell r="AK5">
            <v>0.99</v>
          </cell>
          <cell r="AL5">
            <v>1</v>
          </cell>
          <cell r="AM5">
            <v>8160.000000000001</v>
          </cell>
          <cell r="AN5">
            <v>567566</v>
          </cell>
          <cell r="AO5">
            <v>5293</v>
          </cell>
          <cell r="AP5">
            <v>561891</v>
          </cell>
          <cell r="AQ5">
            <v>5240</v>
          </cell>
          <cell r="AR5">
            <v>561891</v>
          </cell>
          <cell r="AS5">
            <v>5240</v>
          </cell>
          <cell r="AT5">
            <v>-8160</v>
          </cell>
          <cell r="AU5">
            <v>-76</v>
          </cell>
          <cell r="AV5">
            <v>5000</v>
          </cell>
          <cell r="AW5">
            <v>1172465</v>
          </cell>
          <cell r="AX5">
            <v>0</v>
          </cell>
          <cell r="AY5">
            <v>0</v>
          </cell>
          <cell r="AZ5" t="str">
            <v>否</v>
          </cell>
          <cell r="BA5" t="str">
            <v>-</v>
          </cell>
          <cell r="BB5" t="str">
            <v>8号楼洋房</v>
          </cell>
          <cell r="BC5">
            <v>7254.02</v>
          </cell>
          <cell r="BD5">
            <v>561891</v>
          </cell>
          <cell r="BE5">
            <v>5240</v>
          </cell>
          <cell r="BF5" t="str">
            <v>本次申请溢价底价规则为底价=最大折后价，单套底价相同规则。</v>
          </cell>
          <cell r="BH5">
            <v>642528</v>
          </cell>
        </row>
        <row r="6">
          <cell r="E6" t="str">
            <v>1002</v>
          </cell>
          <cell r="F6" t="str">
            <v>10</v>
          </cell>
          <cell r="G6" t="str">
            <v>装修房</v>
          </cell>
          <cell r="H6" t="str">
            <v>三房二厅 </v>
          </cell>
          <cell r="I6" t="str">
            <v>粤R-YJ114&amp;89n</v>
          </cell>
          <cell r="J6">
            <v>113.62</v>
          </cell>
          <cell r="K6">
            <v>89.7</v>
          </cell>
          <cell r="M6" t="str">
            <v>清远市清城区石角镇众合路4号新何碧桂园02</v>
          </cell>
          <cell r="N6" t="str">
            <v>对区内园景</v>
          </cell>
          <cell r="O6">
            <v>1</v>
          </cell>
          <cell r="P6" t="str">
            <v>西</v>
          </cell>
          <cell r="Q6" t="str">
            <v>东南</v>
          </cell>
          <cell r="R6">
            <v>4569.976878369472</v>
          </cell>
          <cell r="S6">
            <v>0</v>
          </cell>
          <cell r="T6">
            <v>473</v>
          </cell>
          <cell r="U6">
            <v>350</v>
          </cell>
          <cell r="V6">
            <v>0</v>
          </cell>
          <cell r="W6">
            <v>1</v>
          </cell>
          <cell r="X6">
            <v>1</v>
          </cell>
          <cell r="Y6">
            <v>612750</v>
          </cell>
          <cell r="Z6">
            <v>5393</v>
          </cell>
          <cell r="AA6" t="str">
            <v>是</v>
          </cell>
          <cell r="AB6">
            <v>790194</v>
          </cell>
          <cell r="AC6">
            <v>6955</v>
          </cell>
          <cell r="AD6">
            <v>8809.3</v>
          </cell>
          <cell r="AE6">
            <v>0</v>
          </cell>
          <cell r="AF6">
            <v>0</v>
          </cell>
          <cell r="AG6">
            <v>0.85</v>
          </cell>
          <cell r="AH6">
            <v>0.95</v>
          </cell>
          <cell r="AI6">
            <v>0.97</v>
          </cell>
          <cell r="AJ6">
            <v>0.99</v>
          </cell>
          <cell r="AK6">
            <v>0.99</v>
          </cell>
          <cell r="AL6">
            <v>1</v>
          </cell>
          <cell r="AM6">
            <v>8160.000000000001</v>
          </cell>
          <cell r="AN6">
            <v>612750</v>
          </cell>
          <cell r="AO6">
            <v>5393</v>
          </cell>
          <cell r="AP6">
            <v>606622</v>
          </cell>
          <cell r="AQ6">
            <v>5339</v>
          </cell>
          <cell r="AR6">
            <v>606622</v>
          </cell>
          <cell r="AS6">
            <v>5339</v>
          </cell>
          <cell r="AT6">
            <v>-8160</v>
          </cell>
          <cell r="AU6">
            <v>-72</v>
          </cell>
          <cell r="AV6">
            <v>5000</v>
          </cell>
          <cell r="AW6">
            <v>1242334</v>
          </cell>
          <cell r="AX6">
            <v>0</v>
          </cell>
          <cell r="AY6">
            <v>0</v>
          </cell>
          <cell r="AZ6" t="str">
            <v>否</v>
          </cell>
          <cell r="BA6" t="str">
            <v>-</v>
          </cell>
          <cell r="BB6" t="str">
            <v>8号楼洋房</v>
          </cell>
          <cell r="BC6">
            <v>7254.02</v>
          </cell>
          <cell r="BD6">
            <v>606622</v>
          </cell>
          <cell r="BE6">
            <v>5339</v>
          </cell>
          <cell r="BH6">
            <v>693679</v>
          </cell>
        </row>
        <row r="7">
          <cell r="E7" t="str">
            <v>1003</v>
          </cell>
          <cell r="F7" t="str">
            <v>10</v>
          </cell>
          <cell r="G7" t="str">
            <v>装修房</v>
          </cell>
          <cell r="H7" t="str">
            <v>二房二厅 </v>
          </cell>
          <cell r="I7" t="str">
            <v>粤R-YJ114&amp;89n</v>
          </cell>
          <cell r="J7">
            <v>87.8</v>
          </cell>
          <cell r="K7">
            <v>69.32</v>
          </cell>
          <cell r="M7" t="str">
            <v>清远市清城区石角镇众合路4号新何碧桂园03</v>
          </cell>
          <cell r="N7" t="str">
            <v>对区内道路</v>
          </cell>
          <cell r="O7">
            <v>1</v>
          </cell>
          <cell r="P7" t="str">
            <v>西</v>
          </cell>
          <cell r="Q7" t="str">
            <v>东南</v>
          </cell>
          <cell r="R7">
            <v>4569.976878369472</v>
          </cell>
          <cell r="S7">
            <v>0</v>
          </cell>
          <cell r="T7">
            <v>623</v>
          </cell>
          <cell r="U7">
            <v>350</v>
          </cell>
          <cell r="V7">
            <v>0</v>
          </cell>
          <cell r="W7">
            <v>1</v>
          </cell>
          <cell r="X7">
            <v>1</v>
          </cell>
          <cell r="Y7">
            <v>486673</v>
          </cell>
          <cell r="Z7">
            <v>5543</v>
          </cell>
          <cell r="AA7" t="str">
            <v>是</v>
          </cell>
          <cell r="AB7">
            <v>627607</v>
          </cell>
          <cell r="AC7">
            <v>7148</v>
          </cell>
          <cell r="AD7">
            <v>9053.77</v>
          </cell>
          <cell r="AE7">
            <v>0</v>
          </cell>
          <cell r="AF7">
            <v>0</v>
          </cell>
          <cell r="AG7">
            <v>0.85</v>
          </cell>
          <cell r="AH7">
            <v>0.95</v>
          </cell>
          <cell r="AI7">
            <v>0.97</v>
          </cell>
          <cell r="AJ7">
            <v>0.99</v>
          </cell>
          <cell r="AK7">
            <v>0.99</v>
          </cell>
          <cell r="AL7">
            <v>1</v>
          </cell>
          <cell r="AM7">
            <v>8160.000000000001</v>
          </cell>
          <cell r="AN7">
            <v>486673</v>
          </cell>
          <cell r="AO7">
            <v>5543</v>
          </cell>
          <cell r="AP7">
            <v>481806</v>
          </cell>
          <cell r="AQ7">
            <v>5488</v>
          </cell>
          <cell r="AR7">
            <v>481806</v>
          </cell>
          <cell r="AS7">
            <v>5488</v>
          </cell>
          <cell r="AT7">
            <v>-8160</v>
          </cell>
          <cell r="AU7">
            <v>-93</v>
          </cell>
          <cell r="AV7">
            <v>5000</v>
          </cell>
          <cell r="AW7">
            <v>960015</v>
          </cell>
          <cell r="AX7">
            <v>0</v>
          </cell>
          <cell r="AY7">
            <v>0</v>
          </cell>
          <cell r="AZ7" t="str">
            <v>否</v>
          </cell>
          <cell r="BA7" t="str">
            <v>-</v>
          </cell>
          <cell r="BB7" t="str">
            <v>8号楼洋房</v>
          </cell>
          <cell r="BC7">
            <v>7254.02</v>
          </cell>
          <cell r="BD7">
            <v>481806</v>
          </cell>
          <cell r="BE7">
            <v>5488</v>
          </cell>
          <cell r="BH7">
            <v>550951</v>
          </cell>
        </row>
        <row r="8">
          <cell r="E8" t="str">
            <v>1004</v>
          </cell>
          <cell r="F8" t="str">
            <v>10</v>
          </cell>
          <cell r="G8" t="str">
            <v>装修房</v>
          </cell>
          <cell r="H8" t="str">
            <v>二房二厅 </v>
          </cell>
          <cell r="I8" t="str">
            <v>粤R-YJ114&amp;89n</v>
          </cell>
          <cell r="J8">
            <v>87.8</v>
          </cell>
          <cell r="K8">
            <v>69.32</v>
          </cell>
          <cell r="M8" t="str">
            <v>清远市清城区石角镇众合路4号新何碧桂园04</v>
          </cell>
          <cell r="N8" t="str">
            <v>对区内道路</v>
          </cell>
          <cell r="O8">
            <v>1</v>
          </cell>
          <cell r="P8" t="str">
            <v>南</v>
          </cell>
          <cell r="Q8" t="str">
            <v>西南</v>
          </cell>
          <cell r="R8">
            <v>4569.976878369472</v>
          </cell>
          <cell r="S8">
            <v>0</v>
          </cell>
          <cell r="T8">
            <v>523</v>
          </cell>
          <cell r="U8">
            <v>350</v>
          </cell>
          <cell r="V8">
            <v>0</v>
          </cell>
          <cell r="W8">
            <v>1</v>
          </cell>
          <cell r="X8">
            <v>1</v>
          </cell>
          <cell r="Y8">
            <v>477893</v>
          </cell>
          <cell r="Z8">
            <v>5443</v>
          </cell>
          <cell r="AA8" t="str">
            <v>是</v>
          </cell>
          <cell r="AB8">
            <v>616284</v>
          </cell>
          <cell r="AC8">
            <v>7019</v>
          </cell>
          <cell r="AD8">
            <v>8890.42</v>
          </cell>
          <cell r="AE8">
            <v>0</v>
          </cell>
          <cell r="AF8">
            <v>0</v>
          </cell>
          <cell r="AG8">
            <v>0.85</v>
          </cell>
          <cell r="AH8">
            <v>0.95</v>
          </cell>
          <cell r="AI8">
            <v>0.97</v>
          </cell>
          <cell r="AJ8">
            <v>0.99</v>
          </cell>
          <cell r="AK8">
            <v>0.99</v>
          </cell>
          <cell r="AL8">
            <v>1</v>
          </cell>
          <cell r="AM8">
            <v>8160.000000000001</v>
          </cell>
          <cell r="AN8">
            <v>477893</v>
          </cell>
          <cell r="AO8">
            <v>5443</v>
          </cell>
          <cell r="AP8">
            <v>473114</v>
          </cell>
          <cell r="AQ8">
            <v>5389</v>
          </cell>
          <cell r="AR8">
            <v>473114</v>
          </cell>
          <cell r="AS8">
            <v>5389</v>
          </cell>
          <cell r="AT8">
            <v>-8160</v>
          </cell>
          <cell r="AU8">
            <v>-93</v>
          </cell>
          <cell r="AV8">
            <v>5000</v>
          </cell>
          <cell r="AW8">
            <v>960015</v>
          </cell>
          <cell r="AX8">
            <v>0</v>
          </cell>
          <cell r="AY8">
            <v>0</v>
          </cell>
          <cell r="AZ8" t="str">
            <v>否</v>
          </cell>
          <cell r="BA8" t="str">
            <v>-</v>
          </cell>
          <cell r="BB8" t="str">
            <v>8号楼洋房</v>
          </cell>
          <cell r="BC8">
            <v>7254.02</v>
          </cell>
          <cell r="BD8">
            <v>473114</v>
          </cell>
          <cell r="BE8">
            <v>5389</v>
          </cell>
          <cell r="BH8">
            <v>541011</v>
          </cell>
        </row>
        <row r="9">
          <cell r="E9" t="str">
            <v>101</v>
          </cell>
          <cell r="F9" t="str">
            <v>1</v>
          </cell>
          <cell r="G9" t="str">
            <v>装修房</v>
          </cell>
          <cell r="H9" t="str">
            <v>三房二厅 </v>
          </cell>
          <cell r="I9" t="str">
            <v>粤R-YJ114&amp;89n</v>
          </cell>
          <cell r="J9">
            <v>107.19</v>
          </cell>
          <cell r="K9">
            <v>84.63</v>
          </cell>
          <cell r="M9" t="str">
            <v>清远市清城区石角镇众合路4号新何碧桂园01</v>
          </cell>
          <cell r="N9" t="str">
            <v>对区内园景</v>
          </cell>
          <cell r="O9">
            <v>1</v>
          </cell>
          <cell r="P9" t="str">
            <v>东</v>
          </cell>
          <cell r="Q9" t="str">
            <v>西南</v>
          </cell>
          <cell r="R9">
            <v>4569.976878369472</v>
          </cell>
          <cell r="S9">
            <v>0</v>
          </cell>
          <cell r="T9">
            <v>373</v>
          </cell>
          <cell r="U9">
            <v>0</v>
          </cell>
          <cell r="V9">
            <v>0</v>
          </cell>
          <cell r="W9">
            <v>1</v>
          </cell>
          <cell r="X9">
            <v>1</v>
          </cell>
          <cell r="Y9">
            <v>533806</v>
          </cell>
          <cell r="Z9">
            <v>4980</v>
          </cell>
          <cell r="AA9" t="str">
            <v>是</v>
          </cell>
          <cell r="AB9">
            <v>688389</v>
          </cell>
          <cell r="AC9">
            <v>6422</v>
          </cell>
          <cell r="AD9">
            <v>8134.1</v>
          </cell>
          <cell r="AE9">
            <v>0</v>
          </cell>
          <cell r="AF9">
            <v>0</v>
          </cell>
          <cell r="AG9">
            <v>0.85</v>
          </cell>
          <cell r="AH9">
            <v>0.95</v>
          </cell>
          <cell r="AI9">
            <v>0.97</v>
          </cell>
          <cell r="AJ9">
            <v>0.99</v>
          </cell>
          <cell r="AK9">
            <v>0.99</v>
          </cell>
          <cell r="AL9">
            <v>1</v>
          </cell>
          <cell r="AM9">
            <v>8160.000000000001</v>
          </cell>
          <cell r="AN9">
            <v>533806</v>
          </cell>
          <cell r="AO9">
            <v>4980</v>
          </cell>
          <cell r="AP9">
            <v>528468</v>
          </cell>
          <cell r="AQ9">
            <v>4930</v>
          </cell>
          <cell r="AR9">
            <v>528468</v>
          </cell>
          <cell r="AS9">
            <v>4930</v>
          </cell>
          <cell r="AT9">
            <v>-8160</v>
          </cell>
          <cell r="AU9">
            <v>-76</v>
          </cell>
          <cell r="AV9">
            <v>5000</v>
          </cell>
          <cell r="AW9">
            <v>1172028</v>
          </cell>
          <cell r="AX9">
            <v>0</v>
          </cell>
          <cell r="AY9">
            <v>0</v>
          </cell>
          <cell r="AZ9" t="str">
            <v>否</v>
          </cell>
          <cell r="BA9" t="str">
            <v>-</v>
          </cell>
          <cell r="BB9" t="str">
            <v>8号楼洋房</v>
          </cell>
          <cell r="BC9">
            <v>7254.02</v>
          </cell>
          <cell r="BD9">
            <v>528468</v>
          </cell>
          <cell r="BE9">
            <v>4930</v>
          </cell>
          <cell r="BH9">
            <v>604309</v>
          </cell>
        </row>
        <row r="10">
          <cell r="E10" t="str">
            <v>102</v>
          </cell>
          <cell r="F10" t="str">
            <v>1</v>
          </cell>
          <cell r="G10" t="str">
            <v>装修房</v>
          </cell>
          <cell r="H10" t="str">
            <v>三房二厅 </v>
          </cell>
          <cell r="I10" t="str">
            <v>粤R-YJ114&amp;89n</v>
          </cell>
          <cell r="J10">
            <v>113.62</v>
          </cell>
          <cell r="K10">
            <v>89.7</v>
          </cell>
          <cell r="M10" t="str">
            <v>清远市清城区石角镇众合路4号新何碧桂园02</v>
          </cell>
          <cell r="N10" t="str">
            <v>对区内园景</v>
          </cell>
          <cell r="O10">
            <v>1</v>
          </cell>
          <cell r="P10" t="str">
            <v>西</v>
          </cell>
          <cell r="Q10" t="str">
            <v>东南</v>
          </cell>
          <cell r="R10">
            <v>4569.976878369472</v>
          </cell>
          <cell r="S10">
            <v>0</v>
          </cell>
          <cell r="T10">
            <v>473</v>
          </cell>
          <cell r="U10">
            <v>0</v>
          </cell>
          <cell r="V10">
            <v>0</v>
          </cell>
          <cell r="W10">
            <v>1</v>
          </cell>
          <cell r="X10">
            <v>1</v>
          </cell>
          <cell r="Y10">
            <v>572983</v>
          </cell>
          <cell r="Z10">
            <v>5043</v>
          </cell>
          <cell r="AA10" t="str">
            <v>是</v>
          </cell>
          <cell r="AB10">
            <v>738911</v>
          </cell>
          <cell r="AC10">
            <v>6503</v>
          </cell>
          <cell r="AD10">
            <v>8237.58</v>
          </cell>
          <cell r="AE10">
            <v>0</v>
          </cell>
          <cell r="AF10">
            <v>0</v>
          </cell>
          <cell r="AG10">
            <v>0.85</v>
          </cell>
          <cell r="AH10">
            <v>0.95</v>
          </cell>
          <cell r="AI10">
            <v>0.97</v>
          </cell>
          <cell r="AJ10">
            <v>0.99</v>
          </cell>
          <cell r="AK10">
            <v>0.99</v>
          </cell>
          <cell r="AL10">
            <v>1</v>
          </cell>
          <cell r="AM10">
            <v>8160.000000000001</v>
          </cell>
          <cell r="AN10">
            <v>572983</v>
          </cell>
          <cell r="AO10">
            <v>5043</v>
          </cell>
          <cell r="AP10">
            <v>567253</v>
          </cell>
          <cell r="AQ10">
            <v>4993</v>
          </cell>
          <cell r="AR10">
            <v>567253</v>
          </cell>
          <cell r="AS10">
            <v>4993</v>
          </cell>
          <cell r="AT10">
            <v>-8160</v>
          </cell>
          <cell r="AU10">
            <v>-72</v>
          </cell>
          <cell r="AV10">
            <v>5000</v>
          </cell>
          <cell r="AW10">
            <v>1242334</v>
          </cell>
          <cell r="AX10">
            <v>0</v>
          </cell>
          <cell r="AY10">
            <v>0</v>
          </cell>
          <cell r="AZ10" t="str">
            <v>否</v>
          </cell>
          <cell r="BA10" t="str">
            <v>-</v>
          </cell>
          <cell r="BB10" t="str">
            <v>8号楼洋房</v>
          </cell>
          <cell r="BC10">
            <v>7254.02</v>
          </cell>
          <cell r="BD10">
            <v>567253</v>
          </cell>
          <cell r="BE10">
            <v>4993</v>
          </cell>
          <cell r="BH10">
            <v>648660</v>
          </cell>
        </row>
        <row r="11">
          <cell r="E11" t="str">
            <v>103</v>
          </cell>
          <cell r="F11" t="str">
            <v>1</v>
          </cell>
          <cell r="G11" t="str">
            <v>装修房</v>
          </cell>
          <cell r="H11" t="str">
            <v>二房二厅 </v>
          </cell>
          <cell r="I11" t="str">
            <v>粤R-YJ114&amp;89n</v>
          </cell>
          <cell r="J11">
            <v>87.8</v>
          </cell>
          <cell r="K11">
            <v>69.32</v>
          </cell>
          <cell r="M11" t="str">
            <v>清远市清城区石角镇众合路4号新何碧桂园03</v>
          </cell>
          <cell r="N11" t="str">
            <v>对区内道路</v>
          </cell>
          <cell r="O11">
            <v>1</v>
          </cell>
          <cell r="P11" t="str">
            <v>西</v>
          </cell>
          <cell r="Q11" t="str">
            <v>东南</v>
          </cell>
          <cell r="R11">
            <v>4569.976878369472</v>
          </cell>
          <cell r="S11">
            <v>0</v>
          </cell>
          <cell r="T11">
            <v>623</v>
          </cell>
          <cell r="U11">
            <v>0</v>
          </cell>
          <cell r="V11">
            <v>0</v>
          </cell>
          <cell r="W11">
            <v>1</v>
          </cell>
          <cell r="X11">
            <v>1</v>
          </cell>
          <cell r="Y11">
            <v>455943</v>
          </cell>
          <cell r="Z11">
            <v>5193</v>
          </cell>
          <cell r="AA11" t="str">
            <v>是</v>
          </cell>
          <cell r="AB11">
            <v>587978</v>
          </cell>
          <cell r="AC11">
            <v>6697</v>
          </cell>
          <cell r="AD11">
            <v>8482.08</v>
          </cell>
          <cell r="AE11">
            <v>0</v>
          </cell>
          <cell r="AF11">
            <v>0</v>
          </cell>
          <cell r="AG11">
            <v>0.85</v>
          </cell>
          <cell r="AH11">
            <v>0.95</v>
          </cell>
          <cell r="AI11">
            <v>0.97</v>
          </cell>
          <cell r="AJ11">
            <v>0.99</v>
          </cell>
          <cell r="AK11">
            <v>0.99</v>
          </cell>
          <cell r="AL11">
            <v>1</v>
          </cell>
          <cell r="AM11">
            <v>8160.000000000001</v>
          </cell>
          <cell r="AN11">
            <v>455943</v>
          </cell>
          <cell r="AO11">
            <v>5193</v>
          </cell>
          <cell r="AP11">
            <v>451384</v>
          </cell>
          <cell r="AQ11">
            <v>5141</v>
          </cell>
          <cell r="AR11">
            <v>451384</v>
          </cell>
          <cell r="AS11">
            <v>5141</v>
          </cell>
          <cell r="AT11">
            <v>-8160</v>
          </cell>
          <cell r="AU11">
            <v>-93</v>
          </cell>
          <cell r="AV11">
            <v>5000</v>
          </cell>
          <cell r="AW11">
            <v>960015</v>
          </cell>
          <cell r="AX11">
            <v>0</v>
          </cell>
          <cell r="AY11">
            <v>0</v>
          </cell>
          <cell r="AZ11" t="str">
            <v>否</v>
          </cell>
          <cell r="BA11" t="str">
            <v>-</v>
          </cell>
          <cell r="BB11" t="str">
            <v>8号楼洋房</v>
          </cell>
          <cell r="BC11">
            <v>7254.02</v>
          </cell>
          <cell r="BD11">
            <v>451384</v>
          </cell>
          <cell r="BE11">
            <v>5141</v>
          </cell>
          <cell r="BH11">
            <v>516162</v>
          </cell>
        </row>
        <row r="12">
          <cell r="E12" t="str">
            <v>104</v>
          </cell>
          <cell r="F12" t="str">
            <v>1</v>
          </cell>
          <cell r="G12" t="str">
            <v>装修房</v>
          </cell>
          <cell r="H12" t="str">
            <v>二房二厅 </v>
          </cell>
          <cell r="I12" t="str">
            <v>粤R-YJ114&amp;89n</v>
          </cell>
          <cell r="J12">
            <v>87.8</v>
          </cell>
          <cell r="K12">
            <v>69.32</v>
          </cell>
          <cell r="M12" t="str">
            <v>清远市清城区石角镇众合路4号新何碧桂园04</v>
          </cell>
          <cell r="N12" t="str">
            <v>对区内道路</v>
          </cell>
          <cell r="O12">
            <v>1</v>
          </cell>
          <cell r="P12" t="str">
            <v>南</v>
          </cell>
          <cell r="Q12" t="str">
            <v>西南</v>
          </cell>
          <cell r="R12">
            <v>4569.976878369472</v>
          </cell>
          <cell r="S12">
            <v>0</v>
          </cell>
          <cell r="T12">
            <v>523</v>
          </cell>
          <cell r="U12">
            <v>0</v>
          </cell>
          <cell r="V12">
            <v>0</v>
          </cell>
          <cell r="W12">
            <v>1</v>
          </cell>
          <cell r="X12">
            <v>1</v>
          </cell>
          <cell r="Y12">
            <v>447163</v>
          </cell>
          <cell r="Z12">
            <v>5093</v>
          </cell>
          <cell r="AA12" t="str">
            <v>是</v>
          </cell>
          <cell r="AB12">
            <v>576655</v>
          </cell>
          <cell r="AC12">
            <v>6568</v>
          </cell>
          <cell r="AD12">
            <v>8318.74</v>
          </cell>
          <cell r="AE12">
            <v>0</v>
          </cell>
          <cell r="AF12">
            <v>0</v>
          </cell>
          <cell r="AG12">
            <v>0.85</v>
          </cell>
          <cell r="AH12">
            <v>0.95</v>
          </cell>
          <cell r="AI12">
            <v>0.97</v>
          </cell>
          <cell r="AJ12">
            <v>0.99</v>
          </cell>
          <cell r="AK12">
            <v>0.99</v>
          </cell>
          <cell r="AL12">
            <v>1</v>
          </cell>
          <cell r="AM12">
            <v>8160.000000000001</v>
          </cell>
          <cell r="AN12">
            <v>447163</v>
          </cell>
          <cell r="AO12">
            <v>5093</v>
          </cell>
          <cell r="AP12">
            <v>442691</v>
          </cell>
          <cell r="AQ12">
            <v>5042</v>
          </cell>
          <cell r="AR12">
            <v>442691</v>
          </cell>
          <cell r="AS12">
            <v>5042</v>
          </cell>
          <cell r="AT12">
            <v>-8160</v>
          </cell>
          <cell r="AU12">
            <v>-93</v>
          </cell>
          <cell r="AV12">
            <v>5000</v>
          </cell>
          <cell r="AW12">
            <v>960015</v>
          </cell>
          <cell r="AX12">
            <v>0</v>
          </cell>
          <cell r="AY12">
            <v>0</v>
          </cell>
          <cell r="AZ12" t="str">
            <v>否</v>
          </cell>
          <cell r="BA12" t="str">
            <v>-</v>
          </cell>
          <cell r="BB12" t="str">
            <v>8号楼洋房</v>
          </cell>
          <cell r="BC12">
            <v>7254.02</v>
          </cell>
          <cell r="BD12">
            <v>442691</v>
          </cell>
          <cell r="BE12">
            <v>5042</v>
          </cell>
          <cell r="BH12">
            <v>506222</v>
          </cell>
        </row>
        <row r="13">
          <cell r="E13" t="str">
            <v>1101</v>
          </cell>
          <cell r="F13" t="str">
            <v>11</v>
          </cell>
          <cell r="G13" t="str">
            <v>装修房</v>
          </cell>
          <cell r="H13" t="str">
            <v>三房二厅 </v>
          </cell>
          <cell r="I13" t="str">
            <v>粤R-YJ114&amp;89n</v>
          </cell>
          <cell r="J13">
            <v>107.23</v>
          </cell>
          <cell r="K13">
            <v>84.66</v>
          </cell>
          <cell r="M13" t="str">
            <v>清远市清城区石角镇众合路4号新何碧桂园01</v>
          </cell>
          <cell r="N13" t="str">
            <v>对区内园景</v>
          </cell>
          <cell r="O13">
            <v>1</v>
          </cell>
          <cell r="P13" t="str">
            <v>东</v>
          </cell>
          <cell r="Q13" t="str">
            <v>西南</v>
          </cell>
          <cell r="R13">
            <v>4569.976878369472</v>
          </cell>
          <cell r="S13">
            <v>0</v>
          </cell>
          <cell r="T13">
            <v>373</v>
          </cell>
          <cell r="U13">
            <v>350</v>
          </cell>
          <cell r="V13">
            <v>0</v>
          </cell>
          <cell r="W13">
            <v>1</v>
          </cell>
          <cell r="X13">
            <v>1</v>
          </cell>
          <cell r="Y13">
            <v>567566</v>
          </cell>
          <cell r="Z13">
            <v>5293</v>
          </cell>
          <cell r="AA13" t="str">
            <v>是</v>
          </cell>
          <cell r="AB13">
            <v>731926</v>
          </cell>
          <cell r="AC13">
            <v>6826</v>
          </cell>
          <cell r="AD13">
            <v>8645.48</v>
          </cell>
          <cell r="AE13">
            <v>0</v>
          </cell>
          <cell r="AF13">
            <v>0</v>
          </cell>
          <cell r="AG13">
            <v>0.85</v>
          </cell>
          <cell r="AH13">
            <v>0.95</v>
          </cell>
          <cell r="AI13">
            <v>0.97</v>
          </cell>
          <cell r="AJ13">
            <v>0.99</v>
          </cell>
          <cell r="AK13">
            <v>0.99</v>
          </cell>
          <cell r="AL13">
            <v>1</v>
          </cell>
          <cell r="AM13">
            <v>8160.000000000001</v>
          </cell>
          <cell r="AN13">
            <v>567566</v>
          </cell>
          <cell r="AO13">
            <v>5293</v>
          </cell>
          <cell r="AP13">
            <v>561891</v>
          </cell>
          <cell r="AQ13">
            <v>5240</v>
          </cell>
          <cell r="AR13">
            <v>561891</v>
          </cell>
          <cell r="AS13">
            <v>5240</v>
          </cell>
          <cell r="AT13">
            <v>-8160</v>
          </cell>
          <cell r="AU13">
            <v>-76</v>
          </cell>
          <cell r="AV13">
            <v>5000</v>
          </cell>
          <cell r="AW13">
            <v>1172465</v>
          </cell>
          <cell r="AX13">
            <v>0</v>
          </cell>
          <cell r="AY13">
            <v>0</v>
          </cell>
          <cell r="AZ13" t="str">
            <v>否</v>
          </cell>
          <cell r="BA13" t="str">
            <v>-</v>
          </cell>
          <cell r="BB13" t="str">
            <v>8号楼洋房</v>
          </cell>
          <cell r="BC13">
            <v>7254.02</v>
          </cell>
          <cell r="BD13">
            <v>561891</v>
          </cell>
          <cell r="BE13">
            <v>5240</v>
          </cell>
          <cell r="BH13">
            <v>642528</v>
          </cell>
        </row>
        <row r="14">
          <cell r="E14" t="str">
            <v>1102</v>
          </cell>
          <cell r="F14" t="str">
            <v>11</v>
          </cell>
          <cell r="G14" t="str">
            <v>装修房</v>
          </cell>
          <cell r="H14" t="str">
            <v>三房二厅 </v>
          </cell>
          <cell r="I14" t="str">
            <v>粤R-YJ114&amp;89n</v>
          </cell>
          <cell r="J14">
            <v>113.62</v>
          </cell>
          <cell r="K14">
            <v>89.7</v>
          </cell>
          <cell r="M14" t="str">
            <v>清远市清城区石角镇众合路4号新何碧桂园02</v>
          </cell>
          <cell r="N14" t="str">
            <v>对区内园景</v>
          </cell>
          <cell r="O14">
            <v>1</v>
          </cell>
          <cell r="P14" t="str">
            <v>西</v>
          </cell>
          <cell r="Q14" t="str">
            <v>东南</v>
          </cell>
          <cell r="R14">
            <v>4569.976878369472</v>
          </cell>
          <cell r="S14">
            <v>0</v>
          </cell>
          <cell r="T14">
            <v>473</v>
          </cell>
          <cell r="U14">
            <v>350</v>
          </cell>
          <cell r="V14">
            <v>0</v>
          </cell>
          <cell r="W14">
            <v>1</v>
          </cell>
          <cell r="X14">
            <v>1</v>
          </cell>
          <cell r="Y14">
            <v>612750</v>
          </cell>
          <cell r="Z14">
            <v>5393</v>
          </cell>
          <cell r="AA14" t="str">
            <v>是</v>
          </cell>
          <cell r="AB14">
            <v>790194</v>
          </cell>
          <cell r="AC14">
            <v>6955</v>
          </cell>
          <cell r="AD14">
            <v>8809.3</v>
          </cell>
          <cell r="AE14">
            <v>0</v>
          </cell>
          <cell r="AF14">
            <v>0</v>
          </cell>
          <cell r="AG14">
            <v>0.85</v>
          </cell>
          <cell r="AH14">
            <v>0.95</v>
          </cell>
          <cell r="AI14">
            <v>0.97</v>
          </cell>
          <cell r="AJ14">
            <v>0.99</v>
          </cell>
          <cell r="AK14">
            <v>0.99</v>
          </cell>
          <cell r="AL14">
            <v>1</v>
          </cell>
          <cell r="AM14">
            <v>8160.000000000001</v>
          </cell>
          <cell r="AN14">
            <v>612750</v>
          </cell>
          <cell r="AO14">
            <v>5393</v>
          </cell>
          <cell r="AP14">
            <v>606622</v>
          </cell>
          <cell r="AQ14">
            <v>5339</v>
          </cell>
          <cell r="AR14">
            <v>606622</v>
          </cell>
          <cell r="AS14">
            <v>5339</v>
          </cell>
          <cell r="AT14">
            <v>-8160</v>
          </cell>
          <cell r="AU14">
            <v>-72</v>
          </cell>
          <cell r="AV14">
            <v>5000</v>
          </cell>
          <cell r="AW14">
            <v>1242334</v>
          </cell>
          <cell r="AX14">
            <v>0</v>
          </cell>
          <cell r="AY14">
            <v>0</v>
          </cell>
          <cell r="AZ14" t="str">
            <v>否</v>
          </cell>
          <cell r="BA14" t="str">
            <v>-</v>
          </cell>
          <cell r="BB14" t="str">
            <v>8号楼洋房</v>
          </cell>
          <cell r="BC14">
            <v>7254.02</v>
          </cell>
          <cell r="BD14">
            <v>606622</v>
          </cell>
          <cell r="BE14">
            <v>5339</v>
          </cell>
          <cell r="BH14">
            <v>693679</v>
          </cell>
        </row>
        <row r="15">
          <cell r="E15" t="str">
            <v>1103</v>
          </cell>
          <cell r="F15" t="str">
            <v>11</v>
          </cell>
          <cell r="G15" t="str">
            <v>装修房</v>
          </cell>
          <cell r="H15" t="str">
            <v>二房二厅 </v>
          </cell>
          <cell r="I15" t="str">
            <v>粤R-YJ114&amp;89n</v>
          </cell>
          <cell r="J15">
            <v>87.8</v>
          </cell>
          <cell r="K15">
            <v>69.32</v>
          </cell>
          <cell r="M15" t="str">
            <v>清远市清城区石角镇众合路4号新何碧桂园03</v>
          </cell>
          <cell r="N15" t="str">
            <v>对区内道路</v>
          </cell>
          <cell r="O15">
            <v>1</v>
          </cell>
          <cell r="P15" t="str">
            <v>西</v>
          </cell>
          <cell r="Q15" t="str">
            <v>东南</v>
          </cell>
          <cell r="R15">
            <v>4569.976878369472</v>
          </cell>
          <cell r="S15">
            <v>0</v>
          </cell>
          <cell r="T15">
            <v>623</v>
          </cell>
          <cell r="U15">
            <v>350</v>
          </cell>
          <cell r="V15">
            <v>0</v>
          </cell>
          <cell r="W15">
            <v>1</v>
          </cell>
          <cell r="X15">
            <v>1</v>
          </cell>
          <cell r="Y15">
            <v>486673</v>
          </cell>
          <cell r="Z15">
            <v>5543</v>
          </cell>
          <cell r="AA15" t="str">
            <v>是</v>
          </cell>
          <cell r="AB15">
            <v>627607</v>
          </cell>
          <cell r="AC15">
            <v>7148</v>
          </cell>
          <cell r="AD15">
            <v>9053.77</v>
          </cell>
          <cell r="AE15">
            <v>0</v>
          </cell>
          <cell r="AF15">
            <v>0</v>
          </cell>
          <cell r="AG15">
            <v>0.85</v>
          </cell>
          <cell r="AH15">
            <v>0.95</v>
          </cell>
          <cell r="AI15">
            <v>0.97</v>
          </cell>
          <cell r="AJ15">
            <v>0.99</v>
          </cell>
          <cell r="AK15">
            <v>0.99</v>
          </cell>
          <cell r="AL15">
            <v>1</v>
          </cell>
          <cell r="AM15">
            <v>8160.000000000001</v>
          </cell>
          <cell r="AN15">
            <v>486673</v>
          </cell>
          <cell r="AO15">
            <v>5543</v>
          </cell>
          <cell r="AP15">
            <v>481806</v>
          </cell>
          <cell r="AQ15">
            <v>5488</v>
          </cell>
          <cell r="AR15">
            <v>481806</v>
          </cell>
          <cell r="AS15">
            <v>5488</v>
          </cell>
          <cell r="AT15">
            <v>-8160</v>
          </cell>
          <cell r="AU15">
            <v>-93</v>
          </cell>
          <cell r="AV15">
            <v>5000</v>
          </cell>
          <cell r="AW15">
            <v>960015</v>
          </cell>
          <cell r="AX15">
            <v>0</v>
          </cell>
          <cell r="AY15">
            <v>0</v>
          </cell>
          <cell r="AZ15" t="str">
            <v>否</v>
          </cell>
          <cell r="BA15" t="str">
            <v>-</v>
          </cell>
          <cell r="BB15" t="str">
            <v>8号楼洋房</v>
          </cell>
          <cell r="BC15">
            <v>7254.02</v>
          </cell>
          <cell r="BD15">
            <v>481806</v>
          </cell>
          <cell r="BE15">
            <v>5488</v>
          </cell>
          <cell r="BH15">
            <v>550951</v>
          </cell>
        </row>
        <row r="16">
          <cell r="E16" t="str">
            <v>1104</v>
          </cell>
          <cell r="F16" t="str">
            <v>11</v>
          </cell>
          <cell r="G16" t="str">
            <v>装修房</v>
          </cell>
          <cell r="H16" t="str">
            <v>二房二厅 </v>
          </cell>
          <cell r="I16" t="str">
            <v>粤R-YJ114&amp;89n</v>
          </cell>
          <cell r="J16">
            <v>87.8</v>
          </cell>
          <cell r="K16">
            <v>69.32</v>
          </cell>
          <cell r="M16" t="str">
            <v>清远市清城区石角镇众合路4号新何碧桂园04</v>
          </cell>
          <cell r="N16" t="str">
            <v>对区内道路</v>
          </cell>
          <cell r="O16">
            <v>1</v>
          </cell>
          <cell r="P16" t="str">
            <v>南</v>
          </cell>
          <cell r="Q16" t="str">
            <v>西南</v>
          </cell>
          <cell r="R16">
            <v>4569.976878369472</v>
          </cell>
          <cell r="S16">
            <v>0</v>
          </cell>
          <cell r="T16">
            <v>523</v>
          </cell>
          <cell r="U16">
            <v>350</v>
          </cell>
          <cell r="V16">
            <v>0</v>
          </cell>
          <cell r="W16">
            <v>1</v>
          </cell>
          <cell r="X16">
            <v>1</v>
          </cell>
          <cell r="Y16">
            <v>477893</v>
          </cell>
          <cell r="Z16">
            <v>5443</v>
          </cell>
          <cell r="AA16" t="str">
            <v>是</v>
          </cell>
          <cell r="AB16">
            <v>616284</v>
          </cell>
          <cell r="AC16">
            <v>7019</v>
          </cell>
          <cell r="AD16">
            <v>8890.42</v>
          </cell>
          <cell r="AE16">
            <v>0</v>
          </cell>
          <cell r="AF16">
            <v>0</v>
          </cell>
          <cell r="AG16">
            <v>0.85</v>
          </cell>
          <cell r="AH16">
            <v>0.95</v>
          </cell>
          <cell r="AI16">
            <v>0.97</v>
          </cell>
          <cell r="AJ16">
            <v>0.99</v>
          </cell>
          <cell r="AK16">
            <v>0.99</v>
          </cell>
          <cell r="AL16">
            <v>1</v>
          </cell>
          <cell r="AM16">
            <v>8160.000000000001</v>
          </cell>
          <cell r="AN16">
            <v>477893</v>
          </cell>
          <cell r="AO16">
            <v>5443</v>
          </cell>
          <cell r="AP16">
            <v>473114</v>
          </cell>
          <cell r="AQ16">
            <v>5389</v>
          </cell>
          <cell r="AR16">
            <v>473114</v>
          </cell>
          <cell r="AS16">
            <v>5389</v>
          </cell>
          <cell r="AT16">
            <v>-8160</v>
          </cell>
          <cell r="AU16">
            <v>-93</v>
          </cell>
          <cell r="AV16">
            <v>5000</v>
          </cell>
          <cell r="AW16">
            <v>960015</v>
          </cell>
          <cell r="AX16">
            <v>0</v>
          </cell>
          <cell r="AY16">
            <v>0</v>
          </cell>
          <cell r="AZ16" t="str">
            <v>否</v>
          </cell>
          <cell r="BA16" t="str">
            <v>-</v>
          </cell>
          <cell r="BB16" t="str">
            <v>8号楼洋房</v>
          </cell>
          <cell r="BC16">
            <v>7254.02</v>
          </cell>
          <cell r="BD16">
            <v>473114</v>
          </cell>
          <cell r="BE16">
            <v>5389</v>
          </cell>
          <cell r="BH16">
            <v>541011</v>
          </cell>
        </row>
        <row r="17">
          <cell r="E17" t="str">
            <v>1201</v>
          </cell>
          <cell r="F17" t="str">
            <v>12</v>
          </cell>
          <cell r="G17" t="str">
            <v>装修房</v>
          </cell>
          <cell r="H17" t="str">
            <v>三房二厅 </v>
          </cell>
          <cell r="I17" t="str">
            <v>粤R-YJ114&amp;89n</v>
          </cell>
          <cell r="J17">
            <v>107.23</v>
          </cell>
          <cell r="K17">
            <v>84.66</v>
          </cell>
          <cell r="M17" t="str">
            <v>清远市清城区石角镇众合路4号新何碧桂园01</v>
          </cell>
          <cell r="N17" t="str">
            <v>对区内园景</v>
          </cell>
          <cell r="O17">
            <v>1</v>
          </cell>
          <cell r="P17" t="str">
            <v>东</v>
          </cell>
          <cell r="Q17" t="str">
            <v>西南</v>
          </cell>
          <cell r="R17">
            <v>4569.976878369472</v>
          </cell>
          <cell r="S17">
            <v>0</v>
          </cell>
          <cell r="T17">
            <v>373</v>
          </cell>
          <cell r="U17">
            <v>350</v>
          </cell>
          <cell r="V17">
            <v>0</v>
          </cell>
          <cell r="W17">
            <v>1</v>
          </cell>
          <cell r="X17">
            <v>1</v>
          </cell>
          <cell r="Y17">
            <v>567566</v>
          </cell>
          <cell r="Z17">
            <v>5293</v>
          </cell>
          <cell r="AA17" t="str">
            <v>是</v>
          </cell>
          <cell r="AB17">
            <v>731926</v>
          </cell>
          <cell r="AC17">
            <v>6826</v>
          </cell>
          <cell r="AD17">
            <v>8645.48</v>
          </cell>
          <cell r="AE17">
            <v>0</v>
          </cell>
          <cell r="AF17">
            <v>0</v>
          </cell>
          <cell r="AG17">
            <v>0.85</v>
          </cell>
          <cell r="AH17">
            <v>0.95</v>
          </cell>
          <cell r="AI17">
            <v>0.97</v>
          </cell>
          <cell r="AJ17">
            <v>0.99</v>
          </cell>
          <cell r="AK17">
            <v>0.99</v>
          </cell>
          <cell r="AL17">
            <v>1</v>
          </cell>
          <cell r="AM17">
            <v>8160.000000000001</v>
          </cell>
          <cell r="AN17">
            <v>567566</v>
          </cell>
          <cell r="AO17">
            <v>5293</v>
          </cell>
          <cell r="AP17">
            <v>561891</v>
          </cell>
          <cell r="AQ17">
            <v>5240</v>
          </cell>
          <cell r="AR17">
            <v>561891</v>
          </cell>
          <cell r="AS17">
            <v>5240</v>
          </cell>
          <cell r="AT17">
            <v>-8160</v>
          </cell>
          <cell r="AU17">
            <v>-76</v>
          </cell>
          <cell r="AV17">
            <v>5000</v>
          </cell>
          <cell r="AW17">
            <v>1172465</v>
          </cell>
          <cell r="AX17">
            <v>0</v>
          </cell>
          <cell r="AY17">
            <v>0</v>
          </cell>
          <cell r="AZ17" t="str">
            <v>否</v>
          </cell>
          <cell r="BA17" t="str">
            <v>-</v>
          </cell>
          <cell r="BB17" t="str">
            <v>8号楼洋房</v>
          </cell>
          <cell r="BC17">
            <v>7254.02</v>
          </cell>
          <cell r="BD17">
            <v>561891</v>
          </cell>
          <cell r="BE17">
            <v>5240</v>
          </cell>
          <cell r="BH17">
            <v>642528</v>
          </cell>
        </row>
        <row r="18">
          <cell r="E18" t="str">
            <v>1202</v>
          </cell>
          <cell r="F18" t="str">
            <v>12</v>
          </cell>
          <cell r="G18" t="str">
            <v>装修房</v>
          </cell>
          <cell r="H18" t="str">
            <v>三房二厅 </v>
          </cell>
          <cell r="I18" t="str">
            <v>粤R-YJ114&amp;89n</v>
          </cell>
          <cell r="J18">
            <v>113.62</v>
          </cell>
          <cell r="K18">
            <v>89.7</v>
          </cell>
          <cell r="M18" t="str">
            <v>清远市清城区石角镇众合路4号新何碧桂园02</v>
          </cell>
          <cell r="N18" t="str">
            <v>对区内园景</v>
          </cell>
          <cell r="O18">
            <v>1</v>
          </cell>
          <cell r="P18" t="str">
            <v>西</v>
          </cell>
          <cell r="Q18" t="str">
            <v>东南</v>
          </cell>
          <cell r="R18">
            <v>4569.976878369472</v>
          </cell>
          <cell r="S18">
            <v>0</v>
          </cell>
          <cell r="T18">
            <v>473</v>
          </cell>
          <cell r="U18">
            <v>350</v>
          </cell>
          <cell r="V18">
            <v>0</v>
          </cell>
          <cell r="W18">
            <v>1</v>
          </cell>
          <cell r="X18">
            <v>1</v>
          </cell>
          <cell r="Y18">
            <v>612750</v>
          </cell>
          <cell r="Z18">
            <v>5393</v>
          </cell>
          <cell r="AA18" t="str">
            <v>是</v>
          </cell>
          <cell r="AB18">
            <v>790194</v>
          </cell>
          <cell r="AC18">
            <v>6955</v>
          </cell>
          <cell r="AD18">
            <v>8809.3</v>
          </cell>
          <cell r="AE18">
            <v>0</v>
          </cell>
          <cell r="AF18">
            <v>0</v>
          </cell>
          <cell r="AG18">
            <v>0.85</v>
          </cell>
          <cell r="AH18">
            <v>0.95</v>
          </cell>
          <cell r="AI18">
            <v>0.97</v>
          </cell>
          <cell r="AJ18">
            <v>0.99</v>
          </cell>
          <cell r="AK18">
            <v>0.99</v>
          </cell>
          <cell r="AL18">
            <v>1</v>
          </cell>
          <cell r="AM18">
            <v>8160.000000000001</v>
          </cell>
          <cell r="AN18">
            <v>612750</v>
          </cell>
          <cell r="AO18">
            <v>5393</v>
          </cell>
          <cell r="AP18">
            <v>606622</v>
          </cell>
          <cell r="AQ18">
            <v>5339</v>
          </cell>
          <cell r="AR18">
            <v>606622</v>
          </cell>
          <cell r="AS18">
            <v>5339</v>
          </cell>
          <cell r="AT18">
            <v>-8160</v>
          </cell>
          <cell r="AU18">
            <v>-72</v>
          </cell>
          <cell r="AV18">
            <v>5000</v>
          </cell>
          <cell r="AW18">
            <v>1242334</v>
          </cell>
          <cell r="AX18">
            <v>0</v>
          </cell>
          <cell r="AY18">
            <v>0</v>
          </cell>
          <cell r="AZ18" t="str">
            <v>否</v>
          </cell>
          <cell r="BA18" t="str">
            <v>-</v>
          </cell>
          <cell r="BB18" t="str">
            <v>8号楼洋房</v>
          </cell>
          <cell r="BC18">
            <v>7254.02</v>
          </cell>
          <cell r="BD18">
            <v>606622</v>
          </cell>
          <cell r="BE18">
            <v>5339</v>
          </cell>
          <cell r="BH18">
            <v>693679</v>
          </cell>
        </row>
        <row r="19">
          <cell r="E19" t="str">
            <v>1203</v>
          </cell>
          <cell r="F19" t="str">
            <v>12</v>
          </cell>
          <cell r="G19" t="str">
            <v>装修房</v>
          </cell>
          <cell r="H19" t="str">
            <v>二房二厅 </v>
          </cell>
          <cell r="I19" t="str">
            <v>粤R-YJ114&amp;89n</v>
          </cell>
          <cell r="J19">
            <v>87.8</v>
          </cell>
          <cell r="K19">
            <v>69.32</v>
          </cell>
          <cell r="M19" t="str">
            <v>清远市清城区石角镇众合路4号新何碧桂园03</v>
          </cell>
          <cell r="N19" t="str">
            <v>对区内道路</v>
          </cell>
          <cell r="O19">
            <v>1</v>
          </cell>
          <cell r="P19" t="str">
            <v>西</v>
          </cell>
          <cell r="Q19" t="str">
            <v>东南</v>
          </cell>
          <cell r="R19">
            <v>4569.976878369472</v>
          </cell>
          <cell r="S19">
            <v>0</v>
          </cell>
          <cell r="T19">
            <v>623</v>
          </cell>
          <cell r="U19">
            <v>350</v>
          </cell>
          <cell r="V19">
            <v>0</v>
          </cell>
          <cell r="W19">
            <v>1</v>
          </cell>
          <cell r="X19">
            <v>1</v>
          </cell>
          <cell r="Y19">
            <v>486673</v>
          </cell>
          <cell r="Z19">
            <v>5543</v>
          </cell>
          <cell r="AA19" t="str">
            <v>是</v>
          </cell>
          <cell r="AB19">
            <v>627607</v>
          </cell>
          <cell r="AC19">
            <v>7148</v>
          </cell>
          <cell r="AD19">
            <v>9053.77</v>
          </cell>
          <cell r="AE19">
            <v>0</v>
          </cell>
          <cell r="AF19">
            <v>0</v>
          </cell>
          <cell r="AG19">
            <v>0.85</v>
          </cell>
          <cell r="AH19">
            <v>0.95</v>
          </cell>
          <cell r="AI19">
            <v>0.97</v>
          </cell>
          <cell r="AJ19">
            <v>0.99</v>
          </cell>
          <cell r="AK19">
            <v>0.99</v>
          </cell>
          <cell r="AL19">
            <v>1</v>
          </cell>
          <cell r="AM19">
            <v>8160.000000000001</v>
          </cell>
          <cell r="AN19">
            <v>486673</v>
          </cell>
          <cell r="AO19">
            <v>5543</v>
          </cell>
          <cell r="AP19">
            <v>481806</v>
          </cell>
          <cell r="AQ19">
            <v>5488</v>
          </cell>
          <cell r="AR19">
            <v>481806</v>
          </cell>
          <cell r="AS19">
            <v>5488</v>
          </cell>
          <cell r="AT19">
            <v>-8160</v>
          </cell>
          <cell r="AU19">
            <v>-93</v>
          </cell>
          <cell r="AV19">
            <v>5000</v>
          </cell>
          <cell r="AW19">
            <v>960015</v>
          </cell>
          <cell r="AX19">
            <v>0</v>
          </cell>
          <cell r="AY19">
            <v>0</v>
          </cell>
          <cell r="AZ19" t="str">
            <v>否</v>
          </cell>
          <cell r="BA19" t="str">
            <v>-</v>
          </cell>
          <cell r="BB19" t="str">
            <v>8号楼洋房</v>
          </cell>
          <cell r="BC19">
            <v>7254.02</v>
          </cell>
          <cell r="BD19">
            <v>481806</v>
          </cell>
          <cell r="BE19">
            <v>5488</v>
          </cell>
          <cell r="BH19">
            <v>550951</v>
          </cell>
        </row>
        <row r="20">
          <cell r="E20" t="str">
            <v>1204</v>
          </cell>
          <cell r="F20" t="str">
            <v>12</v>
          </cell>
          <cell r="G20" t="str">
            <v>装修房</v>
          </cell>
          <cell r="H20" t="str">
            <v>二房二厅 </v>
          </cell>
          <cell r="I20" t="str">
            <v>粤R-YJ114&amp;89n</v>
          </cell>
          <cell r="J20">
            <v>87.8</v>
          </cell>
          <cell r="K20">
            <v>69.32</v>
          </cell>
          <cell r="M20" t="str">
            <v>清远市清城区石角镇众合路4号新何碧桂园04</v>
          </cell>
          <cell r="N20" t="str">
            <v>对区内道路</v>
          </cell>
          <cell r="O20">
            <v>1</v>
          </cell>
          <cell r="P20" t="str">
            <v>南</v>
          </cell>
          <cell r="Q20" t="str">
            <v>西南</v>
          </cell>
          <cell r="R20">
            <v>4569.976878369472</v>
          </cell>
          <cell r="S20">
            <v>0</v>
          </cell>
          <cell r="T20">
            <v>523</v>
          </cell>
          <cell r="U20">
            <v>350</v>
          </cell>
          <cell r="V20">
            <v>0</v>
          </cell>
          <cell r="W20">
            <v>1</v>
          </cell>
          <cell r="X20">
            <v>1</v>
          </cell>
          <cell r="Y20">
            <v>477893</v>
          </cell>
          <cell r="Z20">
            <v>5443</v>
          </cell>
          <cell r="AA20" t="str">
            <v>是</v>
          </cell>
          <cell r="AB20">
            <v>616284</v>
          </cell>
          <cell r="AC20">
            <v>7019</v>
          </cell>
          <cell r="AD20">
            <v>8890.42</v>
          </cell>
          <cell r="AE20">
            <v>0</v>
          </cell>
          <cell r="AF20">
            <v>0</v>
          </cell>
          <cell r="AG20">
            <v>0.85</v>
          </cell>
          <cell r="AH20">
            <v>0.95</v>
          </cell>
          <cell r="AI20">
            <v>0.97</v>
          </cell>
          <cell r="AJ20">
            <v>0.99</v>
          </cell>
          <cell r="AK20">
            <v>0.99</v>
          </cell>
          <cell r="AL20">
            <v>1</v>
          </cell>
          <cell r="AM20">
            <v>8160.000000000001</v>
          </cell>
          <cell r="AN20">
            <v>477893</v>
          </cell>
          <cell r="AO20">
            <v>5443</v>
          </cell>
          <cell r="AP20">
            <v>473114</v>
          </cell>
          <cell r="AQ20">
            <v>5389</v>
          </cell>
          <cell r="AR20">
            <v>473114</v>
          </cell>
          <cell r="AS20">
            <v>5389</v>
          </cell>
          <cell r="AT20">
            <v>-8160</v>
          </cell>
          <cell r="AU20">
            <v>-93</v>
          </cell>
          <cell r="AV20">
            <v>5000</v>
          </cell>
          <cell r="AW20">
            <v>960015</v>
          </cell>
          <cell r="AX20">
            <v>0</v>
          </cell>
          <cell r="AY20">
            <v>0</v>
          </cell>
          <cell r="AZ20" t="str">
            <v>否</v>
          </cell>
          <cell r="BA20" t="str">
            <v>-</v>
          </cell>
          <cell r="BB20" t="str">
            <v>8号楼洋房</v>
          </cell>
          <cell r="BC20">
            <v>7254.02</v>
          </cell>
          <cell r="BD20">
            <v>473114</v>
          </cell>
          <cell r="BE20">
            <v>5389</v>
          </cell>
          <cell r="BH20">
            <v>541011</v>
          </cell>
        </row>
        <row r="21">
          <cell r="E21" t="str">
            <v>1301</v>
          </cell>
          <cell r="F21" t="str">
            <v>13</v>
          </cell>
          <cell r="G21" t="str">
            <v>装修房</v>
          </cell>
          <cell r="H21" t="str">
            <v>三房二厅 </v>
          </cell>
          <cell r="I21" t="str">
            <v>粤R-YJ114&amp;89n</v>
          </cell>
          <cell r="J21">
            <v>107.23</v>
          </cell>
          <cell r="K21">
            <v>84.66</v>
          </cell>
          <cell r="M21" t="str">
            <v>清远市清城区石角镇众合路4号新何碧桂园01</v>
          </cell>
          <cell r="N21" t="str">
            <v>对区内园景</v>
          </cell>
          <cell r="O21">
            <v>1</v>
          </cell>
          <cell r="P21" t="str">
            <v>东</v>
          </cell>
          <cell r="Q21" t="str">
            <v>西南</v>
          </cell>
          <cell r="R21">
            <v>4569.976878369472</v>
          </cell>
          <cell r="S21">
            <v>0</v>
          </cell>
          <cell r="T21">
            <v>373</v>
          </cell>
          <cell r="U21">
            <v>350</v>
          </cell>
          <cell r="V21">
            <v>0</v>
          </cell>
          <cell r="W21">
            <v>1</v>
          </cell>
          <cell r="X21">
            <v>1</v>
          </cell>
          <cell r="Y21">
            <v>567566</v>
          </cell>
          <cell r="Z21">
            <v>5293</v>
          </cell>
          <cell r="AA21" t="str">
            <v>是</v>
          </cell>
          <cell r="AB21">
            <v>731926</v>
          </cell>
          <cell r="AC21">
            <v>6826</v>
          </cell>
          <cell r="AD21">
            <v>8645.48</v>
          </cell>
          <cell r="AE21">
            <v>0</v>
          </cell>
          <cell r="AF21">
            <v>0</v>
          </cell>
          <cell r="AG21">
            <v>0.85</v>
          </cell>
          <cell r="AH21">
            <v>0.95</v>
          </cell>
          <cell r="AI21">
            <v>0.97</v>
          </cell>
          <cell r="AJ21">
            <v>0.99</v>
          </cell>
          <cell r="AK21">
            <v>0.99</v>
          </cell>
          <cell r="AL21">
            <v>1</v>
          </cell>
          <cell r="AM21">
            <v>8160.000000000001</v>
          </cell>
          <cell r="AN21">
            <v>567566</v>
          </cell>
          <cell r="AO21">
            <v>5293</v>
          </cell>
          <cell r="AP21">
            <v>561891</v>
          </cell>
          <cell r="AQ21">
            <v>5240</v>
          </cell>
          <cell r="AR21">
            <v>561891</v>
          </cell>
          <cell r="AS21">
            <v>5240</v>
          </cell>
          <cell r="AT21">
            <v>-8160</v>
          </cell>
          <cell r="AU21">
            <v>-76</v>
          </cell>
          <cell r="AV21">
            <v>5000</v>
          </cell>
          <cell r="AW21">
            <v>1172465</v>
          </cell>
          <cell r="AX21">
            <v>0</v>
          </cell>
          <cell r="AY21">
            <v>0</v>
          </cell>
          <cell r="AZ21" t="str">
            <v>否</v>
          </cell>
          <cell r="BA21" t="str">
            <v>-</v>
          </cell>
          <cell r="BB21" t="str">
            <v>8号楼洋房</v>
          </cell>
          <cell r="BC21">
            <v>7254.02</v>
          </cell>
          <cell r="BD21">
            <v>561891</v>
          </cell>
          <cell r="BE21">
            <v>5240</v>
          </cell>
          <cell r="BH21">
            <v>642528</v>
          </cell>
        </row>
        <row r="22">
          <cell r="E22" t="str">
            <v>1302</v>
          </cell>
          <cell r="F22" t="str">
            <v>13</v>
          </cell>
          <cell r="G22" t="str">
            <v>装修房</v>
          </cell>
          <cell r="H22" t="str">
            <v>三房二厅 </v>
          </cell>
          <cell r="I22" t="str">
            <v>粤R-YJ114&amp;89n</v>
          </cell>
          <cell r="J22">
            <v>113.62</v>
          </cell>
          <cell r="K22">
            <v>89.7</v>
          </cell>
          <cell r="M22" t="str">
            <v>清远市清城区石角镇众合路4号新何碧桂园02</v>
          </cell>
          <cell r="N22" t="str">
            <v>对区内园景</v>
          </cell>
          <cell r="O22">
            <v>1</v>
          </cell>
          <cell r="P22" t="str">
            <v>西</v>
          </cell>
          <cell r="Q22" t="str">
            <v>东南</v>
          </cell>
          <cell r="R22">
            <v>4569.976878369472</v>
          </cell>
          <cell r="S22">
            <v>0</v>
          </cell>
          <cell r="T22">
            <v>473</v>
          </cell>
          <cell r="U22">
            <v>350</v>
          </cell>
          <cell r="V22">
            <v>0</v>
          </cell>
          <cell r="W22">
            <v>1</v>
          </cell>
          <cell r="X22">
            <v>1</v>
          </cell>
          <cell r="Y22">
            <v>612750</v>
          </cell>
          <cell r="Z22">
            <v>5393</v>
          </cell>
          <cell r="AA22" t="str">
            <v>是</v>
          </cell>
          <cell r="AB22">
            <v>790194</v>
          </cell>
          <cell r="AC22">
            <v>6955</v>
          </cell>
          <cell r="AD22">
            <v>8809.3</v>
          </cell>
          <cell r="AE22">
            <v>0</v>
          </cell>
          <cell r="AF22">
            <v>0</v>
          </cell>
          <cell r="AG22">
            <v>0.85</v>
          </cell>
          <cell r="AH22">
            <v>0.95</v>
          </cell>
          <cell r="AI22">
            <v>0.97</v>
          </cell>
          <cell r="AJ22">
            <v>0.99</v>
          </cell>
          <cell r="AK22">
            <v>0.99</v>
          </cell>
          <cell r="AL22">
            <v>1</v>
          </cell>
          <cell r="AM22">
            <v>8160.000000000001</v>
          </cell>
          <cell r="AN22">
            <v>612750</v>
          </cell>
          <cell r="AO22">
            <v>5393</v>
          </cell>
          <cell r="AP22">
            <v>606622</v>
          </cell>
          <cell r="AQ22">
            <v>5339</v>
          </cell>
          <cell r="AR22">
            <v>606622</v>
          </cell>
          <cell r="AS22">
            <v>5339</v>
          </cell>
          <cell r="AT22">
            <v>-8160</v>
          </cell>
          <cell r="AU22">
            <v>-72</v>
          </cell>
          <cell r="AV22">
            <v>5000</v>
          </cell>
          <cell r="AW22">
            <v>1242334</v>
          </cell>
          <cell r="AX22">
            <v>0</v>
          </cell>
          <cell r="AY22">
            <v>0</v>
          </cell>
          <cell r="AZ22" t="str">
            <v>否</v>
          </cell>
          <cell r="BA22" t="str">
            <v>-</v>
          </cell>
          <cell r="BB22" t="str">
            <v>8号楼洋房</v>
          </cell>
          <cell r="BC22">
            <v>7254.02</v>
          </cell>
          <cell r="BD22">
            <v>606622</v>
          </cell>
          <cell r="BE22">
            <v>5339</v>
          </cell>
          <cell r="BH22">
            <v>693679</v>
          </cell>
        </row>
        <row r="23">
          <cell r="E23" t="str">
            <v>1303</v>
          </cell>
          <cell r="F23" t="str">
            <v>13</v>
          </cell>
          <cell r="G23" t="str">
            <v>装修房</v>
          </cell>
          <cell r="H23" t="str">
            <v>二房二厅 </v>
          </cell>
          <cell r="I23" t="str">
            <v>粤R-YJ114&amp;89n</v>
          </cell>
          <cell r="J23">
            <v>87.8</v>
          </cell>
          <cell r="K23">
            <v>69.32</v>
          </cell>
          <cell r="M23" t="str">
            <v>清远市清城区石角镇众合路4号新何碧桂园03</v>
          </cell>
          <cell r="N23" t="str">
            <v>对区内道路</v>
          </cell>
          <cell r="O23">
            <v>1</v>
          </cell>
          <cell r="P23" t="str">
            <v>西</v>
          </cell>
          <cell r="Q23" t="str">
            <v>东南</v>
          </cell>
          <cell r="R23">
            <v>4569.976878369472</v>
          </cell>
          <cell r="S23">
            <v>0</v>
          </cell>
          <cell r="T23">
            <v>623</v>
          </cell>
          <cell r="U23">
            <v>350</v>
          </cell>
          <cell r="V23">
            <v>0</v>
          </cell>
          <cell r="W23">
            <v>1</v>
          </cell>
          <cell r="X23">
            <v>1</v>
          </cell>
          <cell r="Y23">
            <v>486673</v>
          </cell>
          <cell r="Z23">
            <v>5543</v>
          </cell>
          <cell r="AA23" t="str">
            <v>是</v>
          </cell>
          <cell r="AB23">
            <v>627607</v>
          </cell>
          <cell r="AC23">
            <v>7148</v>
          </cell>
          <cell r="AD23">
            <v>9053.77</v>
          </cell>
          <cell r="AE23">
            <v>0</v>
          </cell>
          <cell r="AF23">
            <v>0</v>
          </cell>
          <cell r="AG23">
            <v>0.85</v>
          </cell>
          <cell r="AH23">
            <v>0.95</v>
          </cell>
          <cell r="AI23">
            <v>0.97</v>
          </cell>
          <cell r="AJ23">
            <v>0.99</v>
          </cell>
          <cell r="AK23">
            <v>0.99</v>
          </cell>
          <cell r="AL23">
            <v>1</v>
          </cell>
          <cell r="AM23">
            <v>8160.000000000001</v>
          </cell>
          <cell r="AN23">
            <v>486673</v>
          </cell>
          <cell r="AO23">
            <v>5543</v>
          </cell>
          <cell r="AP23">
            <v>481806</v>
          </cell>
          <cell r="AQ23">
            <v>5488</v>
          </cell>
          <cell r="AR23">
            <v>481806</v>
          </cell>
          <cell r="AS23">
            <v>5488</v>
          </cell>
          <cell r="AT23">
            <v>-8160</v>
          </cell>
          <cell r="AU23">
            <v>-93</v>
          </cell>
          <cell r="AV23">
            <v>5000</v>
          </cell>
          <cell r="AW23">
            <v>960015</v>
          </cell>
          <cell r="AX23">
            <v>0</v>
          </cell>
          <cell r="AY23">
            <v>0</v>
          </cell>
          <cell r="AZ23" t="str">
            <v>否</v>
          </cell>
          <cell r="BA23" t="str">
            <v>-</v>
          </cell>
          <cell r="BB23" t="str">
            <v>8号楼洋房</v>
          </cell>
          <cell r="BC23">
            <v>7254.02</v>
          </cell>
          <cell r="BD23">
            <v>481806</v>
          </cell>
          <cell r="BE23">
            <v>5488</v>
          </cell>
          <cell r="BH23">
            <v>550951</v>
          </cell>
        </row>
        <row r="24">
          <cell r="E24" t="str">
            <v>1304</v>
          </cell>
          <cell r="F24" t="str">
            <v>13</v>
          </cell>
          <cell r="G24" t="str">
            <v>装修房</v>
          </cell>
          <cell r="H24" t="str">
            <v>二房二厅 </v>
          </cell>
          <cell r="I24" t="str">
            <v>粤R-YJ114&amp;89n</v>
          </cell>
          <cell r="J24">
            <v>87.8</v>
          </cell>
          <cell r="K24">
            <v>69.32</v>
          </cell>
          <cell r="M24" t="str">
            <v>清远市清城区石角镇众合路4号新何碧桂园04</v>
          </cell>
          <cell r="N24" t="str">
            <v>对区内道路</v>
          </cell>
          <cell r="O24">
            <v>1</v>
          </cell>
          <cell r="P24" t="str">
            <v>南</v>
          </cell>
          <cell r="Q24" t="str">
            <v>西南</v>
          </cell>
          <cell r="R24">
            <v>4569.976878369472</v>
          </cell>
          <cell r="S24">
            <v>0</v>
          </cell>
          <cell r="T24">
            <v>523</v>
          </cell>
          <cell r="U24">
            <v>350</v>
          </cell>
          <cell r="V24">
            <v>0</v>
          </cell>
          <cell r="W24">
            <v>1</v>
          </cell>
          <cell r="X24">
            <v>1</v>
          </cell>
          <cell r="Y24">
            <v>477893</v>
          </cell>
          <cell r="Z24">
            <v>5443</v>
          </cell>
          <cell r="AA24" t="str">
            <v>是</v>
          </cell>
          <cell r="AB24">
            <v>616284</v>
          </cell>
          <cell r="AC24">
            <v>7019</v>
          </cell>
          <cell r="AD24">
            <v>8890.42</v>
          </cell>
          <cell r="AE24">
            <v>0</v>
          </cell>
          <cell r="AF24">
            <v>0</v>
          </cell>
          <cell r="AG24">
            <v>0.85</v>
          </cell>
          <cell r="AH24">
            <v>0.95</v>
          </cell>
          <cell r="AI24">
            <v>0.97</v>
          </cell>
          <cell r="AJ24">
            <v>0.99</v>
          </cell>
          <cell r="AK24">
            <v>0.99</v>
          </cell>
          <cell r="AL24">
            <v>1</v>
          </cell>
          <cell r="AM24">
            <v>8160.000000000001</v>
          </cell>
          <cell r="AN24">
            <v>477893</v>
          </cell>
          <cell r="AO24">
            <v>5443</v>
          </cell>
          <cell r="AP24">
            <v>473114</v>
          </cell>
          <cell r="AQ24">
            <v>5389</v>
          </cell>
          <cell r="AR24">
            <v>473114</v>
          </cell>
          <cell r="AS24">
            <v>5389</v>
          </cell>
          <cell r="AT24">
            <v>-8160</v>
          </cell>
          <cell r="AU24">
            <v>-93</v>
          </cell>
          <cell r="AV24">
            <v>5000</v>
          </cell>
          <cell r="AW24">
            <v>960015</v>
          </cell>
          <cell r="AX24">
            <v>0</v>
          </cell>
          <cell r="AY24">
            <v>0</v>
          </cell>
          <cell r="AZ24" t="str">
            <v>否</v>
          </cell>
          <cell r="BA24" t="str">
            <v>-</v>
          </cell>
          <cell r="BB24" t="str">
            <v>8号楼洋房</v>
          </cell>
          <cell r="BC24">
            <v>7254.02</v>
          </cell>
          <cell r="BD24">
            <v>473114</v>
          </cell>
          <cell r="BE24">
            <v>5389</v>
          </cell>
          <cell r="BH24">
            <v>541011</v>
          </cell>
        </row>
        <row r="25">
          <cell r="E25" t="str">
            <v>1401</v>
          </cell>
          <cell r="F25" t="str">
            <v>14</v>
          </cell>
          <cell r="G25" t="str">
            <v>装修房</v>
          </cell>
          <cell r="H25" t="str">
            <v>三房二厅 </v>
          </cell>
          <cell r="I25" t="str">
            <v>粤R-YJ114&amp;89n</v>
          </cell>
          <cell r="J25">
            <v>107.23</v>
          </cell>
          <cell r="K25">
            <v>84.66</v>
          </cell>
          <cell r="M25" t="str">
            <v>清远市清城区石角镇众合路4号新何碧桂园01</v>
          </cell>
          <cell r="N25" t="str">
            <v>对区内园景</v>
          </cell>
          <cell r="O25">
            <v>1</v>
          </cell>
          <cell r="P25" t="str">
            <v>东</v>
          </cell>
          <cell r="Q25" t="str">
            <v>西南</v>
          </cell>
          <cell r="R25">
            <v>4569.976878369472</v>
          </cell>
          <cell r="S25">
            <v>0</v>
          </cell>
          <cell r="T25">
            <v>373</v>
          </cell>
          <cell r="U25">
            <v>350</v>
          </cell>
          <cell r="V25">
            <v>0</v>
          </cell>
          <cell r="W25">
            <v>1</v>
          </cell>
          <cell r="X25">
            <v>1</v>
          </cell>
          <cell r="Y25">
            <v>567566</v>
          </cell>
          <cell r="Z25">
            <v>5293</v>
          </cell>
          <cell r="AA25" t="str">
            <v>是</v>
          </cell>
          <cell r="AB25">
            <v>731926</v>
          </cell>
          <cell r="AC25">
            <v>6826</v>
          </cell>
          <cell r="AD25">
            <v>8645.48</v>
          </cell>
          <cell r="AE25">
            <v>0</v>
          </cell>
          <cell r="AF25">
            <v>0</v>
          </cell>
          <cell r="AG25">
            <v>0.85</v>
          </cell>
          <cell r="AH25">
            <v>0.95</v>
          </cell>
          <cell r="AI25">
            <v>0.97</v>
          </cell>
          <cell r="AJ25">
            <v>0.99</v>
          </cell>
          <cell r="AK25">
            <v>0.99</v>
          </cell>
          <cell r="AL25">
            <v>1</v>
          </cell>
          <cell r="AM25">
            <v>8160.000000000001</v>
          </cell>
          <cell r="AN25">
            <v>567566</v>
          </cell>
          <cell r="AO25">
            <v>5293</v>
          </cell>
          <cell r="AP25">
            <v>561891</v>
          </cell>
          <cell r="AQ25">
            <v>5240</v>
          </cell>
          <cell r="AR25">
            <v>561891</v>
          </cell>
          <cell r="AS25">
            <v>5240</v>
          </cell>
          <cell r="AT25">
            <v>-8160</v>
          </cell>
          <cell r="AU25">
            <v>-76</v>
          </cell>
          <cell r="AV25">
            <v>5000</v>
          </cell>
          <cell r="AW25">
            <v>1172465</v>
          </cell>
          <cell r="AX25">
            <v>0</v>
          </cell>
          <cell r="AY25">
            <v>0</v>
          </cell>
          <cell r="AZ25" t="str">
            <v>否</v>
          </cell>
          <cell r="BA25" t="str">
            <v>-</v>
          </cell>
          <cell r="BB25" t="str">
            <v>8号楼洋房</v>
          </cell>
          <cell r="BC25">
            <v>7254.02</v>
          </cell>
          <cell r="BD25">
            <v>561891</v>
          </cell>
          <cell r="BE25">
            <v>5240</v>
          </cell>
          <cell r="BH25">
            <v>642528</v>
          </cell>
        </row>
        <row r="26">
          <cell r="E26" t="str">
            <v>1402</v>
          </cell>
          <cell r="F26" t="str">
            <v>14</v>
          </cell>
          <cell r="G26" t="str">
            <v>装修房</v>
          </cell>
          <cell r="H26" t="str">
            <v>三房二厅 </v>
          </cell>
          <cell r="I26" t="str">
            <v>粤R-YJ114&amp;89n</v>
          </cell>
          <cell r="J26">
            <v>113.62</v>
          </cell>
          <cell r="K26">
            <v>89.7</v>
          </cell>
          <cell r="M26" t="str">
            <v>清远市清城区石角镇众合路4号新何碧桂园02</v>
          </cell>
          <cell r="N26" t="str">
            <v>对区内园景</v>
          </cell>
          <cell r="O26">
            <v>1</v>
          </cell>
          <cell r="P26" t="str">
            <v>西</v>
          </cell>
          <cell r="Q26" t="str">
            <v>东南</v>
          </cell>
          <cell r="R26">
            <v>4569.976878369472</v>
          </cell>
          <cell r="S26">
            <v>0</v>
          </cell>
          <cell r="T26">
            <v>473</v>
          </cell>
          <cell r="U26">
            <v>350</v>
          </cell>
          <cell r="V26">
            <v>0</v>
          </cell>
          <cell r="W26">
            <v>1</v>
          </cell>
          <cell r="X26">
            <v>1</v>
          </cell>
          <cell r="Y26">
            <v>612750</v>
          </cell>
          <cell r="Z26">
            <v>5393</v>
          </cell>
          <cell r="AA26" t="str">
            <v>是</v>
          </cell>
          <cell r="AB26">
            <v>790194</v>
          </cell>
          <cell r="AC26">
            <v>6955</v>
          </cell>
          <cell r="AD26">
            <v>8809.3</v>
          </cell>
          <cell r="AE26">
            <v>0</v>
          </cell>
          <cell r="AF26">
            <v>0</v>
          </cell>
          <cell r="AG26">
            <v>0.85</v>
          </cell>
          <cell r="AH26">
            <v>0.95</v>
          </cell>
          <cell r="AI26">
            <v>0.97</v>
          </cell>
          <cell r="AJ26">
            <v>0.99</v>
          </cell>
          <cell r="AK26">
            <v>0.99</v>
          </cell>
          <cell r="AL26">
            <v>1</v>
          </cell>
          <cell r="AM26">
            <v>8160.000000000001</v>
          </cell>
          <cell r="AN26">
            <v>612750</v>
          </cell>
          <cell r="AO26">
            <v>5393</v>
          </cell>
          <cell r="AP26">
            <v>606622</v>
          </cell>
          <cell r="AQ26">
            <v>5339</v>
          </cell>
          <cell r="AR26">
            <v>606622</v>
          </cell>
          <cell r="AS26">
            <v>5339</v>
          </cell>
          <cell r="AT26">
            <v>-8160</v>
          </cell>
          <cell r="AU26">
            <v>-72</v>
          </cell>
          <cell r="AV26">
            <v>5000</v>
          </cell>
          <cell r="AW26">
            <v>1242334</v>
          </cell>
          <cell r="AX26">
            <v>0</v>
          </cell>
          <cell r="AY26">
            <v>0</v>
          </cell>
          <cell r="AZ26" t="str">
            <v>否</v>
          </cell>
          <cell r="BA26" t="str">
            <v>-</v>
          </cell>
          <cell r="BB26" t="str">
            <v>8号楼洋房</v>
          </cell>
          <cell r="BC26">
            <v>7254.02</v>
          </cell>
          <cell r="BD26">
            <v>606622</v>
          </cell>
          <cell r="BE26">
            <v>5339</v>
          </cell>
          <cell r="BH26">
            <v>693679</v>
          </cell>
        </row>
        <row r="27">
          <cell r="E27" t="str">
            <v>1403</v>
          </cell>
          <cell r="F27" t="str">
            <v>14</v>
          </cell>
          <cell r="G27" t="str">
            <v>装修房</v>
          </cell>
          <cell r="H27" t="str">
            <v>二房二厅 </v>
          </cell>
          <cell r="I27" t="str">
            <v>粤R-YJ114&amp;89n</v>
          </cell>
          <cell r="J27">
            <v>87.8</v>
          </cell>
          <cell r="K27">
            <v>69.32</v>
          </cell>
          <cell r="M27" t="str">
            <v>清远市清城区石角镇众合路4号新何碧桂园03</v>
          </cell>
          <cell r="N27" t="str">
            <v>对区内道路</v>
          </cell>
          <cell r="O27">
            <v>1</v>
          </cell>
          <cell r="P27" t="str">
            <v>西</v>
          </cell>
          <cell r="Q27" t="str">
            <v>东南</v>
          </cell>
          <cell r="R27">
            <v>4569.976878369472</v>
          </cell>
          <cell r="S27">
            <v>0</v>
          </cell>
          <cell r="T27">
            <v>623</v>
          </cell>
          <cell r="U27">
            <v>350</v>
          </cell>
          <cell r="V27">
            <v>0</v>
          </cell>
          <cell r="W27">
            <v>1</v>
          </cell>
          <cell r="X27">
            <v>1</v>
          </cell>
          <cell r="Y27">
            <v>486673</v>
          </cell>
          <cell r="Z27">
            <v>5543</v>
          </cell>
          <cell r="AA27" t="str">
            <v>是</v>
          </cell>
          <cell r="AB27">
            <v>627607</v>
          </cell>
          <cell r="AC27">
            <v>7148</v>
          </cell>
          <cell r="AD27">
            <v>9053.77</v>
          </cell>
          <cell r="AE27">
            <v>0</v>
          </cell>
          <cell r="AF27">
            <v>0</v>
          </cell>
          <cell r="AG27">
            <v>0.85</v>
          </cell>
          <cell r="AH27">
            <v>0.95</v>
          </cell>
          <cell r="AI27">
            <v>0.97</v>
          </cell>
          <cell r="AJ27">
            <v>0.99</v>
          </cell>
          <cell r="AK27">
            <v>0.99</v>
          </cell>
          <cell r="AL27">
            <v>1</v>
          </cell>
          <cell r="AM27">
            <v>8160.000000000001</v>
          </cell>
          <cell r="AN27">
            <v>486673</v>
          </cell>
          <cell r="AO27">
            <v>5543</v>
          </cell>
          <cell r="AP27">
            <v>481806</v>
          </cell>
          <cell r="AQ27">
            <v>5488</v>
          </cell>
          <cell r="AR27">
            <v>481806</v>
          </cell>
          <cell r="AS27">
            <v>5488</v>
          </cell>
          <cell r="AT27">
            <v>-8160</v>
          </cell>
          <cell r="AU27">
            <v>-93</v>
          </cell>
          <cell r="AV27">
            <v>5000</v>
          </cell>
          <cell r="AW27">
            <v>960015</v>
          </cell>
          <cell r="AX27">
            <v>0</v>
          </cell>
          <cell r="AY27">
            <v>0</v>
          </cell>
          <cell r="AZ27" t="str">
            <v>否</v>
          </cell>
          <cell r="BA27" t="str">
            <v>-</v>
          </cell>
          <cell r="BB27" t="str">
            <v>8号楼洋房</v>
          </cell>
          <cell r="BC27">
            <v>7254.02</v>
          </cell>
          <cell r="BD27">
            <v>481806</v>
          </cell>
          <cell r="BE27">
            <v>5488</v>
          </cell>
          <cell r="BH27">
            <v>550951</v>
          </cell>
        </row>
        <row r="28">
          <cell r="E28" t="str">
            <v>1404</v>
          </cell>
          <cell r="F28" t="str">
            <v>14</v>
          </cell>
          <cell r="G28" t="str">
            <v>装修房</v>
          </cell>
          <cell r="H28" t="str">
            <v>二房二厅 </v>
          </cell>
          <cell r="I28" t="str">
            <v>粤R-YJ114&amp;89n</v>
          </cell>
          <cell r="J28">
            <v>87.8</v>
          </cell>
          <cell r="K28">
            <v>69.32</v>
          </cell>
          <cell r="M28" t="str">
            <v>清远市清城区石角镇众合路4号新何碧桂园04</v>
          </cell>
          <cell r="N28" t="str">
            <v>对区内道路</v>
          </cell>
          <cell r="O28">
            <v>1</v>
          </cell>
          <cell r="P28" t="str">
            <v>南</v>
          </cell>
          <cell r="Q28" t="str">
            <v>西南</v>
          </cell>
          <cell r="R28">
            <v>4569.976878369472</v>
          </cell>
          <cell r="S28">
            <v>0</v>
          </cell>
          <cell r="T28">
            <v>523</v>
          </cell>
          <cell r="U28">
            <v>350</v>
          </cell>
          <cell r="V28">
            <v>0</v>
          </cell>
          <cell r="W28">
            <v>1</v>
          </cell>
          <cell r="X28">
            <v>1</v>
          </cell>
          <cell r="Y28">
            <v>477893</v>
          </cell>
          <cell r="Z28">
            <v>5443</v>
          </cell>
          <cell r="AA28" t="str">
            <v>是</v>
          </cell>
          <cell r="AB28">
            <v>616284</v>
          </cell>
          <cell r="AC28">
            <v>7019</v>
          </cell>
          <cell r="AD28">
            <v>8890.42</v>
          </cell>
          <cell r="AE28">
            <v>0</v>
          </cell>
          <cell r="AF28">
            <v>0</v>
          </cell>
          <cell r="AG28">
            <v>0.85</v>
          </cell>
          <cell r="AH28">
            <v>0.95</v>
          </cell>
          <cell r="AI28">
            <v>0.97</v>
          </cell>
          <cell r="AJ28">
            <v>0.99</v>
          </cell>
          <cell r="AK28">
            <v>0.99</v>
          </cell>
          <cell r="AL28">
            <v>1</v>
          </cell>
          <cell r="AM28">
            <v>8160.000000000001</v>
          </cell>
          <cell r="AN28">
            <v>477893</v>
          </cell>
          <cell r="AO28">
            <v>5443</v>
          </cell>
          <cell r="AP28">
            <v>473114</v>
          </cell>
          <cell r="AQ28">
            <v>5389</v>
          </cell>
          <cell r="AR28">
            <v>473114</v>
          </cell>
          <cell r="AS28">
            <v>5389</v>
          </cell>
          <cell r="AT28">
            <v>-8160</v>
          </cell>
          <cell r="AU28">
            <v>-93</v>
          </cell>
          <cell r="AV28">
            <v>5000</v>
          </cell>
          <cell r="AW28">
            <v>960015</v>
          </cell>
          <cell r="AX28">
            <v>0</v>
          </cell>
          <cell r="AY28">
            <v>0</v>
          </cell>
          <cell r="AZ28" t="str">
            <v>否</v>
          </cell>
          <cell r="BA28" t="str">
            <v>-</v>
          </cell>
          <cell r="BB28" t="str">
            <v>8号楼洋房</v>
          </cell>
          <cell r="BC28">
            <v>7254.02</v>
          </cell>
          <cell r="BD28">
            <v>473114</v>
          </cell>
          <cell r="BE28">
            <v>5389</v>
          </cell>
          <cell r="BH28">
            <v>541011</v>
          </cell>
        </row>
        <row r="29">
          <cell r="E29" t="str">
            <v>1501</v>
          </cell>
          <cell r="F29" t="str">
            <v>15</v>
          </cell>
          <cell r="G29" t="str">
            <v>装修房</v>
          </cell>
          <cell r="H29" t="str">
            <v>三房二厅 </v>
          </cell>
          <cell r="I29" t="str">
            <v>粤R-YJ114&amp;89n</v>
          </cell>
          <cell r="J29">
            <v>107.23</v>
          </cell>
          <cell r="K29">
            <v>84.66</v>
          </cell>
          <cell r="M29" t="str">
            <v>清远市清城区石角镇众合路4号新何碧桂园01</v>
          </cell>
          <cell r="N29" t="str">
            <v>对区内园景</v>
          </cell>
          <cell r="O29">
            <v>1</v>
          </cell>
          <cell r="P29" t="str">
            <v>东</v>
          </cell>
          <cell r="Q29" t="str">
            <v>西南</v>
          </cell>
          <cell r="R29">
            <v>4569.976878369472</v>
          </cell>
          <cell r="S29">
            <v>0</v>
          </cell>
          <cell r="T29">
            <v>373</v>
          </cell>
          <cell r="U29">
            <v>350</v>
          </cell>
          <cell r="V29">
            <v>0</v>
          </cell>
          <cell r="W29">
            <v>1</v>
          </cell>
          <cell r="X29">
            <v>1</v>
          </cell>
          <cell r="Y29">
            <v>567566</v>
          </cell>
          <cell r="Z29">
            <v>5293</v>
          </cell>
          <cell r="AA29" t="str">
            <v>是</v>
          </cell>
          <cell r="AB29">
            <v>731926</v>
          </cell>
          <cell r="AC29">
            <v>6826</v>
          </cell>
          <cell r="AD29">
            <v>8645.48</v>
          </cell>
          <cell r="AE29">
            <v>0</v>
          </cell>
          <cell r="AF29">
            <v>0</v>
          </cell>
          <cell r="AG29">
            <v>0.85</v>
          </cell>
          <cell r="AH29">
            <v>0.95</v>
          </cell>
          <cell r="AI29">
            <v>0.97</v>
          </cell>
          <cell r="AJ29">
            <v>0.99</v>
          </cell>
          <cell r="AK29">
            <v>0.99</v>
          </cell>
          <cell r="AL29">
            <v>1</v>
          </cell>
          <cell r="AM29">
            <v>8160.000000000001</v>
          </cell>
          <cell r="AN29">
            <v>567566</v>
          </cell>
          <cell r="AO29">
            <v>5293</v>
          </cell>
          <cell r="AP29">
            <v>561891</v>
          </cell>
          <cell r="AQ29">
            <v>5240</v>
          </cell>
          <cell r="AR29">
            <v>561891</v>
          </cell>
          <cell r="AS29">
            <v>5240</v>
          </cell>
          <cell r="AT29">
            <v>-8160</v>
          </cell>
          <cell r="AU29">
            <v>-76</v>
          </cell>
          <cell r="AV29">
            <v>5000</v>
          </cell>
          <cell r="AW29">
            <v>1172465</v>
          </cell>
          <cell r="AX29">
            <v>0</v>
          </cell>
          <cell r="AY29">
            <v>0</v>
          </cell>
          <cell r="AZ29" t="str">
            <v>否</v>
          </cell>
          <cell r="BA29" t="str">
            <v>-</v>
          </cell>
          <cell r="BB29" t="str">
            <v>8号楼洋房</v>
          </cell>
          <cell r="BC29">
            <v>7254.02</v>
          </cell>
          <cell r="BD29">
            <v>561891</v>
          </cell>
          <cell r="BE29">
            <v>5240</v>
          </cell>
          <cell r="BH29">
            <v>642528</v>
          </cell>
        </row>
        <row r="30">
          <cell r="E30" t="str">
            <v>1502</v>
          </cell>
          <cell r="F30" t="str">
            <v>15</v>
          </cell>
          <cell r="G30" t="str">
            <v>装修房</v>
          </cell>
          <cell r="H30" t="str">
            <v>三房二厅 </v>
          </cell>
          <cell r="I30" t="str">
            <v>粤R-YJ114&amp;89n</v>
          </cell>
          <cell r="J30">
            <v>113.62</v>
          </cell>
          <cell r="K30">
            <v>89.7</v>
          </cell>
          <cell r="M30" t="str">
            <v>清远市清城区石角镇众合路4号新何碧桂园02</v>
          </cell>
          <cell r="N30" t="str">
            <v>对区内园景</v>
          </cell>
          <cell r="O30">
            <v>1</v>
          </cell>
          <cell r="P30" t="str">
            <v>西</v>
          </cell>
          <cell r="Q30" t="str">
            <v>东南</v>
          </cell>
          <cell r="R30">
            <v>4569.976878369472</v>
          </cell>
          <cell r="S30">
            <v>0</v>
          </cell>
          <cell r="T30">
            <v>473</v>
          </cell>
          <cell r="U30">
            <v>350</v>
          </cell>
          <cell r="V30">
            <v>0</v>
          </cell>
          <cell r="W30">
            <v>1</v>
          </cell>
          <cell r="X30">
            <v>1</v>
          </cell>
          <cell r="Y30">
            <v>612750</v>
          </cell>
          <cell r="Z30">
            <v>5393</v>
          </cell>
          <cell r="AA30" t="str">
            <v>是</v>
          </cell>
          <cell r="AB30">
            <v>790194</v>
          </cell>
          <cell r="AC30">
            <v>6955</v>
          </cell>
          <cell r="AD30">
            <v>8809.3</v>
          </cell>
          <cell r="AE30">
            <v>0</v>
          </cell>
          <cell r="AF30">
            <v>0</v>
          </cell>
          <cell r="AG30">
            <v>0.85</v>
          </cell>
          <cell r="AH30">
            <v>0.95</v>
          </cell>
          <cell r="AI30">
            <v>0.97</v>
          </cell>
          <cell r="AJ30">
            <v>0.99</v>
          </cell>
          <cell r="AK30">
            <v>0.99</v>
          </cell>
          <cell r="AL30">
            <v>1</v>
          </cell>
          <cell r="AM30">
            <v>8160.000000000001</v>
          </cell>
          <cell r="AN30">
            <v>612750</v>
          </cell>
          <cell r="AO30">
            <v>5393</v>
          </cell>
          <cell r="AP30">
            <v>606622</v>
          </cell>
          <cell r="AQ30">
            <v>5339</v>
          </cell>
          <cell r="AR30">
            <v>606622</v>
          </cell>
          <cell r="AS30">
            <v>5339</v>
          </cell>
          <cell r="AT30">
            <v>-8160</v>
          </cell>
          <cell r="AU30">
            <v>-72</v>
          </cell>
          <cell r="AV30">
            <v>5000</v>
          </cell>
          <cell r="AW30">
            <v>1242334</v>
          </cell>
          <cell r="AX30">
            <v>0</v>
          </cell>
          <cell r="AY30">
            <v>0</v>
          </cell>
          <cell r="AZ30" t="str">
            <v>否</v>
          </cell>
          <cell r="BA30" t="str">
            <v>-</v>
          </cell>
          <cell r="BB30" t="str">
            <v>8号楼洋房</v>
          </cell>
          <cell r="BC30">
            <v>7254.02</v>
          </cell>
          <cell r="BD30">
            <v>606622</v>
          </cell>
          <cell r="BE30">
            <v>5339</v>
          </cell>
          <cell r="BH30">
            <v>693679</v>
          </cell>
        </row>
        <row r="31">
          <cell r="E31" t="str">
            <v>1503</v>
          </cell>
          <cell r="F31" t="str">
            <v>15</v>
          </cell>
          <cell r="G31" t="str">
            <v>装修房</v>
          </cell>
          <cell r="H31" t="str">
            <v>二房二厅 </v>
          </cell>
          <cell r="I31" t="str">
            <v>粤R-YJ114&amp;89n</v>
          </cell>
          <cell r="J31">
            <v>87.8</v>
          </cell>
          <cell r="K31">
            <v>69.32</v>
          </cell>
          <cell r="M31" t="str">
            <v>清远市清城区石角镇众合路4号新何碧桂园03</v>
          </cell>
          <cell r="N31" t="str">
            <v>对区内道路</v>
          </cell>
          <cell r="O31">
            <v>1</v>
          </cell>
          <cell r="P31" t="str">
            <v>西</v>
          </cell>
          <cell r="Q31" t="str">
            <v>东南</v>
          </cell>
          <cell r="R31">
            <v>4569.976878369472</v>
          </cell>
          <cell r="S31">
            <v>0</v>
          </cell>
          <cell r="T31">
            <v>623</v>
          </cell>
          <cell r="U31">
            <v>350</v>
          </cell>
          <cell r="V31">
            <v>0</v>
          </cell>
          <cell r="W31">
            <v>1</v>
          </cell>
          <cell r="X31">
            <v>1</v>
          </cell>
          <cell r="Y31">
            <v>486673</v>
          </cell>
          <cell r="Z31">
            <v>5543</v>
          </cell>
          <cell r="AA31" t="str">
            <v>是</v>
          </cell>
          <cell r="AB31">
            <v>627607</v>
          </cell>
          <cell r="AC31">
            <v>7148</v>
          </cell>
          <cell r="AD31">
            <v>9053.77</v>
          </cell>
          <cell r="AE31">
            <v>0</v>
          </cell>
          <cell r="AF31">
            <v>0</v>
          </cell>
          <cell r="AG31">
            <v>0.85</v>
          </cell>
          <cell r="AH31">
            <v>0.95</v>
          </cell>
          <cell r="AI31">
            <v>0.97</v>
          </cell>
          <cell r="AJ31">
            <v>0.99</v>
          </cell>
          <cell r="AK31">
            <v>0.99</v>
          </cell>
          <cell r="AL31">
            <v>1</v>
          </cell>
          <cell r="AM31">
            <v>8160.000000000001</v>
          </cell>
          <cell r="AN31">
            <v>486673</v>
          </cell>
          <cell r="AO31">
            <v>5543</v>
          </cell>
          <cell r="AP31">
            <v>481806</v>
          </cell>
          <cell r="AQ31">
            <v>5488</v>
          </cell>
          <cell r="AR31">
            <v>481806</v>
          </cell>
          <cell r="AS31">
            <v>5488</v>
          </cell>
          <cell r="AT31">
            <v>-8160</v>
          </cell>
          <cell r="AU31">
            <v>-93</v>
          </cell>
          <cell r="AV31">
            <v>5000</v>
          </cell>
          <cell r="AW31">
            <v>960015</v>
          </cell>
          <cell r="AX31">
            <v>0</v>
          </cell>
          <cell r="AY31">
            <v>0</v>
          </cell>
          <cell r="AZ31" t="str">
            <v>否</v>
          </cell>
          <cell r="BA31" t="str">
            <v>-</v>
          </cell>
          <cell r="BB31" t="str">
            <v>8号楼洋房</v>
          </cell>
          <cell r="BC31">
            <v>7254.02</v>
          </cell>
          <cell r="BD31">
            <v>481806</v>
          </cell>
          <cell r="BE31">
            <v>5488</v>
          </cell>
          <cell r="BH31">
            <v>550951</v>
          </cell>
        </row>
        <row r="32">
          <cell r="E32" t="str">
            <v>1504</v>
          </cell>
          <cell r="F32" t="str">
            <v>15</v>
          </cell>
          <cell r="G32" t="str">
            <v>装修房</v>
          </cell>
          <cell r="H32" t="str">
            <v>二房二厅 </v>
          </cell>
          <cell r="I32" t="str">
            <v>粤R-YJ114&amp;89n</v>
          </cell>
          <cell r="J32">
            <v>87.8</v>
          </cell>
          <cell r="K32">
            <v>69.32</v>
          </cell>
          <cell r="M32" t="str">
            <v>清远市清城区石角镇众合路4号新何碧桂园04</v>
          </cell>
          <cell r="N32" t="str">
            <v>对区内道路</v>
          </cell>
          <cell r="O32">
            <v>1</v>
          </cell>
          <cell r="P32" t="str">
            <v>南</v>
          </cell>
          <cell r="Q32" t="str">
            <v>西南</v>
          </cell>
          <cell r="R32">
            <v>4569.976878369472</v>
          </cell>
          <cell r="S32">
            <v>0</v>
          </cell>
          <cell r="T32">
            <v>523</v>
          </cell>
          <cell r="U32">
            <v>350</v>
          </cell>
          <cell r="V32">
            <v>0</v>
          </cell>
          <cell r="W32">
            <v>1</v>
          </cell>
          <cell r="X32">
            <v>1</v>
          </cell>
          <cell r="Y32">
            <v>477893</v>
          </cell>
          <cell r="Z32">
            <v>5443</v>
          </cell>
          <cell r="AA32" t="str">
            <v>是</v>
          </cell>
          <cell r="AB32">
            <v>616284</v>
          </cell>
          <cell r="AC32">
            <v>7019</v>
          </cell>
          <cell r="AD32">
            <v>8890.42</v>
          </cell>
          <cell r="AE32">
            <v>0</v>
          </cell>
          <cell r="AF32">
            <v>0</v>
          </cell>
          <cell r="AG32">
            <v>0.85</v>
          </cell>
          <cell r="AH32">
            <v>0.95</v>
          </cell>
          <cell r="AI32">
            <v>0.97</v>
          </cell>
          <cell r="AJ32">
            <v>0.99</v>
          </cell>
          <cell r="AK32">
            <v>0.99</v>
          </cell>
          <cell r="AL32">
            <v>1</v>
          </cell>
          <cell r="AM32">
            <v>8160.000000000001</v>
          </cell>
          <cell r="AN32">
            <v>477893</v>
          </cell>
          <cell r="AO32">
            <v>5443</v>
          </cell>
          <cell r="AP32">
            <v>473114</v>
          </cell>
          <cell r="AQ32">
            <v>5389</v>
          </cell>
          <cell r="AR32">
            <v>473114</v>
          </cell>
          <cell r="AS32">
            <v>5389</v>
          </cell>
          <cell r="AT32">
            <v>-8160</v>
          </cell>
          <cell r="AU32">
            <v>-93</v>
          </cell>
          <cell r="AV32">
            <v>5000</v>
          </cell>
          <cell r="AW32">
            <v>960015</v>
          </cell>
          <cell r="AX32">
            <v>0</v>
          </cell>
          <cell r="AY32">
            <v>0</v>
          </cell>
          <cell r="AZ32" t="str">
            <v>否</v>
          </cell>
          <cell r="BA32" t="str">
            <v>-</v>
          </cell>
          <cell r="BB32" t="str">
            <v>8号楼洋房</v>
          </cell>
          <cell r="BC32">
            <v>7254.02</v>
          </cell>
          <cell r="BD32">
            <v>473114</v>
          </cell>
          <cell r="BE32">
            <v>5389</v>
          </cell>
          <cell r="BH32">
            <v>541011</v>
          </cell>
        </row>
        <row r="33">
          <cell r="E33" t="str">
            <v>1601</v>
          </cell>
          <cell r="F33" t="str">
            <v>16</v>
          </cell>
          <cell r="G33" t="str">
            <v>装修房</v>
          </cell>
          <cell r="H33" t="str">
            <v>三房二厅 </v>
          </cell>
          <cell r="I33" t="str">
            <v>粤R-YJ114&amp;89n</v>
          </cell>
          <cell r="J33">
            <v>107.23</v>
          </cell>
          <cell r="K33">
            <v>84.66</v>
          </cell>
          <cell r="M33" t="str">
            <v>清远市清城区石角镇众合路4号新何碧桂园01</v>
          </cell>
          <cell r="N33" t="str">
            <v>对区内园景</v>
          </cell>
          <cell r="O33">
            <v>1</v>
          </cell>
          <cell r="P33" t="str">
            <v>东</v>
          </cell>
          <cell r="Q33" t="str">
            <v>西南</v>
          </cell>
          <cell r="R33">
            <v>4569.976878369472</v>
          </cell>
          <cell r="S33">
            <v>0</v>
          </cell>
          <cell r="T33">
            <v>373</v>
          </cell>
          <cell r="U33">
            <v>350</v>
          </cell>
          <cell r="V33">
            <v>0</v>
          </cell>
          <cell r="W33">
            <v>1</v>
          </cell>
          <cell r="X33">
            <v>1</v>
          </cell>
          <cell r="Y33">
            <v>567566</v>
          </cell>
          <cell r="Z33">
            <v>5293</v>
          </cell>
          <cell r="AA33" t="str">
            <v>是</v>
          </cell>
          <cell r="AB33">
            <v>731926</v>
          </cell>
          <cell r="AC33">
            <v>6826</v>
          </cell>
          <cell r="AD33">
            <v>8645.48</v>
          </cell>
          <cell r="AE33">
            <v>0</v>
          </cell>
          <cell r="AF33">
            <v>0</v>
          </cell>
          <cell r="AG33">
            <v>0.85</v>
          </cell>
          <cell r="AH33">
            <v>0.95</v>
          </cell>
          <cell r="AI33">
            <v>0.97</v>
          </cell>
          <cell r="AJ33">
            <v>0.99</v>
          </cell>
          <cell r="AK33">
            <v>0.99</v>
          </cell>
          <cell r="AL33">
            <v>1</v>
          </cell>
          <cell r="AM33">
            <v>8160.000000000001</v>
          </cell>
          <cell r="AN33">
            <v>567566</v>
          </cell>
          <cell r="AO33">
            <v>5293</v>
          </cell>
          <cell r="AP33">
            <v>561891</v>
          </cell>
          <cell r="AQ33">
            <v>5240</v>
          </cell>
          <cell r="AR33">
            <v>561891</v>
          </cell>
          <cell r="AS33">
            <v>5240</v>
          </cell>
          <cell r="AT33">
            <v>-8160</v>
          </cell>
          <cell r="AU33">
            <v>-76</v>
          </cell>
          <cell r="AV33">
            <v>5000</v>
          </cell>
          <cell r="AW33">
            <v>1172465</v>
          </cell>
          <cell r="AX33">
            <v>0</v>
          </cell>
          <cell r="AY33">
            <v>0</v>
          </cell>
          <cell r="AZ33" t="str">
            <v>否</v>
          </cell>
          <cell r="BA33" t="str">
            <v>-</v>
          </cell>
          <cell r="BB33" t="str">
            <v>8号楼洋房</v>
          </cell>
          <cell r="BC33">
            <v>7254.02</v>
          </cell>
          <cell r="BD33">
            <v>561891</v>
          </cell>
          <cell r="BE33">
            <v>5240</v>
          </cell>
          <cell r="BH33">
            <v>642528</v>
          </cell>
        </row>
        <row r="34">
          <cell r="E34" t="str">
            <v>1602</v>
          </cell>
          <cell r="F34" t="str">
            <v>16</v>
          </cell>
          <cell r="G34" t="str">
            <v>装修房</v>
          </cell>
          <cell r="H34" t="str">
            <v>三房二厅 </v>
          </cell>
          <cell r="I34" t="str">
            <v>粤R-YJ114&amp;89n</v>
          </cell>
          <cell r="J34">
            <v>113.62</v>
          </cell>
          <cell r="K34">
            <v>89.7</v>
          </cell>
          <cell r="M34" t="str">
            <v>清远市清城区石角镇众合路4号新何碧桂园02</v>
          </cell>
          <cell r="N34" t="str">
            <v>对区内园景</v>
          </cell>
          <cell r="O34">
            <v>1</v>
          </cell>
          <cell r="P34" t="str">
            <v>西</v>
          </cell>
          <cell r="Q34" t="str">
            <v>东南</v>
          </cell>
          <cell r="R34">
            <v>4569.976878369472</v>
          </cell>
          <cell r="S34">
            <v>0</v>
          </cell>
          <cell r="T34">
            <v>473</v>
          </cell>
          <cell r="U34">
            <v>350</v>
          </cell>
          <cell r="V34">
            <v>0</v>
          </cell>
          <cell r="W34">
            <v>1</v>
          </cell>
          <cell r="X34">
            <v>1</v>
          </cell>
          <cell r="Y34">
            <v>612750</v>
          </cell>
          <cell r="Z34">
            <v>5393</v>
          </cell>
          <cell r="AA34" t="str">
            <v>是</v>
          </cell>
          <cell r="AB34">
            <v>790194</v>
          </cell>
          <cell r="AC34">
            <v>6955</v>
          </cell>
          <cell r="AD34">
            <v>8809.3</v>
          </cell>
          <cell r="AE34">
            <v>0</v>
          </cell>
          <cell r="AF34">
            <v>0</v>
          </cell>
          <cell r="AG34">
            <v>0.85</v>
          </cell>
          <cell r="AH34">
            <v>0.95</v>
          </cell>
          <cell r="AI34">
            <v>0.97</v>
          </cell>
          <cell r="AJ34">
            <v>0.99</v>
          </cell>
          <cell r="AK34">
            <v>0.99</v>
          </cell>
          <cell r="AL34">
            <v>1</v>
          </cell>
          <cell r="AM34">
            <v>8160.000000000001</v>
          </cell>
          <cell r="AN34">
            <v>612750</v>
          </cell>
          <cell r="AO34">
            <v>5393</v>
          </cell>
          <cell r="AP34">
            <v>606622</v>
          </cell>
          <cell r="AQ34">
            <v>5339</v>
          </cell>
          <cell r="AR34">
            <v>606622</v>
          </cell>
          <cell r="AS34">
            <v>5339</v>
          </cell>
          <cell r="AT34">
            <v>-8160</v>
          </cell>
          <cell r="AU34">
            <v>-72</v>
          </cell>
          <cell r="AV34">
            <v>5000</v>
          </cell>
          <cell r="AW34">
            <v>1242334</v>
          </cell>
          <cell r="AX34">
            <v>0</v>
          </cell>
          <cell r="AY34">
            <v>0</v>
          </cell>
          <cell r="AZ34" t="str">
            <v>否</v>
          </cell>
          <cell r="BA34" t="str">
            <v>-</v>
          </cell>
          <cell r="BB34" t="str">
            <v>8号楼洋房</v>
          </cell>
          <cell r="BC34">
            <v>7254.02</v>
          </cell>
          <cell r="BD34">
            <v>606622</v>
          </cell>
          <cell r="BE34">
            <v>5339</v>
          </cell>
          <cell r="BH34">
            <v>693679</v>
          </cell>
        </row>
        <row r="35">
          <cell r="E35" t="str">
            <v>1603</v>
          </cell>
          <cell r="F35" t="str">
            <v>16</v>
          </cell>
          <cell r="G35" t="str">
            <v>装修房</v>
          </cell>
          <cell r="H35" t="str">
            <v>二房二厅 </v>
          </cell>
          <cell r="I35" t="str">
            <v>粤R-YJ114&amp;89n</v>
          </cell>
          <cell r="J35">
            <v>87.8</v>
          </cell>
          <cell r="K35">
            <v>69.32</v>
          </cell>
          <cell r="M35" t="str">
            <v>清远市清城区石角镇众合路4号新何碧桂园03</v>
          </cell>
          <cell r="N35" t="str">
            <v>对区内道路</v>
          </cell>
          <cell r="O35">
            <v>1</v>
          </cell>
          <cell r="P35" t="str">
            <v>西</v>
          </cell>
          <cell r="Q35" t="str">
            <v>东南</v>
          </cell>
          <cell r="R35">
            <v>4569.976878369472</v>
          </cell>
          <cell r="S35">
            <v>0</v>
          </cell>
          <cell r="T35">
            <v>623</v>
          </cell>
          <cell r="U35">
            <v>350</v>
          </cell>
          <cell r="V35">
            <v>0</v>
          </cell>
          <cell r="W35">
            <v>1</v>
          </cell>
          <cell r="X35">
            <v>1</v>
          </cell>
          <cell r="Y35">
            <v>486673</v>
          </cell>
          <cell r="Z35">
            <v>5543</v>
          </cell>
          <cell r="AA35" t="str">
            <v>是</v>
          </cell>
          <cell r="AB35">
            <v>627607</v>
          </cell>
          <cell r="AC35">
            <v>7148</v>
          </cell>
          <cell r="AD35">
            <v>9053.77</v>
          </cell>
          <cell r="AE35">
            <v>0</v>
          </cell>
          <cell r="AF35">
            <v>0</v>
          </cell>
          <cell r="AG35">
            <v>0.85</v>
          </cell>
          <cell r="AH35">
            <v>0.95</v>
          </cell>
          <cell r="AI35">
            <v>0.97</v>
          </cell>
          <cell r="AJ35">
            <v>0.99</v>
          </cell>
          <cell r="AK35">
            <v>0.99</v>
          </cell>
          <cell r="AL35">
            <v>1</v>
          </cell>
          <cell r="AM35">
            <v>8160.000000000001</v>
          </cell>
          <cell r="AN35">
            <v>486673</v>
          </cell>
          <cell r="AO35">
            <v>5543</v>
          </cell>
          <cell r="AP35">
            <v>481806</v>
          </cell>
          <cell r="AQ35">
            <v>5488</v>
          </cell>
          <cell r="AR35">
            <v>481806</v>
          </cell>
          <cell r="AS35">
            <v>5488</v>
          </cell>
          <cell r="AT35">
            <v>-8160</v>
          </cell>
          <cell r="AU35">
            <v>-93</v>
          </cell>
          <cell r="AV35">
            <v>5000</v>
          </cell>
          <cell r="AW35">
            <v>960015</v>
          </cell>
          <cell r="AX35">
            <v>0</v>
          </cell>
          <cell r="AY35">
            <v>0</v>
          </cell>
          <cell r="AZ35" t="str">
            <v>否</v>
          </cell>
          <cell r="BA35" t="str">
            <v>-</v>
          </cell>
          <cell r="BB35" t="str">
            <v>8号楼洋房</v>
          </cell>
          <cell r="BC35">
            <v>7254.02</v>
          </cell>
          <cell r="BD35">
            <v>481806</v>
          </cell>
          <cell r="BE35">
            <v>5488</v>
          </cell>
          <cell r="BH35">
            <v>550951</v>
          </cell>
        </row>
        <row r="36">
          <cell r="E36" t="str">
            <v>1604</v>
          </cell>
          <cell r="F36" t="str">
            <v>16</v>
          </cell>
          <cell r="G36" t="str">
            <v>装修房</v>
          </cell>
          <cell r="H36" t="str">
            <v>二房二厅 </v>
          </cell>
          <cell r="I36" t="str">
            <v>粤R-YJ114&amp;89n</v>
          </cell>
          <cell r="J36">
            <v>87.8</v>
          </cell>
          <cell r="K36">
            <v>69.32</v>
          </cell>
          <cell r="M36" t="str">
            <v>清远市清城区石角镇众合路4号新何碧桂园04</v>
          </cell>
          <cell r="N36" t="str">
            <v>对区内道路</v>
          </cell>
          <cell r="O36">
            <v>1</v>
          </cell>
          <cell r="P36" t="str">
            <v>南</v>
          </cell>
          <cell r="Q36" t="str">
            <v>西南</v>
          </cell>
          <cell r="R36">
            <v>4569.976878369472</v>
          </cell>
          <cell r="S36">
            <v>0</v>
          </cell>
          <cell r="T36">
            <v>523</v>
          </cell>
          <cell r="U36">
            <v>350</v>
          </cell>
          <cell r="V36">
            <v>0</v>
          </cell>
          <cell r="W36">
            <v>1</v>
          </cell>
          <cell r="X36">
            <v>1</v>
          </cell>
          <cell r="Y36">
            <v>477893</v>
          </cell>
          <cell r="Z36">
            <v>5443</v>
          </cell>
          <cell r="AA36" t="str">
            <v>是</v>
          </cell>
          <cell r="AB36">
            <v>616284</v>
          </cell>
          <cell r="AC36">
            <v>7019</v>
          </cell>
          <cell r="AD36">
            <v>8890.42</v>
          </cell>
          <cell r="AE36">
            <v>0</v>
          </cell>
          <cell r="AF36">
            <v>0</v>
          </cell>
          <cell r="AG36">
            <v>0.85</v>
          </cell>
          <cell r="AH36">
            <v>0.95</v>
          </cell>
          <cell r="AI36">
            <v>0.97</v>
          </cell>
          <cell r="AJ36">
            <v>0.99</v>
          </cell>
          <cell r="AK36">
            <v>0.99</v>
          </cell>
          <cell r="AL36">
            <v>1</v>
          </cell>
          <cell r="AM36">
            <v>8160.000000000001</v>
          </cell>
          <cell r="AN36">
            <v>477893</v>
          </cell>
          <cell r="AO36">
            <v>5443</v>
          </cell>
          <cell r="AP36">
            <v>473114</v>
          </cell>
          <cell r="AQ36">
            <v>5389</v>
          </cell>
          <cell r="AR36">
            <v>473114</v>
          </cell>
          <cell r="AS36">
            <v>5389</v>
          </cell>
          <cell r="AT36">
            <v>-8160</v>
          </cell>
          <cell r="AU36">
            <v>-93</v>
          </cell>
          <cell r="AV36">
            <v>5000</v>
          </cell>
          <cell r="AW36">
            <v>960015</v>
          </cell>
          <cell r="AX36">
            <v>0</v>
          </cell>
          <cell r="AY36">
            <v>0</v>
          </cell>
          <cell r="AZ36" t="str">
            <v>否</v>
          </cell>
          <cell r="BA36" t="str">
            <v>-</v>
          </cell>
          <cell r="BB36" t="str">
            <v>8号楼洋房</v>
          </cell>
          <cell r="BC36">
            <v>7254.02</v>
          </cell>
          <cell r="BD36">
            <v>473114</v>
          </cell>
          <cell r="BE36">
            <v>5389</v>
          </cell>
          <cell r="BH36">
            <v>541011</v>
          </cell>
        </row>
        <row r="37">
          <cell r="E37" t="str">
            <v>1701</v>
          </cell>
          <cell r="F37" t="str">
            <v>17</v>
          </cell>
          <cell r="G37" t="str">
            <v>装修房</v>
          </cell>
          <cell r="H37" t="str">
            <v>三房二厅 </v>
          </cell>
          <cell r="I37" t="str">
            <v>粤R-YJ114&amp;89n</v>
          </cell>
          <cell r="J37">
            <v>107.23</v>
          </cell>
          <cell r="K37">
            <v>84.66</v>
          </cell>
          <cell r="M37" t="str">
            <v>清远市清城区石角镇众合路4号新何碧桂园01</v>
          </cell>
          <cell r="N37" t="str">
            <v>对区内园景</v>
          </cell>
          <cell r="O37">
            <v>1</v>
          </cell>
          <cell r="P37" t="str">
            <v>东</v>
          </cell>
          <cell r="Q37" t="str">
            <v>西南</v>
          </cell>
          <cell r="R37">
            <v>4569.976878369472</v>
          </cell>
          <cell r="S37">
            <v>0</v>
          </cell>
          <cell r="T37">
            <v>373</v>
          </cell>
          <cell r="U37">
            <v>350</v>
          </cell>
          <cell r="V37">
            <v>0</v>
          </cell>
          <cell r="W37">
            <v>1</v>
          </cell>
          <cell r="X37">
            <v>1</v>
          </cell>
          <cell r="Y37">
            <v>567566</v>
          </cell>
          <cell r="Z37">
            <v>5293</v>
          </cell>
          <cell r="AA37" t="str">
            <v>是</v>
          </cell>
          <cell r="AB37">
            <v>731926</v>
          </cell>
          <cell r="AC37">
            <v>6826</v>
          </cell>
          <cell r="AD37">
            <v>8645.48</v>
          </cell>
          <cell r="AE37">
            <v>0</v>
          </cell>
          <cell r="AF37">
            <v>0</v>
          </cell>
          <cell r="AG37">
            <v>0.85</v>
          </cell>
          <cell r="AH37">
            <v>0.95</v>
          </cell>
          <cell r="AI37">
            <v>0.97</v>
          </cell>
          <cell r="AJ37">
            <v>0.99</v>
          </cell>
          <cell r="AK37">
            <v>0.99</v>
          </cell>
          <cell r="AL37">
            <v>1</v>
          </cell>
          <cell r="AM37">
            <v>8160.000000000001</v>
          </cell>
          <cell r="AN37">
            <v>567566</v>
          </cell>
          <cell r="AO37">
            <v>5293</v>
          </cell>
          <cell r="AP37">
            <v>561891</v>
          </cell>
          <cell r="AQ37">
            <v>5240</v>
          </cell>
          <cell r="AR37">
            <v>561891</v>
          </cell>
          <cell r="AS37">
            <v>5240</v>
          </cell>
          <cell r="AT37">
            <v>-8160</v>
          </cell>
          <cell r="AU37">
            <v>-76</v>
          </cell>
          <cell r="AV37">
            <v>5000</v>
          </cell>
          <cell r="AW37">
            <v>1172465</v>
          </cell>
          <cell r="AX37">
            <v>0</v>
          </cell>
          <cell r="AY37">
            <v>0</v>
          </cell>
          <cell r="AZ37" t="str">
            <v>否</v>
          </cell>
          <cell r="BA37" t="str">
            <v>-</v>
          </cell>
          <cell r="BB37" t="str">
            <v>8号楼洋房</v>
          </cell>
          <cell r="BC37">
            <v>7254.02</v>
          </cell>
          <cell r="BD37">
            <v>561891</v>
          </cell>
          <cell r="BE37">
            <v>5240</v>
          </cell>
          <cell r="BH37">
            <v>642528</v>
          </cell>
        </row>
        <row r="38">
          <cell r="E38" t="str">
            <v>1702</v>
          </cell>
          <cell r="F38" t="str">
            <v>17</v>
          </cell>
          <cell r="G38" t="str">
            <v>装修房</v>
          </cell>
          <cell r="H38" t="str">
            <v>三房二厅 </v>
          </cell>
          <cell r="I38" t="str">
            <v>粤R-YJ114&amp;89n</v>
          </cell>
          <cell r="J38">
            <v>113.62</v>
          </cell>
          <cell r="K38">
            <v>89.7</v>
          </cell>
          <cell r="M38" t="str">
            <v>清远市清城区石角镇众合路4号新何碧桂园02</v>
          </cell>
          <cell r="N38" t="str">
            <v>对区内园景</v>
          </cell>
          <cell r="O38">
            <v>1</v>
          </cell>
          <cell r="P38" t="str">
            <v>西</v>
          </cell>
          <cell r="Q38" t="str">
            <v>东南</v>
          </cell>
          <cell r="R38">
            <v>4569.976878369472</v>
          </cell>
          <cell r="S38">
            <v>0</v>
          </cell>
          <cell r="T38">
            <v>473</v>
          </cell>
          <cell r="U38">
            <v>350</v>
          </cell>
          <cell r="V38">
            <v>0</v>
          </cell>
          <cell r="W38">
            <v>1</v>
          </cell>
          <cell r="X38">
            <v>1</v>
          </cell>
          <cell r="Y38">
            <v>612750</v>
          </cell>
          <cell r="Z38">
            <v>5393</v>
          </cell>
          <cell r="AA38" t="str">
            <v>是</v>
          </cell>
          <cell r="AB38">
            <v>790194</v>
          </cell>
          <cell r="AC38">
            <v>6955</v>
          </cell>
          <cell r="AD38">
            <v>8809.3</v>
          </cell>
          <cell r="AE38">
            <v>0</v>
          </cell>
          <cell r="AF38">
            <v>0</v>
          </cell>
          <cell r="AG38">
            <v>0.85</v>
          </cell>
          <cell r="AH38">
            <v>0.95</v>
          </cell>
          <cell r="AI38">
            <v>0.97</v>
          </cell>
          <cell r="AJ38">
            <v>0.99</v>
          </cell>
          <cell r="AK38">
            <v>0.99</v>
          </cell>
          <cell r="AL38">
            <v>1</v>
          </cell>
          <cell r="AM38">
            <v>8160.000000000001</v>
          </cell>
          <cell r="AN38">
            <v>612750</v>
          </cell>
          <cell r="AO38">
            <v>5393</v>
          </cell>
          <cell r="AP38">
            <v>606622</v>
          </cell>
          <cell r="AQ38">
            <v>5339</v>
          </cell>
          <cell r="AR38">
            <v>606622</v>
          </cell>
          <cell r="AS38">
            <v>5339</v>
          </cell>
          <cell r="AT38">
            <v>-8160</v>
          </cell>
          <cell r="AU38">
            <v>-72</v>
          </cell>
          <cell r="AV38">
            <v>5000</v>
          </cell>
          <cell r="AW38">
            <v>1242334</v>
          </cell>
          <cell r="AX38">
            <v>0</v>
          </cell>
          <cell r="AY38">
            <v>0</v>
          </cell>
          <cell r="AZ38" t="str">
            <v>否</v>
          </cell>
          <cell r="BA38" t="str">
            <v>-</v>
          </cell>
          <cell r="BB38" t="str">
            <v>8号楼洋房</v>
          </cell>
          <cell r="BC38">
            <v>7254.02</v>
          </cell>
          <cell r="BD38">
            <v>606622</v>
          </cell>
          <cell r="BE38">
            <v>5339</v>
          </cell>
          <cell r="BH38">
            <v>693679</v>
          </cell>
        </row>
        <row r="39">
          <cell r="E39" t="str">
            <v>1703</v>
          </cell>
          <cell r="F39" t="str">
            <v>17</v>
          </cell>
          <cell r="G39" t="str">
            <v>装修房</v>
          </cell>
          <cell r="H39" t="str">
            <v>二房二厅 </v>
          </cell>
          <cell r="I39" t="str">
            <v>粤R-YJ114&amp;89n</v>
          </cell>
          <cell r="J39">
            <v>87.8</v>
          </cell>
          <cell r="K39">
            <v>69.32</v>
          </cell>
          <cell r="M39" t="str">
            <v>清远市清城区石角镇众合路4号新何碧桂园03</v>
          </cell>
          <cell r="N39" t="str">
            <v>对区内道路</v>
          </cell>
          <cell r="O39">
            <v>1</v>
          </cell>
          <cell r="P39" t="str">
            <v>西</v>
          </cell>
          <cell r="Q39" t="str">
            <v>东南</v>
          </cell>
          <cell r="R39">
            <v>4569.976878369472</v>
          </cell>
          <cell r="S39">
            <v>0</v>
          </cell>
          <cell r="T39">
            <v>623</v>
          </cell>
          <cell r="U39">
            <v>350</v>
          </cell>
          <cell r="V39">
            <v>0</v>
          </cell>
          <cell r="W39">
            <v>1</v>
          </cell>
          <cell r="X39">
            <v>1</v>
          </cell>
          <cell r="Y39">
            <v>486673</v>
          </cell>
          <cell r="Z39">
            <v>5543</v>
          </cell>
          <cell r="AA39" t="str">
            <v>是</v>
          </cell>
          <cell r="AB39">
            <v>627607</v>
          </cell>
          <cell r="AC39">
            <v>7148</v>
          </cell>
          <cell r="AD39">
            <v>9053.77</v>
          </cell>
          <cell r="AE39">
            <v>0</v>
          </cell>
          <cell r="AF39">
            <v>0</v>
          </cell>
          <cell r="AG39">
            <v>0.85</v>
          </cell>
          <cell r="AH39">
            <v>0.95</v>
          </cell>
          <cell r="AI39">
            <v>0.97</v>
          </cell>
          <cell r="AJ39">
            <v>0.99</v>
          </cell>
          <cell r="AK39">
            <v>0.99</v>
          </cell>
          <cell r="AL39">
            <v>1</v>
          </cell>
          <cell r="AM39">
            <v>8160.000000000001</v>
          </cell>
          <cell r="AN39">
            <v>486673</v>
          </cell>
          <cell r="AO39">
            <v>5543</v>
          </cell>
          <cell r="AP39">
            <v>481806</v>
          </cell>
          <cell r="AQ39">
            <v>5488</v>
          </cell>
          <cell r="AR39">
            <v>481806</v>
          </cell>
          <cell r="AS39">
            <v>5488</v>
          </cell>
          <cell r="AT39">
            <v>-8160</v>
          </cell>
          <cell r="AU39">
            <v>-93</v>
          </cell>
          <cell r="AV39">
            <v>5000</v>
          </cell>
          <cell r="AW39">
            <v>960015</v>
          </cell>
          <cell r="AX39">
            <v>0</v>
          </cell>
          <cell r="AY39">
            <v>0</v>
          </cell>
          <cell r="AZ39" t="str">
            <v>否</v>
          </cell>
          <cell r="BA39" t="str">
            <v>-</v>
          </cell>
          <cell r="BB39" t="str">
            <v>8号楼洋房</v>
          </cell>
          <cell r="BC39">
            <v>7254.02</v>
          </cell>
          <cell r="BD39">
            <v>481806</v>
          </cell>
          <cell r="BE39">
            <v>5488</v>
          </cell>
          <cell r="BH39">
            <v>550951</v>
          </cell>
        </row>
        <row r="40">
          <cell r="E40" t="str">
            <v>1704</v>
          </cell>
          <cell r="F40" t="str">
            <v>17</v>
          </cell>
          <cell r="G40" t="str">
            <v>装修房</v>
          </cell>
          <cell r="H40" t="str">
            <v>二房二厅 </v>
          </cell>
          <cell r="I40" t="str">
            <v>粤R-YJ114&amp;89n</v>
          </cell>
          <cell r="J40">
            <v>87.8</v>
          </cell>
          <cell r="K40">
            <v>69.32</v>
          </cell>
          <cell r="M40" t="str">
            <v>清远市清城区石角镇众合路4号新何碧桂园04</v>
          </cell>
          <cell r="N40" t="str">
            <v>对区内道路</v>
          </cell>
          <cell r="O40">
            <v>1</v>
          </cell>
          <cell r="P40" t="str">
            <v>南</v>
          </cell>
          <cell r="Q40" t="str">
            <v>西南</v>
          </cell>
          <cell r="R40">
            <v>4569.976878369472</v>
          </cell>
          <cell r="S40">
            <v>0</v>
          </cell>
          <cell r="T40">
            <v>523</v>
          </cell>
          <cell r="U40">
            <v>350</v>
          </cell>
          <cell r="V40">
            <v>0</v>
          </cell>
          <cell r="W40">
            <v>1</v>
          </cell>
          <cell r="X40">
            <v>1</v>
          </cell>
          <cell r="Y40">
            <v>477893</v>
          </cell>
          <cell r="Z40">
            <v>5443</v>
          </cell>
          <cell r="AA40" t="str">
            <v>是</v>
          </cell>
          <cell r="AB40">
            <v>616284</v>
          </cell>
          <cell r="AC40">
            <v>7019</v>
          </cell>
          <cell r="AD40">
            <v>8890.42</v>
          </cell>
          <cell r="AE40">
            <v>0</v>
          </cell>
          <cell r="AF40">
            <v>0</v>
          </cell>
          <cell r="AG40">
            <v>0.85</v>
          </cell>
          <cell r="AH40">
            <v>0.95</v>
          </cell>
          <cell r="AI40">
            <v>0.97</v>
          </cell>
          <cell r="AJ40">
            <v>0.99</v>
          </cell>
          <cell r="AK40">
            <v>0.99</v>
          </cell>
          <cell r="AL40">
            <v>1</v>
          </cell>
          <cell r="AM40">
            <v>8160.000000000001</v>
          </cell>
          <cell r="AN40">
            <v>477893</v>
          </cell>
          <cell r="AO40">
            <v>5443</v>
          </cell>
          <cell r="AP40">
            <v>473114</v>
          </cell>
          <cell r="AQ40">
            <v>5389</v>
          </cell>
          <cell r="AR40">
            <v>473114</v>
          </cell>
          <cell r="AS40">
            <v>5389</v>
          </cell>
          <cell r="AT40">
            <v>-8160</v>
          </cell>
          <cell r="AU40">
            <v>-93</v>
          </cell>
          <cell r="AV40">
            <v>5000</v>
          </cell>
          <cell r="AW40">
            <v>960015</v>
          </cell>
          <cell r="AX40">
            <v>0</v>
          </cell>
          <cell r="AY40">
            <v>0</v>
          </cell>
          <cell r="AZ40" t="str">
            <v>否</v>
          </cell>
          <cell r="BA40" t="str">
            <v>-</v>
          </cell>
          <cell r="BB40" t="str">
            <v>8号楼洋房</v>
          </cell>
          <cell r="BC40">
            <v>7254.02</v>
          </cell>
          <cell r="BD40">
            <v>473114</v>
          </cell>
          <cell r="BE40">
            <v>5389</v>
          </cell>
          <cell r="BH40">
            <v>541011</v>
          </cell>
        </row>
        <row r="41">
          <cell r="E41" t="str">
            <v>1801</v>
          </cell>
          <cell r="F41" t="str">
            <v>18</v>
          </cell>
          <cell r="G41" t="str">
            <v>装修房</v>
          </cell>
          <cell r="H41" t="str">
            <v>三房二厅 </v>
          </cell>
          <cell r="I41" t="str">
            <v>粤R-YJ114&amp;89n</v>
          </cell>
          <cell r="J41">
            <v>107.23</v>
          </cell>
          <cell r="K41">
            <v>84.66</v>
          </cell>
          <cell r="M41" t="str">
            <v>清远市清城区石角镇众合路4号新何碧桂园01</v>
          </cell>
          <cell r="N41" t="str">
            <v>对区内园景</v>
          </cell>
          <cell r="O41">
            <v>1</v>
          </cell>
          <cell r="P41" t="str">
            <v>东</v>
          </cell>
          <cell r="Q41" t="str">
            <v>西南</v>
          </cell>
          <cell r="R41">
            <v>4569.976878369472</v>
          </cell>
          <cell r="S41">
            <v>0</v>
          </cell>
          <cell r="T41">
            <v>373</v>
          </cell>
          <cell r="U41">
            <v>350</v>
          </cell>
          <cell r="V41">
            <v>0</v>
          </cell>
          <cell r="W41">
            <v>1</v>
          </cell>
          <cell r="X41">
            <v>1</v>
          </cell>
          <cell r="Y41">
            <v>567566</v>
          </cell>
          <cell r="Z41">
            <v>5293</v>
          </cell>
          <cell r="AA41" t="str">
            <v>是</v>
          </cell>
          <cell r="AB41">
            <v>731926</v>
          </cell>
          <cell r="AC41">
            <v>6826</v>
          </cell>
          <cell r="AD41">
            <v>8645.48</v>
          </cell>
          <cell r="AE41">
            <v>0</v>
          </cell>
          <cell r="AF41">
            <v>0</v>
          </cell>
          <cell r="AG41">
            <v>0.85</v>
          </cell>
          <cell r="AH41">
            <v>0.95</v>
          </cell>
          <cell r="AI41">
            <v>0.97</v>
          </cell>
          <cell r="AJ41">
            <v>0.99</v>
          </cell>
          <cell r="AK41">
            <v>0.99</v>
          </cell>
          <cell r="AL41">
            <v>1</v>
          </cell>
          <cell r="AM41">
            <v>8160.000000000001</v>
          </cell>
          <cell r="AN41">
            <v>567566</v>
          </cell>
          <cell r="AO41">
            <v>5293</v>
          </cell>
          <cell r="AP41">
            <v>561891</v>
          </cell>
          <cell r="AQ41">
            <v>5240</v>
          </cell>
          <cell r="AR41">
            <v>561891</v>
          </cell>
          <cell r="AS41">
            <v>5240</v>
          </cell>
          <cell r="AT41">
            <v>-8160</v>
          </cell>
          <cell r="AU41">
            <v>-76</v>
          </cell>
          <cell r="AV41">
            <v>5000</v>
          </cell>
          <cell r="AW41">
            <v>1172465</v>
          </cell>
          <cell r="AX41">
            <v>0</v>
          </cell>
          <cell r="AY41">
            <v>0</v>
          </cell>
          <cell r="AZ41" t="str">
            <v>否</v>
          </cell>
          <cell r="BA41" t="str">
            <v>-</v>
          </cell>
          <cell r="BB41" t="str">
            <v>8号楼洋房</v>
          </cell>
          <cell r="BC41">
            <v>7254.02</v>
          </cell>
          <cell r="BD41">
            <v>561891</v>
          </cell>
          <cell r="BE41">
            <v>5240</v>
          </cell>
          <cell r="BH41">
            <v>642528</v>
          </cell>
        </row>
        <row r="42">
          <cell r="E42" t="str">
            <v>1802</v>
          </cell>
          <cell r="F42" t="str">
            <v>18</v>
          </cell>
          <cell r="G42" t="str">
            <v>装修房</v>
          </cell>
          <cell r="H42" t="str">
            <v>三房二厅 </v>
          </cell>
          <cell r="I42" t="str">
            <v>粤R-YJ114&amp;89n</v>
          </cell>
          <cell r="J42">
            <v>113.62</v>
          </cell>
          <cell r="K42">
            <v>89.7</v>
          </cell>
          <cell r="M42" t="str">
            <v>清远市清城区石角镇众合路4号新何碧桂园02</v>
          </cell>
          <cell r="N42" t="str">
            <v>对区内园景</v>
          </cell>
          <cell r="O42">
            <v>1</v>
          </cell>
          <cell r="P42" t="str">
            <v>西</v>
          </cell>
          <cell r="Q42" t="str">
            <v>东南</v>
          </cell>
          <cell r="R42">
            <v>4569.976878369472</v>
          </cell>
          <cell r="S42">
            <v>0</v>
          </cell>
          <cell r="T42">
            <v>473</v>
          </cell>
          <cell r="U42">
            <v>350</v>
          </cell>
          <cell r="V42">
            <v>0</v>
          </cell>
          <cell r="W42">
            <v>1</v>
          </cell>
          <cell r="X42">
            <v>1</v>
          </cell>
          <cell r="Y42">
            <v>612750</v>
          </cell>
          <cell r="Z42">
            <v>5393</v>
          </cell>
          <cell r="AA42" t="str">
            <v>是</v>
          </cell>
          <cell r="AB42">
            <v>790194</v>
          </cell>
          <cell r="AC42">
            <v>6955</v>
          </cell>
          <cell r="AD42">
            <v>8809.3</v>
          </cell>
          <cell r="AE42">
            <v>0</v>
          </cell>
          <cell r="AF42">
            <v>0</v>
          </cell>
          <cell r="AG42">
            <v>0.85</v>
          </cell>
          <cell r="AH42">
            <v>0.95</v>
          </cell>
          <cell r="AI42">
            <v>0.97</v>
          </cell>
          <cell r="AJ42">
            <v>0.99</v>
          </cell>
          <cell r="AK42">
            <v>0.99</v>
          </cell>
          <cell r="AL42">
            <v>1</v>
          </cell>
          <cell r="AM42">
            <v>8160.000000000001</v>
          </cell>
          <cell r="AN42">
            <v>612750</v>
          </cell>
          <cell r="AO42">
            <v>5393</v>
          </cell>
          <cell r="AP42">
            <v>606622</v>
          </cell>
          <cell r="AQ42">
            <v>5339</v>
          </cell>
          <cell r="AR42">
            <v>606622</v>
          </cell>
          <cell r="AS42">
            <v>5339</v>
          </cell>
          <cell r="AT42">
            <v>-8160</v>
          </cell>
          <cell r="AU42">
            <v>-72</v>
          </cell>
          <cell r="AV42">
            <v>5000</v>
          </cell>
          <cell r="AW42">
            <v>1242334</v>
          </cell>
          <cell r="AX42">
            <v>0</v>
          </cell>
          <cell r="AY42">
            <v>0</v>
          </cell>
          <cell r="AZ42" t="str">
            <v>否</v>
          </cell>
          <cell r="BA42" t="str">
            <v>-</v>
          </cell>
          <cell r="BB42" t="str">
            <v>8号楼洋房</v>
          </cell>
          <cell r="BC42">
            <v>7254.02</v>
          </cell>
          <cell r="BD42">
            <v>606622</v>
          </cell>
          <cell r="BE42">
            <v>5339</v>
          </cell>
          <cell r="BH42">
            <v>693679</v>
          </cell>
        </row>
        <row r="43">
          <cell r="E43" t="str">
            <v>1803</v>
          </cell>
          <cell r="F43" t="str">
            <v>18</v>
          </cell>
          <cell r="G43" t="str">
            <v>装修房</v>
          </cell>
          <cell r="H43" t="str">
            <v>二房二厅 </v>
          </cell>
          <cell r="I43" t="str">
            <v>粤R-YJ114&amp;89n</v>
          </cell>
          <cell r="J43">
            <v>87.8</v>
          </cell>
          <cell r="K43">
            <v>69.32</v>
          </cell>
          <cell r="M43" t="str">
            <v>清远市清城区石角镇众合路4号新何碧桂园03</v>
          </cell>
          <cell r="N43" t="str">
            <v>对区内道路</v>
          </cell>
          <cell r="O43">
            <v>1</v>
          </cell>
          <cell r="P43" t="str">
            <v>西</v>
          </cell>
          <cell r="Q43" t="str">
            <v>东南</v>
          </cell>
          <cell r="R43">
            <v>4569.976878369472</v>
          </cell>
          <cell r="S43">
            <v>0</v>
          </cell>
          <cell r="T43">
            <v>623</v>
          </cell>
          <cell r="U43">
            <v>350</v>
          </cell>
          <cell r="V43">
            <v>0</v>
          </cell>
          <cell r="W43">
            <v>1</v>
          </cell>
          <cell r="X43">
            <v>1</v>
          </cell>
          <cell r="Y43">
            <v>486673</v>
          </cell>
          <cell r="Z43">
            <v>5543</v>
          </cell>
          <cell r="AA43" t="str">
            <v>是</v>
          </cell>
          <cell r="AB43">
            <v>627607</v>
          </cell>
          <cell r="AC43">
            <v>7148</v>
          </cell>
          <cell r="AD43">
            <v>9053.77</v>
          </cell>
          <cell r="AE43">
            <v>0</v>
          </cell>
          <cell r="AF43">
            <v>0</v>
          </cell>
          <cell r="AG43">
            <v>0.85</v>
          </cell>
          <cell r="AH43">
            <v>0.95</v>
          </cell>
          <cell r="AI43">
            <v>0.97</v>
          </cell>
          <cell r="AJ43">
            <v>0.99</v>
          </cell>
          <cell r="AK43">
            <v>0.99</v>
          </cell>
          <cell r="AL43">
            <v>1</v>
          </cell>
          <cell r="AM43">
            <v>8160.000000000001</v>
          </cell>
          <cell r="AN43">
            <v>486673</v>
          </cell>
          <cell r="AO43">
            <v>5543</v>
          </cell>
          <cell r="AP43">
            <v>481806</v>
          </cell>
          <cell r="AQ43">
            <v>5488</v>
          </cell>
          <cell r="AR43">
            <v>481806</v>
          </cell>
          <cell r="AS43">
            <v>5488</v>
          </cell>
          <cell r="AT43">
            <v>-8160</v>
          </cell>
          <cell r="AU43">
            <v>-93</v>
          </cell>
          <cell r="AV43">
            <v>5000</v>
          </cell>
          <cell r="AW43">
            <v>960015</v>
          </cell>
          <cell r="AX43">
            <v>0</v>
          </cell>
          <cell r="AY43">
            <v>0</v>
          </cell>
          <cell r="AZ43" t="str">
            <v>否</v>
          </cell>
          <cell r="BA43" t="str">
            <v>-</v>
          </cell>
          <cell r="BB43" t="str">
            <v>8号楼洋房</v>
          </cell>
          <cell r="BC43">
            <v>7254.02</v>
          </cell>
          <cell r="BD43">
            <v>481806</v>
          </cell>
          <cell r="BE43">
            <v>5488</v>
          </cell>
          <cell r="BH43">
            <v>550951</v>
          </cell>
        </row>
        <row r="44">
          <cell r="E44" t="str">
            <v>1804</v>
          </cell>
          <cell r="F44" t="str">
            <v>18</v>
          </cell>
          <cell r="G44" t="str">
            <v>装修房</v>
          </cell>
          <cell r="H44" t="str">
            <v>二房二厅 </v>
          </cell>
          <cell r="I44" t="str">
            <v>粤R-YJ114&amp;89n</v>
          </cell>
          <cell r="J44">
            <v>87.8</v>
          </cell>
          <cell r="K44">
            <v>69.32</v>
          </cell>
          <cell r="M44" t="str">
            <v>清远市清城区石角镇众合路4号新何碧桂园04</v>
          </cell>
          <cell r="N44" t="str">
            <v>对区内道路</v>
          </cell>
          <cell r="O44">
            <v>1</v>
          </cell>
          <cell r="P44" t="str">
            <v>南</v>
          </cell>
          <cell r="Q44" t="str">
            <v>西南</v>
          </cell>
          <cell r="R44">
            <v>4569.976878369472</v>
          </cell>
          <cell r="S44">
            <v>0</v>
          </cell>
          <cell r="T44">
            <v>523</v>
          </cell>
          <cell r="U44">
            <v>350</v>
          </cell>
          <cell r="V44">
            <v>0</v>
          </cell>
          <cell r="W44">
            <v>1</v>
          </cell>
          <cell r="X44">
            <v>1</v>
          </cell>
          <cell r="Y44">
            <v>477893</v>
          </cell>
          <cell r="Z44">
            <v>5443</v>
          </cell>
          <cell r="AA44" t="str">
            <v>是</v>
          </cell>
          <cell r="AB44">
            <v>616284</v>
          </cell>
          <cell r="AC44">
            <v>7019</v>
          </cell>
          <cell r="AD44">
            <v>8890.42</v>
          </cell>
          <cell r="AE44">
            <v>0</v>
          </cell>
          <cell r="AF44">
            <v>0</v>
          </cell>
          <cell r="AG44">
            <v>0.85</v>
          </cell>
          <cell r="AH44">
            <v>0.95</v>
          </cell>
          <cell r="AI44">
            <v>0.97</v>
          </cell>
          <cell r="AJ44">
            <v>0.99</v>
          </cell>
          <cell r="AK44">
            <v>0.99</v>
          </cell>
          <cell r="AL44">
            <v>1</v>
          </cell>
          <cell r="AM44">
            <v>8160.000000000001</v>
          </cell>
          <cell r="AN44">
            <v>477893</v>
          </cell>
          <cell r="AO44">
            <v>5443</v>
          </cell>
          <cell r="AP44">
            <v>473114</v>
          </cell>
          <cell r="AQ44">
            <v>5389</v>
          </cell>
          <cell r="AR44">
            <v>473114</v>
          </cell>
          <cell r="AS44">
            <v>5389</v>
          </cell>
          <cell r="AT44">
            <v>-8160</v>
          </cell>
          <cell r="AU44">
            <v>-93</v>
          </cell>
          <cell r="AV44">
            <v>5000</v>
          </cell>
          <cell r="AW44">
            <v>960015</v>
          </cell>
          <cell r="AX44">
            <v>0</v>
          </cell>
          <cell r="AY44">
            <v>0</v>
          </cell>
          <cell r="AZ44" t="str">
            <v>否</v>
          </cell>
          <cell r="BA44" t="str">
            <v>-</v>
          </cell>
          <cell r="BB44" t="str">
            <v>8号楼洋房</v>
          </cell>
          <cell r="BC44">
            <v>7254.02</v>
          </cell>
          <cell r="BD44">
            <v>473114</v>
          </cell>
          <cell r="BE44">
            <v>5389</v>
          </cell>
          <cell r="BH44">
            <v>541011</v>
          </cell>
        </row>
        <row r="45">
          <cell r="E45" t="str">
            <v>1901</v>
          </cell>
          <cell r="F45" t="str">
            <v>19</v>
          </cell>
          <cell r="G45" t="str">
            <v>装修房</v>
          </cell>
          <cell r="H45" t="str">
            <v>三房二厅 </v>
          </cell>
          <cell r="I45" t="str">
            <v>粤R-YJ114&amp;89n</v>
          </cell>
          <cell r="J45">
            <v>107.23</v>
          </cell>
          <cell r="K45">
            <v>84.66</v>
          </cell>
          <cell r="M45" t="str">
            <v>清远市清城区石角镇众合路4号新何碧桂园01</v>
          </cell>
          <cell r="N45" t="str">
            <v>对区内园景</v>
          </cell>
          <cell r="O45">
            <v>1</v>
          </cell>
          <cell r="P45" t="str">
            <v>东</v>
          </cell>
          <cell r="Q45" t="str">
            <v>西南</v>
          </cell>
          <cell r="R45">
            <v>4569.976878369472</v>
          </cell>
          <cell r="S45">
            <v>0</v>
          </cell>
          <cell r="T45">
            <v>373</v>
          </cell>
          <cell r="U45">
            <v>350</v>
          </cell>
          <cell r="V45">
            <v>0</v>
          </cell>
          <cell r="W45">
            <v>1</v>
          </cell>
          <cell r="X45">
            <v>1</v>
          </cell>
          <cell r="Y45">
            <v>567566</v>
          </cell>
          <cell r="Z45">
            <v>5293</v>
          </cell>
          <cell r="AA45" t="str">
            <v>是</v>
          </cell>
          <cell r="AB45">
            <v>731926</v>
          </cell>
          <cell r="AC45">
            <v>6826</v>
          </cell>
          <cell r="AD45">
            <v>8645.48</v>
          </cell>
          <cell r="AE45">
            <v>0</v>
          </cell>
          <cell r="AF45">
            <v>0</v>
          </cell>
          <cell r="AG45">
            <v>0.85</v>
          </cell>
          <cell r="AH45">
            <v>0.95</v>
          </cell>
          <cell r="AI45">
            <v>0.97</v>
          </cell>
          <cell r="AJ45">
            <v>0.99</v>
          </cell>
          <cell r="AK45">
            <v>0.99</v>
          </cell>
          <cell r="AL45">
            <v>1</v>
          </cell>
          <cell r="AM45">
            <v>8160.000000000001</v>
          </cell>
          <cell r="AN45">
            <v>567566</v>
          </cell>
          <cell r="AO45">
            <v>5293</v>
          </cell>
          <cell r="AP45">
            <v>561891</v>
          </cell>
          <cell r="AQ45">
            <v>5240</v>
          </cell>
          <cell r="AR45">
            <v>561891</v>
          </cell>
          <cell r="AS45">
            <v>5240</v>
          </cell>
          <cell r="AT45">
            <v>-8160</v>
          </cell>
          <cell r="AU45">
            <v>-76</v>
          </cell>
          <cell r="AV45">
            <v>5000</v>
          </cell>
          <cell r="AW45">
            <v>1172465</v>
          </cell>
          <cell r="AX45">
            <v>0</v>
          </cell>
          <cell r="AY45">
            <v>0</v>
          </cell>
          <cell r="AZ45" t="str">
            <v>否</v>
          </cell>
          <cell r="BA45" t="str">
            <v>-</v>
          </cell>
          <cell r="BB45" t="str">
            <v>8号楼洋房</v>
          </cell>
          <cell r="BC45">
            <v>7254.02</v>
          </cell>
          <cell r="BD45">
            <v>561891</v>
          </cell>
          <cell r="BE45">
            <v>5240</v>
          </cell>
          <cell r="BH45">
            <v>642528</v>
          </cell>
        </row>
        <row r="46">
          <cell r="E46" t="str">
            <v>1902</v>
          </cell>
          <cell r="F46" t="str">
            <v>19</v>
          </cell>
          <cell r="G46" t="str">
            <v>装修房</v>
          </cell>
          <cell r="H46" t="str">
            <v>三房二厅 </v>
          </cell>
          <cell r="I46" t="str">
            <v>粤R-YJ114&amp;89n</v>
          </cell>
          <cell r="J46">
            <v>113.62</v>
          </cell>
          <cell r="K46">
            <v>89.7</v>
          </cell>
          <cell r="M46" t="str">
            <v>清远市清城区石角镇众合路4号新何碧桂园02</v>
          </cell>
          <cell r="N46" t="str">
            <v>对区内园景</v>
          </cell>
          <cell r="O46">
            <v>1</v>
          </cell>
          <cell r="P46" t="str">
            <v>西</v>
          </cell>
          <cell r="Q46" t="str">
            <v>东南</v>
          </cell>
          <cell r="R46">
            <v>4569.976878369472</v>
          </cell>
          <cell r="S46">
            <v>0</v>
          </cell>
          <cell r="T46">
            <v>473</v>
          </cell>
          <cell r="U46">
            <v>350</v>
          </cell>
          <cell r="V46">
            <v>0</v>
          </cell>
          <cell r="W46">
            <v>1</v>
          </cell>
          <cell r="X46">
            <v>1</v>
          </cell>
          <cell r="Y46">
            <v>612750</v>
          </cell>
          <cell r="Z46">
            <v>5393</v>
          </cell>
          <cell r="AA46" t="str">
            <v>是</v>
          </cell>
          <cell r="AB46">
            <v>790194</v>
          </cell>
          <cell r="AC46">
            <v>6955</v>
          </cell>
          <cell r="AD46">
            <v>8809.3</v>
          </cell>
          <cell r="AE46">
            <v>0</v>
          </cell>
          <cell r="AF46">
            <v>0</v>
          </cell>
          <cell r="AG46">
            <v>0.85</v>
          </cell>
          <cell r="AH46">
            <v>0.95</v>
          </cell>
          <cell r="AI46">
            <v>0.97</v>
          </cell>
          <cell r="AJ46">
            <v>0.99</v>
          </cell>
          <cell r="AK46">
            <v>0.99</v>
          </cell>
          <cell r="AL46">
            <v>1</v>
          </cell>
          <cell r="AM46">
            <v>8160.000000000001</v>
          </cell>
          <cell r="AN46">
            <v>612750</v>
          </cell>
          <cell r="AO46">
            <v>5393</v>
          </cell>
          <cell r="AP46">
            <v>606622</v>
          </cell>
          <cell r="AQ46">
            <v>5339</v>
          </cell>
          <cell r="AR46">
            <v>606622</v>
          </cell>
          <cell r="AS46">
            <v>5339</v>
          </cell>
          <cell r="AT46">
            <v>-8160</v>
          </cell>
          <cell r="AU46">
            <v>-72</v>
          </cell>
          <cell r="AV46">
            <v>5000</v>
          </cell>
          <cell r="AW46">
            <v>1242334</v>
          </cell>
          <cell r="AX46">
            <v>0</v>
          </cell>
          <cell r="AY46">
            <v>0</v>
          </cell>
          <cell r="AZ46" t="str">
            <v>否</v>
          </cell>
          <cell r="BA46" t="str">
            <v>-</v>
          </cell>
          <cell r="BB46" t="str">
            <v>8号楼洋房</v>
          </cell>
          <cell r="BC46">
            <v>7254.02</v>
          </cell>
          <cell r="BD46">
            <v>606622</v>
          </cell>
          <cell r="BE46">
            <v>5339</v>
          </cell>
          <cell r="BH46">
            <v>693679</v>
          </cell>
        </row>
        <row r="47">
          <cell r="E47" t="str">
            <v>1903</v>
          </cell>
          <cell r="F47" t="str">
            <v>19</v>
          </cell>
          <cell r="G47" t="str">
            <v>装修房</v>
          </cell>
          <cell r="H47" t="str">
            <v>二房二厅 </v>
          </cell>
          <cell r="I47" t="str">
            <v>粤R-YJ114&amp;89n</v>
          </cell>
          <cell r="J47">
            <v>87.8</v>
          </cell>
          <cell r="K47">
            <v>69.32</v>
          </cell>
          <cell r="M47" t="str">
            <v>清远市清城区石角镇众合路4号新何碧桂园03</v>
          </cell>
          <cell r="N47" t="str">
            <v>对区内道路</v>
          </cell>
          <cell r="O47">
            <v>1</v>
          </cell>
          <cell r="P47" t="str">
            <v>西</v>
          </cell>
          <cell r="Q47" t="str">
            <v>东南</v>
          </cell>
          <cell r="R47">
            <v>4569.976878369472</v>
          </cell>
          <cell r="S47">
            <v>0</v>
          </cell>
          <cell r="T47">
            <v>623</v>
          </cell>
          <cell r="U47">
            <v>350</v>
          </cell>
          <cell r="V47">
            <v>0</v>
          </cell>
          <cell r="W47">
            <v>1</v>
          </cell>
          <cell r="X47">
            <v>1</v>
          </cell>
          <cell r="Y47">
            <v>486673</v>
          </cell>
          <cell r="Z47">
            <v>5543</v>
          </cell>
          <cell r="AA47" t="str">
            <v>是</v>
          </cell>
          <cell r="AB47">
            <v>627607</v>
          </cell>
          <cell r="AC47">
            <v>7148</v>
          </cell>
          <cell r="AD47">
            <v>9053.77</v>
          </cell>
          <cell r="AE47">
            <v>0</v>
          </cell>
          <cell r="AF47">
            <v>0</v>
          </cell>
          <cell r="AG47">
            <v>0.85</v>
          </cell>
          <cell r="AH47">
            <v>0.95</v>
          </cell>
          <cell r="AI47">
            <v>0.97</v>
          </cell>
          <cell r="AJ47">
            <v>0.99</v>
          </cell>
          <cell r="AK47">
            <v>0.99</v>
          </cell>
          <cell r="AL47">
            <v>1</v>
          </cell>
          <cell r="AM47">
            <v>8160.000000000001</v>
          </cell>
          <cell r="AN47">
            <v>486673</v>
          </cell>
          <cell r="AO47">
            <v>5543</v>
          </cell>
          <cell r="AP47">
            <v>481806</v>
          </cell>
          <cell r="AQ47">
            <v>5488</v>
          </cell>
          <cell r="AR47">
            <v>481806</v>
          </cell>
          <cell r="AS47">
            <v>5488</v>
          </cell>
          <cell r="AT47">
            <v>-8160</v>
          </cell>
          <cell r="AU47">
            <v>-93</v>
          </cell>
          <cell r="AV47">
            <v>5000</v>
          </cell>
          <cell r="AW47">
            <v>960015</v>
          </cell>
          <cell r="AX47">
            <v>0</v>
          </cell>
          <cell r="AY47">
            <v>0</v>
          </cell>
          <cell r="AZ47" t="str">
            <v>否</v>
          </cell>
          <cell r="BA47" t="str">
            <v>-</v>
          </cell>
          <cell r="BB47" t="str">
            <v>8号楼洋房</v>
          </cell>
          <cell r="BC47">
            <v>7254.02</v>
          </cell>
          <cell r="BD47">
            <v>481806</v>
          </cell>
          <cell r="BE47">
            <v>5488</v>
          </cell>
          <cell r="BH47">
            <v>550951</v>
          </cell>
        </row>
        <row r="48">
          <cell r="E48" t="str">
            <v>1904</v>
          </cell>
          <cell r="F48" t="str">
            <v>19</v>
          </cell>
          <cell r="G48" t="str">
            <v>装修房</v>
          </cell>
          <cell r="H48" t="str">
            <v>二房二厅 </v>
          </cell>
          <cell r="I48" t="str">
            <v>粤R-YJ114&amp;89n</v>
          </cell>
          <cell r="J48">
            <v>87.8</v>
          </cell>
          <cell r="K48">
            <v>69.32</v>
          </cell>
          <cell r="M48" t="str">
            <v>清远市清城区石角镇众合路4号新何碧桂园04</v>
          </cell>
          <cell r="N48" t="str">
            <v>对区内道路</v>
          </cell>
          <cell r="O48">
            <v>1</v>
          </cell>
          <cell r="P48" t="str">
            <v>南</v>
          </cell>
          <cell r="Q48" t="str">
            <v>西南</v>
          </cell>
          <cell r="R48">
            <v>4569.976878369472</v>
          </cell>
          <cell r="S48">
            <v>0</v>
          </cell>
          <cell r="T48">
            <v>523</v>
          </cell>
          <cell r="U48">
            <v>350</v>
          </cell>
          <cell r="V48">
            <v>0</v>
          </cell>
          <cell r="W48">
            <v>1</v>
          </cell>
          <cell r="X48">
            <v>1</v>
          </cell>
          <cell r="Y48">
            <v>477893</v>
          </cell>
          <cell r="Z48">
            <v>5443</v>
          </cell>
          <cell r="AA48" t="str">
            <v>是</v>
          </cell>
          <cell r="AB48">
            <v>616284</v>
          </cell>
          <cell r="AC48">
            <v>7019</v>
          </cell>
          <cell r="AD48">
            <v>8890.42</v>
          </cell>
          <cell r="AE48">
            <v>0</v>
          </cell>
          <cell r="AF48">
            <v>0</v>
          </cell>
          <cell r="AG48">
            <v>0.85</v>
          </cell>
          <cell r="AH48">
            <v>0.95</v>
          </cell>
          <cell r="AI48">
            <v>0.97</v>
          </cell>
          <cell r="AJ48">
            <v>0.99</v>
          </cell>
          <cell r="AK48">
            <v>0.99</v>
          </cell>
          <cell r="AL48">
            <v>1</v>
          </cell>
          <cell r="AM48">
            <v>8160.000000000001</v>
          </cell>
          <cell r="AN48">
            <v>477893</v>
          </cell>
          <cell r="AO48">
            <v>5443</v>
          </cell>
          <cell r="AP48">
            <v>473114</v>
          </cell>
          <cell r="AQ48">
            <v>5389</v>
          </cell>
          <cell r="AR48">
            <v>473114</v>
          </cell>
          <cell r="AS48">
            <v>5389</v>
          </cell>
          <cell r="AT48">
            <v>-8160</v>
          </cell>
          <cell r="AU48">
            <v>-93</v>
          </cell>
          <cell r="AV48">
            <v>5000</v>
          </cell>
          <cell r="AW48">
            <v>960015</v>
          </cell>
          <cell r="AX48">
            <v>0</v>
          </cell>
          <cell r="AY48">
            <v>0</v>
          </cell>
          <cell r="AZ48" t="str">
            <v>否</v>
          </cell>
          <cell r="BA48" t="str">
            <v>-</v>
          </cell>
          <cell r="BB48" t="str">
            <v>8号楼洋房</v>
          </cell>
          <cell r="BC48">
            <v>7254.02</v>
          </cell>
          <cell r="BD48">
            <v>473114</v>
          </cell>
          <cell r="BE48">
            <v>5389</v>
          </cell>
          <cell r="BH48">
            <v>541011</v>
          </cell>
        </row>
        <row r="49">
          <cell r="E49" t="str">
            <v>2001</v>
          </cell>
          <cell r="F49" t="str">
            <v>20</v>
          </cell>
          <cell r="G49" t="str">
            <v>装修房</v>
          </cell>
          <cell r="H49" t="str">
            <v>三房二厅 </v>
          </cell>
          <cell r="I49" t="str">
            <v>粤R-YJ114&amp;89n</v>
          </cell>
          <cell r="J49">
            <v>107.23</v>
          </cell>
          <cell r="K49">
            <v>84.66</v>
          </cell>
          <cell r="M49" t="str">
            <v>清远市清城区石角镇众合路4号新何碧桂园01</v>
          </cell>
          <cell r="N49" t="str">
            <v>对区内园景</v>
          </cell>
          <cell r="O49">
            <v>1</v>
          </cell>
          <cell r="P49" t="str">
            <v>东</v>
          </cell>
          <cell r="Q49" t="str">
            <v>西南</v>
          </cell>
          <cell r="R49">
            <v>4569.976878369472</v>
          </cell>
          <cell r="S49">
            <v>0</v>
          </cell>
          <cell r="T49">
            <v>373</v>
          </cell>
          <cell r="U49">
            <v>350</v>
          </cell>
          <cell r="V49">
            <v>0</v>
          </cell>
          <cell r="W49">
            <v>1</v>
          </cell>
          <cell r="X49">
            <v>1</v>
          </cell>
          <cell r="Y49">
            <v>567566</v>
          </cell>
          <cell r="Z49">
            <v>5293</v>
          </cell>
          <cell r="AA49" t="str">
            <v>是</v>
          </cell>
          <cell r="AB49">
            <v>731926</v>
          </cell>
          <cell r="AC49">
            <v>6826</v>
          </cell>
          <cell r="AD49">
            <v>8645.48</v>
          </cell>
          <cell r="AE49">
            <v>0</v>
          </cell>
          <cell r="AF49">
            <v>0</v>
          </cell>
          <cell r="AG49">
            <v>0.85</v>
          </cell>
          <cell r="AH49">
            <v>0.95</v>
          </cell>
          <cell r="AI49">
            <v>0.97</v>
          </cell>
          <cell r="AJ49">
            <v>0.99</v>
          </cell>
          <cell r="AK49">
            <v>0.99</v>
          </cell>
          <cell r="AL49">
            <v>1</v>
          </cell>
          <cell r="AM49">
            <v>8160.000000000001</v>
          </cell>
          <cell r="AN49">
            <v>567566</v>
          </cell>
          <cell r="AO49">
            <v>5293</v>
          </cell>
          <cell r="AP49">
            <v>561891</v>
          </cell>
          <cell r="AQ49">
            <v>5240</v>
          </cell>
          <cell r="AR49">
            <v>561891</v>
          </cell>
          <cell r="AS49">
            <v>5240</v>
          </cell>
          <cell r="AT49">
            <v>-8160</v>
          </cell>
          <cell r="AU49">
            <v>-76</v>
          </cell>
          <cell r="AV49">
            <v>5000</v>
          </cell>
          <cell r="AW49">
            <v>1172465</v>
          </cell>
          <cell r="AX49">
            <v>0</v>
          </cell>
          <cell r="AY49">
            <v>0</v>
          </cell>
          <cell r="AZ49" t="str">
            <v>否</v>
          </cell>
          <cell r="BA49" t="str">
            <v>-</v>
          </cell>
          <cell r="BB49" t="str">
            <v>8号楼洋房</v>
          </cell>
          <cell r="BC49">
            <v>7254.02</v>
          </cell>
          <cell r="BD49">
            <v>561891</v>
          </cell>
          <cell r="BE49">
            <v>5240</v>
          </cell>
          <cell r="BH49">
            <v>642528</v>
          </cell>
        </row>
        <row r="50">
          <cell r="E50" t="str">
            <v>2002</v>
          </cell>
          <cell r="F50" t="str">
            <v>20</v>
          </cell>
          <cell r="G50" t="str">
            <v>装修房</v>
          </cell>
          <cell r="H50" t="str">
            <v>三房二厅 </v>
          </cell>
          <cell r="I50" t="str">
            <v>粤R-YJ114&amp;89n</v>
          </cell>
          <cell r="J50">
            <v>113.62</v>
          </cell>
          <cell r="K50">
            <v>89.7</v>
          </cell>
          <cell r="M50" t="str">
            <v>清远市清城区石角镇众合路4号新何碧桂园02</v>
          </cell>
          <cell r="N50" t="str">
            <v>对区内园景</v>
          </cell>
          <cell r="O50">
            <v>1</v>
          </cell>
          <cell r="P50" t="str">
            <v>西</v>
          </cell>
          <cell r="Q50" t="str">
            <v>东南</v>
          </cell>
          <cell r="R50">
            <v>4569.976878369472</v>
          </cell>
          <cell r="S50">
            <v>0</v>
          </cell>
          <cell r="T50">
            <v>473</v>
          </cell>
          <cell r="U50">
            <v>350</v>
          </cell>
          <cell r="V50">
            <v>0</v>
          </cell>
          <cell r="W50">
            <v>1</v>
          </cell>
          <cell r="X50">
            <v>1</v>
          </cell>
          <cell r="Y50">
            <v>612750</v>
          </cell>
          <cell r="Z50">
            <v>5393</v>
          </cell>
          <cell r="AA50" t="str">
            <v>是</v>
          </cell>
          <cell r="AB50">
            <v>790194</v>
          </cell>
          <cell r="AC50">
            <v>6955</v>
          </cell>
          <cell r="AD50">
            <v>8809.3</v>
          </cell>
          <cell r="AE50">
            <v>0</v>
          </cell>
          <cell r="AF50">
            <v>0</v>
          </cell>
          <cell r="AG50">
            <v>0.85</v>
          </cell>
          <cell r="AH50">
            <v>0.95</v>
          </cell>
          <cell r="AI50">
            <v>0.97</v>
          </cell>
          <cell r="AJ50">
            <v>0.99</v>
          </cell>
          <cell r="AK50">
            <v>0.99</v>
          </cell>
          <cell r="AL50">
            <v>1</v>
          </cell>
          <cell r="AM50">
            <v>8160.000000000001</v>
          </cell>
          <cell r="AN50">
            <v>612750</v>
          </cell>
          <cell r="AO50">
            <v>5393</v>
          </cell>
          <cell r="AP50">
            <v>606622</v>
          </cell>
          <cell r="AQ50">
            <v>5339</v>
          </cell>
          <cell r="AR50">
            <v>606622</v>
          </cell>
          <cell r="AS50">
            <v>5339</v>
          </cell>
          <cell r="AT50">
            <v>-8160</v>
          </cell>
          <cell r="AU50">
            <v>-72</v>
          </cell>
          <cell r="AV50">
            <v>5000</v>
          </cell>
          <cell r="AW50">
            <v>1242334</v>
          </cell>
          <cell r="AX50">
            <v>0</v>
          </cell>
          <cell r="AY50">
            <v>0</v>
          </cell>
          <cell r="AZ50" t="str">
            <v>否</v>
          </cell>
          <cell r="BA50" t="str">
            <v>-</v>
          </cell>
          <cell r="BB50" t="str">
            <v>8号楼洋房</v>
          </cell>
          <cell r="BC50">
            <v>7254.02</v>
          </cell>
          <cell r="BD50">
            <v>606622</v>
          </cell>
          <cell r="BE50">
            <v>5339</v>
          </cell>
          <cell r="BH50">
            <v>693679</v>
          </cell>
        </row>
        <row r="51">
          <cell r="E51" t="str">
            <v>2003</v>
          </cell>
          <cell r="F51" t="str">
            <v>20</v>
          </cell>
          <cell r="G51" t="str">
            <v>装修房</v>
          </cell>
          <cell r="H51" t="str">
            <v>二房二厅 </v>
          </cell>
          <cell r="I51" t="str">
            <v>粤R-YJ114&amp;89n</v>
          </cell>
          <cell r="J51">
            <v>87.8</v>
          </cell>
          <cell r="K51">
            <v>69.32</v>
          </cell>
          <cell r="M51" t="str">
            <v>清远市清城区石角镇众合路4号新何碧桂园03</v>
          </cell>
          <cell r="N51" t="str">
            <v>对区内道路</v>
          </cell>
          <cell r="O51">
            <v>1</v>
          </cell>
          <cell r="P51" t="str">
            <v>西</v>
          </cell>
          <cell r="Q51" t="str">
            <v>东南</v>
          </cell>
          <cell r="R51">
            <v>4569.976878369472</v>
          </cell>
          <cell r="S51">
            <v>0</v>
          </cell>
          <cell r="T51">
            <v>623</v>
          </cell>
          <cell r="U51">
            <v>350</v>
          </cell>
          <cell r="V51">
            <v>0</v>
          </cell>
          <cell r="W51">
            <v>1</v>
          </cell>
          <cell r="X51">
            <v>1</v>
          </cell>
          <cell r="Y51">
            <v>486673</v>
          </cell>
          <cell r="Z51">
            <v>5543</v>
          </cell>
          <cell r="AA51" t="str">
            <v>是</v>
          </cell>
          <cell r="AB51">
            <v>627607</v>
          </cell>
          <cell r="AC51">
            <v>7148</v>
          </cell>
          <cell r="AD51">
            <v>9053.77</v>
          </cell>
          <cell r="AE51">
            <v>0</v>
          </cell>
          <cell r="AF51">
            <v>0</v>
          </cell>
          <cell r="AG51">
            <v>0.85</v>
          </cell>
          <cell r="AH51">
            <v>0.95</v>
          </cell>
          <cell r="AI51">
            <v>0.97</v>
          </cell>
          <cell r="AJ51">
            <v>0.99</v>
          </cell>
          <cell r="AK51">
            <v>0.99</v>
          </cell>
          <cell r="AL51">
            <v>1</v>
          </cell>
          <cell r="AM51">
            <v>8160.000000000001</v>
          </cell>
          <cell r="AN51">
            <v>486673</v>
          </cell>
          <cell r="AO51">
            <v>5543</v>
          </cell>
          <cell r="AP51">
            <v>481806</v>
          </cell>
          <cell r="AQ51">
            <v>5488</v>
          </cell>
          <cell r="AR51">
            <v>481806</v>
          </cell>
          <cell r="AS51">
            <v>5488</v>
          </cell>
          <cell r="AT51">
            <v>-8160</v>
          </cell>
          <cell r="AU51">
            <v>-93</v>
          </cell>
          <cell r="AV51">
            <v>5000</v>
          </cell>
          <cell r="AW51">
            <v>960015</v>
          </cell>
          <cell r="AX51">
            <v>0</v>
          </cell>
          <cell r="AY51">
            <v>0</v>
          </cell>
          <cell r="AZ51" t="str">
            <v>否</v>
          </cell>
          <cell r="BA51" t="str">
            <v>-</v>
          </cell>
          <cell r="BB51" t="str">
            <v>8号楼洋房</v>
          </cell>
          <cell r="BC51">
            <v>7254.02</v>
          </cell>
          <cell r="BD51">
            <v>481806</v>
          </cell>
          <cell r="BE51">
            <v>5488</v>
          </cell>
          <cell r="BH51">
            <v>550951</v>
          </cell>
        </row>
        <row r="52">
          <cell r="E52" t="str">
            <v>2004</v>
          </cell>
          <cell r="F52" t="str">
            <v>20</v>
          </cell>
          <cell r="G52" t="str">
            <v>装修房</v>
          </cell>
          <cell r="H52" t="str">
            <v>二房二厅 </v>
          </cell>
          <cell r="I52" t="str">
            <v>粤R-YJ114&amp;89n</v>
          </cell>
          <cell r="J52">
            <v>87.8</v>
          </cell>
          <cell r="K52">
            <v>69.32</v>
          </cell>
          <cell r="M52" t="str">
            <v>清远市清城区石角镇众合路4号新何碧桂园04</v>
          </cell>
          <cell r="N52" t="str">
            <v>对区内道路</v>
          </cell>
          <cell r="O52">
            <v>1</v>
          </cell>
          <cell r="P52" t="str">
            <v>南</v>
          </cell>
          <cell r="Q52" t="str">
            <v>西南</v>
          </cell>
          <cell r="R52">
            <v>4569.976878369472</v>
          </cell>
          <cell r="S52">
            <v>0</v>
          </cell>
          <cell r="T52">
            <v>523</v>
          </cell>
          <cell r="U52">
            <v>350</v>
          </cell>
          <cell r="V52">
            <v>0</v>
          </cell>
          <cell r="W52">
            <v>1</v>
          </cell>
          <cell r="X52">
            <v>1</v>
          </cell>
          <cell r="Y52">
            <v>477893</v>
          </cell>
          <cell r="Z52">
            <v>5443</v>
          </cell>
          <cell r="AA52" t="str">
            <v>是</v>
          </cell>
          <cell r="AB52">
            <v>616284</v>
          </cell>
          <cell r="AC52">
            <v>7019</v>
          </cell>
          <cell r="AD52">
            <v>8890.42</v>
          </cell>
          <cell r="AE52">
            <v>0</v>
          </cell>
          <cell r="AF52">
            <v>0</v>
          </cell>
          <cell r="AG52">
            <v>0.85</v>
          </cell>
          <cell r="AH52">
            <v>0.95</v>
          </cell>
          <cell r="AI52">
            <v>0.97</v>
          </cell>
          <cell r="AJ52">
            <v>0.99</v>
          </cell>
          <cell r="AK52">
            <v>0.99</v>
          </cell>
          <cell r="AL52">
            <v>1</v>
          </cell>
          <cell r="AM52">
            <v>8160.000000000001</v>
          </cell>
          <cell r="AN52">
            <v>477893</v>
          </cell>
          <cell r="AO52">
            <v>5443</v>
          </cell>
          <cell r="AP52">
            <v>473114</v>
          </cell>
          <cell r="AQ52">
            <v>5389</v>
          </cell>
          <cell r="AR52">
            <v>473114</v>
          </cell>
          <cell r="AS52">
            <v>5389</v>
          </cell>
          <cell r="AT52">
            <v>-8160</v>
          </cell>
          <cell r="AU52">
            <v>-93</v>
          </cell>
          <cell r="AV52">
            <v>5000</v>
          </cell>
          <cell r="AW52">
            <v>960015</v>
          </cell>
          <cell r="AX52">
            <v>0</v>
          </cell>
          <cell r="AY52">
            <v>0</v>
          </cell>
          <cell r="AZ52" t="str">
            <v>否</v>
          </cell>
          <cell r="BA52" t="str">
            <v>-</v>
          </cell>
          <cell r="BB52" t="str">
            <v>8号楼洋房</v>
          </cell>
          <cell r="BC52">
            <v>7254.02</v>
          </cell>
          <cell r="BD52">
            <v>473114</v>
          </cell>
          <cell r="BE52">
            <v>5389</v>
          </cell>
          <cell r="BH52">
            <v>541011</v>
          </cell>
        </row>
        <row r="53">
          <cell r="E53" t="str">
            <v>201</v>
          </cell>
          <cell r="F53" t="str">
            <v>2</v>
          </cell>
          <cell r="G53" t="str">
            <v>装修房</v>
          </cell>
          <cell r="H53" t="str">
            <v>三房二厅 </v>
          </cell>
          <cell r="I53" t="str">
            <v>粤R-YJ114&amp;89n</v>
          </cell>
          <cell r="J53">
            <v>107.23</v>
          </cell>
          <cell r="K53">
            <v>84.66</v>
          </cell>
          <cell r="M53" t="str">
            <v>清远市清城区石角镇众合路4号新何碧桂园01</v>
          </cell>
          <cell r="N53" t="str">
            <v>对区内园景</v>
          </cell>
          <cell r="O53">
            <v>1</v>
          </cell>
          <cell r="P53" t="str">
            <v>东</v>
          </cell>
          <cell r="Q53" t="str">
            <v>西南</v>
          </cell>
          <cell r="R53">
            <v>4569.976878369472</v>
          </cell>
          <cell r="S53">
            <v>0</v>
          </cell>
          <cell r="T53">
            <v>373</v>
          </cell>
          <cell r="U53">
            <v>0</v>
          </cell>
          <cell r="V53">
            <v>0</v>
          </cell>
          <cell r="W53">
            <v>1</v>
          </cell>
          <cell r="X53">
            <v>1</v>
          </cell>
          <cell r="Y53">
            <v>534005</v>
          </cell>
          <cell r="Z53">
            <v>4980</v>
          </cell>
          <cell r="AA53" t="str">
            <v>是</v>
          </cell>
          <cell r="AB53">
            <v>688646</v>
          </cell>
          <cell r="AC53">
            <v>6422</v>
          </cell>
          <cell r="AD53">
            <v>8134.25</v>
          </cell>
          <cell r="AE53">
            <v>0</v>
          </cell>
          <cell r="AF53">
            <v>0</v>
          </cell>
          <cell r="AG53">
            <v>0.85</v>
          </cell>
          <cell r="AH53">
            <v>0.95</v>
          </cell>
          <cell r="AI53">
            <v>0.97</v>
          </cell>
          <cell r="AJ53">
            <v>0.99</v>
          </cell>
          <cell r="AK53">
            <v>0.99</v>
          </cell>
          <cell r="AL53">
            <v>1</v>
          </cell>
          <cell r="AM53">
            <v>8160.000000000001</v>
          </cell>
          <cell r="AN53">
            <v>534005</v>
          </cell>
          <cell r="AO53">
            <v>4980</v>
          </cell>
          <cell r="AP53">
            <v>528665</v>
          </cell>
          <cell r="AQ53">
            <v>4930</v>
          </cell>
          <cell r="AR53">
            <v>528665</v>
          </cell>
          <cell r="AS53">
            <v>4930</v>
          </cell>
          <cell r="AT53">
            <v>-8160</v>
          </cell>
          <cell r="AU53">
            <v>-76</v>
          </cell>
          <cell r="AV53">
            <v>5000</v>
          </cell>
          <cell r="AW53">
            <v>1172465</v>
          </cell>
          <cell r="AX53">
            <v>0</v>
          </cell>
          <cell r="AY53">
            <v>0</v>
          </cell>
          <cell r="AZ53" t="str">
            <v>否</v>
          </cell>
          <cell r="BA53" t="str">
            <v>-</v>
          </cell>
          <cell r="BB53" t="str">
            <v>8号楼洋房</v>
          </cell>
          <cell r="BC53">
            <v>7254.02</v>
          </cell>
          <cell r="BD53">
            <v>528665</v>
          </cell>
          <cell r="BE53">
            <v>4930</v>
          </cell>
          <cell r="BH53">
            <v>604534</v>
          </cell>
        </row>
        <row r="54">
          <cell r="E54" t="str">
            <v>202</v>
          </cell>
          <cell r="F54" t="str">
            <v>2</v>
          </cell>
          <cell r="G54" t="str">
            <v>装修房</v>
          </cell>
          <cell r="H54" t="str">
            <v>三房二厅 </v>
          </cell>
          <cell r="I54" t="str">
            <v>粤R-YJ114&amp;89n</v>
          </cell>
          <cell r="J54">
            <v>113.62</v>
          </cell>
          <cell r="K54">
            <v>89.7</v>
          </cell>
          <cell r="M54" t="str">
            <v>清远市清城区石角镇众合路4号新何碧桂园02</v>
          </cell>
          <cell r="N54" t="str">
            <v>对区内园景</v>
          </cell>
          <cell r="O54">
            <v>1</v>
          </cell>
          <cell r="P54" t="str">
            <v>西</v>
          </cell>
          <cell r="Q54" t="str">
            <v>东南</v>
          </cell>
          <cell r="R54">
            <v>4569.976878369472</v>
          </cell>
          <cell r="S54">
            <v>0</v>
          </cell>
          <cell r="T54">
            <v>473</v>
          </cell>
          <cell r="U54">
            <v>0</v>
          </cell>
          <cell r="V54">
            <v>0</v>
          </cell>
          <cell r="W54">
            <v>1</v>
          </cell>
          <cell r="X54">
            <v>1</v>
          </cell>
          <cell r="Y54">
            <v>572983</v>
          </cell>
          <cell r="Z54">
            <v>5043</v>
          </cell>
          <cell r="AA54" t="str">
            <v>是</v>
          </cell>
          <cell r="AB54">
            <v>738911</v>
          </cell>
          <cell r="AC54">
            <v>6503</v>
          </cell>
          <cell r="AD54">
            <v>8237.58</v>
          </cell>
          <cell r="AE54">
            <v>0</v>
          </cell>
          <cell r="AF54">
            <v>0</v>
          </cell>
          <cell r="AG54">
            <v>0.85</v>
          </cell>
          <cell r="AH54">
            <v>0.95</v>
          </cell>
          <cell r="AI54">
            <v>0.97</v>
          </cell>
          <cell r="AJ54">
            <v>0.99</v>
          </cell>
          <cell r="AK54">
            <v>0.99</v>
          </cell>
          <cell r="AL54">
            <v>1</v>
          </cell>
          <cell r="AM54">
            <v>8160.000000000001</v>
          </cell>
          <cell r="AN54">
            <v>572983</v>
          </cell>
          <cell r="AO54">
            <v>5043</v>
          </cell>
          <cell r="AP54">
            <v>567253</v>
          </cell>
          <cell r="AQ54">
            <v>4993</v>
          </cell>
          <cell r="AR54">
            <v>567253</v>
          </cell>
          <cell r="AS54">
            <v>4993</v>
          </cell>
          <cell r="AT54">
            <v>-8160</v>
          </cell>
          <cell r="AU54">
            <v>-72</v>
          </cell>
          <cell r="AV54">
            <v>5000</v>
          </cell>
          <cell r="AW54">
            <v>1242334</v>
          </cell>
          <cell r="AX54">
            <v>0</v>
          </cell>
          <cell r="AY54">
            <v>0</v>
          </cell>
          <cell r="AZ54" t="str">
            <v>否</v>
          </cell>
          <cell r="BA54" t="str">
            <v>-</v>
          </cell>
          <cell r="BB54" t="str">
            <v>8号楼洋房</v>
          </cell>
          <cell r="BC54">
            <v>7254.02</v>
          </cell>
          <cell r="BD54">
            <v>567253</v>
          </cell>
          <cell r="BE54">
            <v>4993</v>
          </cell>
          <cell r="BH54">
            <v>648660</v>
          </cell>
        </row>
        <row r="55">
          <cell r="E55" t="str">
            <v>203</v>
          </cell>
          <cell r="F55" t="str">
            <v>2</v>
          </cell>
          <cell r="G55" t="str">
            <v>装修房</v>
          </cell>
          <cell r="H55" t="str">
            <v>二房二厅 </v>
          </cell>
          <cell r="I55" t="str">
            <v>粤R-YJ114&amp;89n</v>
          </cell>
          <cell r="J55">
            <v>87.8</v>
          </cell>
          <cell r="K55">
            <v>69.32</v>
          </cell>
          <cell r="M55" t="str">
            <v>清远市清城区石角镇众合路4号新何碧桂园03</v>
          </cell>
          <cell r="N55" t="str">
            <v>对区内道路</v>
          </cell>
          <cell r="O55">
            <v>1</v>
          </cell>
          <cell r="P55" t="str">
            <v>西</v>
          </cell>
          <cell r="Q55" t="str">
            <v>东南</v>
          </cell>
          <cell r="R55">
            <v>4569.976878369472</v>
          </cell>
          <cell r="S55">
            <v>0</v>
          </cell>
          <cell r="T55">
            <v>623</v>
          </cell>
          <cell r="U55">
            <v>0</v>
          </cell>
          <cell r="V55">
            <v>0</v>
          </cell>
          <cell r="W55">
            <v>1</v>
          </cell>
          <cell r="X55">
            <v>1</v>
          </cell>
          <cell r="Y55">
            <v>455943</v>
          </cell>
          <cell r="Z55">
            <v>5193</v>
          </cell>
          <cell r="AA55" t="str">
            <v>是</v>
          </cell>
          <cell r="AB55">
            <v>587978</v>
          </cell>
          <cell r="AC55">
            <v>6697</v>
          </cell>
          <cell r="AD55">
            <v>8482.08</v>
          </cell>
          <cell r="AE55">
            <v>0</v>
          </cell>
          <cell r="AF55">
            <v>0</v>
          </cell>
          <cell r="AG55">
            <v>0.85</v>
          </cell>
          <cell r="AH55">
            <v>0.95</v>
          </cell>
          <cell r="AI55">
            <v>0.97</v>
          </cell>
          <cell r="AJ55">
            <v>0.99</v>
          </cell>
          <cell r="AK55">
            <v>0.99</v>
          </cell>
          <cell r="AL55">
            <v>1</v>
          </cell>
          <cell r="AM55">
            <v>8160.000000000001</v>
          </cell>
          <cell r="AN55">
            <v>455943</v>
          </cell>
          <cell r="AO55">
            <v>5193</v>
          </cell>
          <cell r="AP55">
            <v>451384</v>
          </cell>
          <cell r="AQ55">
            <v>5141</v>
          </cell>
          <cell r="AR55">
            <v>451384</v>
          </cell>
          <cell r="AS55">
            <v>5141</v>
          </cell>
          <cell r="AT55">
            <v>-8160</v>
          </cell>
          <cell r="AU55">
            <v>-93</v>
          </cell>
          <cell r="AV55">
            <v>5000</v>
          </cell>
          <cell r="AW55">
            <v>960015</v>
          </cell>
          <cell r="AX55">
            <v>0</v>
          </cell>
          <cell r="AY55">
            <v>0</v>
          </cell>
          <cell r="AZ55" t="str">
            <v>否</v>
          </cell>
          <cell r="BA55" t="str">
            <v>-</v>
          </cell>
          <cell r="BB55" t="str">
            <v>8号楼洋房</v>
          </cell>
          <cell r="BC55">
            <v>7254.02</v>
          </cell>
          <cell r="BD55">
            <v>451384</v>
          </cell>
          <cell r="BE55">
            <v>5141</v>
          </cell>
          <cell r="BH55">
            <v>516162</v>
          </cell>
        </row>
        <row r="56">
          <cell r="E56" t="str">
            <v>204</v>
          </cell>
          <cell r="F56" t="str">
            <v>2</v>
          </cell>
          <cell r="G56" t="str">
            <v>装修房</v>
          </cell>
          <cell r="H56" t="str">
            <v>二房二厅 </v>
          </cell>
          <cell r="I56" t="str">
            <v>粤R-YJ114&amp;89n</v>
          </cell>
          <cell r="J56">
            <v>87.8</v>
          </cell>
          <cell r="K56">
            <v>69.32</v>
          </cell>
          <cell r="M56" t="str">
            <v>清远市清城区石角镇众合路4号新何碧桂园04</v>
          </cell>
          <cell r="N56" t="str">
            <v>对区内道路</v>
          </cell>
          <cell r="O56">
            <v>1</v>
          </cell>
          <cell r="P56" t="str">
            <v>南</v>
          </cell>
          <cell r="Q56" t="str">
            <v>西南</v>
          </cell>
          <cell r="R56">
            <v>4569.976878369472</v>
          </cell>
          <cell r="S56">
            <v>0</v>
          </cell>
          <cell r="T56">
            <v>523</v>
          </cell>
          <cell r="U56">
            <v>0</v>
          </cell>
          <cell r="V56">
            <v>0</v>
          </cell>
          <cell r="W56">
            <v>1</v>
          </cell>
          <cell r="X56">
            <v>1</v>
          </cell>
          <cell r="Y56">
            <v>447163</v>
          </cell>
          <cell r="Z56">
            <v>5093</v>
          </cell>
          <cell r="AA56" t="str">
            <v>是</v>
          </cell>
          <cell r="AB56">
            <v>576655</v>
          </cell>
          <cell r="AC56">
            <v>6568</v>
          </cell>
          <cell r="AD56">
            <v>8318.74</v>
          </cell>
          <cell r="AE56">
            <v>0</v>
          </cell>
          <cell r="AF56">
            <v>0</v>
          </cell>
          <cell r="AG56">
            <v>0.85</v>
          </cell>
          <cell r="AH56">
            <v>0.95</v>
          </cell>
          <cell r="AI56">
            <v>0.97</v>
          </cell>
          <cell r="AJ56">
            <v>0.99</v>
          </cell>
          <cell r="AK56">
            <v>0.99</v>
          </cell>
          <cell r="AL56">
            <v>1</v>
          </cell>
          <cell r="AM56">
            <v>8160.000000000001</v>
          </cell>
          <cell r="AN56">
            <v>447163</v>
          </cell>
          <cell r="AO56">
            <v>5093</v>
          </cell>
          <cell r="AP56">
            <v>442691</v>
          </cell>
          <cell r="AQ56">
            <v>5042</v>
          </cell>
          <cell r="AR56">
            <v>442691</v>
          </cell>
          <cell r="AS56">
            <v>5042</v>
          </cell>
          <cell r="AT56">
            <v>-8160</v>
          </cell>
          <cell r="AU56">
            <v>-93</v>
          </cell>
          <cell r="AV56">
            <v>5000</v>
          </cell>
          <cell r="AW56">
            <v>960015</v>
          </cell>
          <cell r="AX56">
            <v>0</v>
          </cell>
          <cell r="AY56">
            <v>0</v>
          </cell>
          <cell r="AZ56" t="str">
            <v>否</v>
          </cell>
          <cell r="BA56" t="str">
            <v>-</v>
          </cell>
          <cell r="BB56" t="str">
            <v>8号楼洋房</v>
          </cell>
          <cell r="BC56">
            <v>7254.02</v>
          </cell>
          <cell r="BD56">
            <v>442691</v>
          </cell>
          <cell r="BE56">
            <v>5042</v>
          </cell>
          <cell r="BH56">
            <v>506222</v>
          </cell>
        </row>
        <row r="57">
          <cell r="E57" t="str">
            <v>2101</v>
          </cell>
          <cell r="F57" t="str">
            <v>21</v>
          </cell>
          <cell r="G57" t="str">
            <v>装修房</v>
          </cell>
          <cell r="H57" t="str">
            <v>三房二厅 </v>
          </cell>
          <cell r="I57" t="str">
            <v>粤R-YJ114&amp;89n</v>
          </cell>
          <cell r="J57">
            <v>107.23</v>
          </cell>
          <cell r="K57">
            <v>84.66</v>
          </cell>
          <cell r="M57" t="str">
            <v>清远市清城区石角镇众合路4号新何碧桂园01</v>
          </cell>
          <cell r="N57" t="str">
            <v>对区内园景</v>
          </cell>
          <cell r="O57">
            <v>1</v>
          </cell>
          <cell r="P57" t="str">
            <v>东</v>
          </cell>
          <cell r="Q57" t="str">
            <v>西南</v>
          </cell>
          <cell r="R57">
            <v>4569.976878369472</v>
          </cell>
          <cell r="S57">
            <v>0</v>
          </cell>
          <cell r="T57">
            <v>373</v>
          </cell>
          <cell r="U57">
            <v>350</v>
          </cell>
          <cell r="V57">
            <v>0</v>
          </cell>
          <cell r="W57">
            <v>1</v>
          </cell>
          <cell r="X57">
            <v>1</v>
          </cell>
          <cell r="Y57">
            <v>567566</v>
          </cell>
          <cell r="Z57">
            <v>5293</v>
          </cell>
          <cell r="AA57" t="str">
            <v>是</v>
          </cell>
          <cell r="AB57">
            <v>731926</v>
          </cell>
          <cell r="AC57">
            <v>6826</v>
          </cell>
          <cell r="AD57">
            <v>8645.48</v>
          </cell>
          <cell r="AE57">
            <v>0</v>
          </cell>
          <cell r="AF57">
            <v>0</v>
          </cell>
          <cell r="AG57">
            <v>0.85</v>
          </cell>
          <cell r="AH57">
            <v>0.95</v>
          </cell>
          <cell r="AI57">
            <v>0.97</v>
          </cell>
          <cell r="AJ57">
            <v>0.99</v>
          </cell>
          <cell r="AK57">
            <v>0.99</v>
          </cell>
          <cell r="AL57">
            <v>1</v>
          </cell>
          <cell r="AM57">
            <v>8160.000000000001</v>
          </cell>
          <cell r="AN57">
            <v>567566</v>
          </cell>
          <cell r="AO57">
            <v>5293</v>
          </cell>
          <cell r="AP57">
            <v>561891</v>
          </cell>
          <cell r="AQ57">
            <v>5240</v>
          </cell>
          <cell r="AR57">
            <v>561891</v>
          </cell>
          <cell r="AS57">
            <v>5240</v>
          </cell>
          <cell r="AT57">
            <v>-8160</v>
          </cell>
          <cell r="AU57">
            <v>-76</v>
          </cell>
          <cell r="AV57">
            <v>5000</v>
          </cell>
          <cell r="AW57">
            <v>1172465</v>
          </cell>
          <cell r="AX57">
            <v>0</v>
          </cell>
          <cell r="AY57">
            <v>0</v>
          </cell>
          <cell r="AZ57" t="str">
            <v>否</v>
          </cell>
          <cell r="BA57" t="str">
            <v>-</v>
          </cell>
          <cell r="BB57" t="str">
            <v>8号楼洋房</v>
          </cell>
          <cell r="BC57">
            <v>7254.02</v>
          </cell>
          <cell r="BD57">
            <v>561891</v>
          </cell>
          <cell r="BE57">
            <v>5240</v>
          </cell>
          <cell r="BH57">
            <v>642528</v>
          </cell>
        </row>
        <row r="58">
          <cell r="E58" t="str">
            <v>2102</v>
          </cell>
          <cell r="F58" t="str">
            <v>21</v>
          </cell>
          <cell r="G58" t="str">
            <v>装修房</v>
          </cell>
          <cell r="H58" t="str">
            <v>三房二厅 </v>
          </cell>
          <cell r="I58" t="str">
            <v>粤R-YJ114&amp;89n</v>
          </cell>
          <cell r="J58">
            <v>113.62</v>
          </cell>
          <cell r="K58">
            <v>89.7</v>
          </cell>
          <cell r="M58" t="str">
            <v>清远市清城区石角镇众合路4号新何碧桂园02</v>
          </cell>
          <cell r="N58" t="str">
            <v>对区内园景</v>
          </cell>
          <cell r="O58">
            <v>1</v>
          </cell>
          <cell r="P58" t="str">
            <v>西</v>
          </cell>
          <cell r="Q58" t="str">
            <v>东南</v>
          </cell>
          <cell r="R58">
            <v>4569.976878369472</v>
          </cell>
          <cell r="S58">
            <v>0</v>
          </cell>
          <cell r="T58">
            <v>473</v>
          </cell>
          <cell r="U58">
            <v>350</v>
          </cell>
          <cell r="V58">
            <v>0</v>
          </cell>
          <cell r="W58">
            <v>1</v>
          </cell>
          <cell r="X58">
            <v>1</v>
          </cell>
          <cell r="Y58">
            <v>612750</v>
          </cell>
          <cell r="Z58">
            <v>5393</v>
          </cell>
          <cell r="AA58" t="str">
            <v>是</v>
          </cell>
          <cell r="AB58">
            <v>790194</v>
          </cell>
          <cell r="AC58">
            <v>6955</v>
          </cell>
          <cell r="AD58">
            <v>8809.3</v>
          </cell>
          <cell r="AE58">
            <v>0</v>
          </cell>
          <cell r="AF58">
            <v>0</v>
          </cell>
          <cell r="AG58">
            <v>0.85</v>
          </cell>
          <cell r="AH58">
            <v>0.95</v>
          </cell>
          <cell r="AI58">
            <v>0.97</v>
          </cell>
          <cell r="AJ58">
            <v>0.99</v>
          </cell>
          <cell r="AK58">
            <v>0.99</v>
          </cell>
          <cell r="AL58">
            <v>1</v>
          </cell>
          <cell r="AM58">
            <v>8160.000000000001</v>
          </cell>
          <cell r="AN58">
            <v>612750</v>
          </cell>
          <cell r="AO58">
            <v>5393</v>
          </cell>
          <cell r="AP58">
            <v>606622</v>
          </cell>
          <cell r="AQ58">
            <v>5339</v>
          </cell>
          <cell r="AR58">
            <v>606622</v>
          </cell>
          <cell r="AS58">
            <v>5339</v>
          </cell>
          <cell r="AT58">
            <v>-8160</v>
          </cell>
          <cell r="AU58">
            <v>-72</v>
          </cell>
          <cell r="AV58">
            <v>5000</v>
          </cell>
          <cell r="AW58">
            <v>1242334</v>
          </cell>
          <cell r="AX58">
            <v>0</v>
          </cell>
          <cell r="AY58">
            <v>0</v>
          </cell>
          <cell r="AZ58" t="str">
            <v>否</v>
          </cell>
          <cell r="BA58" t="str">
            <v>-</v>
          </cell>
          <cell r="BB58" t="str">
            <v>8号楼洋房</v>
          </cell>
          <cell r="BC58">
            <v>7254.02</v>
          </cell>
          <cell r="BD58">
            <v>606622</v>
          </cell>
          <cell r="BE58">
            <v>5339</v>
          </cell>
          <cell r="BH58">
            <v>693679</v>
          </cell>
        </row>
        <row r="59">
          <cell r="E59" t="str">
            <v>2103</v>
          </cell>
          <cell r="F59" t="str">
            <v>21</v>
          </cell>
          <cell r="G59" t="str">
            <v>装修房</v>
          </cell>
          <cell r="H59" t="str">
            <v>二房二厅 </v>
          </cell>
          <cell r="I59" t="str">
            <v>粤R-YJ114&amp;89n</v>
          </cell>
          <cell r="J59">
            <v>87.8</v>
          </cell>
          <cell r="K59">
            <v>69.32</v>
          </cell>
          <cell r="M59" t="str">
            <v>清远市清城区石角镇众合路4号新何碧桂园03</v>
          </cell>
          <cell r="N59" t="str">
            <v>对区内道路</v>
          </cell>
          <cell r="O59">
            <v>1</v>
          </cell>
          <cell r="P59" t="str">
            <v>西</v>
          </cell>
          <cell r="Q59" t="str">
            <v>东南</v>
          </cell>
          <cell r="R59">
            <v>4569.976878369472</v>
          </cell>
          <cell r="S59">
            <v>0</v>
          </cell>
          <cell r="T59">
            <v>623</v>
          </cell>
          <cell r="U59">
            <v>350</v>
          </cell>
          <cell r="V59">
            <v>0</v>
          </cell>
          <cell r="W59">
            <v>1</v>
          </cell>
          <cell r="X59">
            <v>1</v>
          </cell>
          <cell r="Y59">
            <v>486673</v>
          </cell>
          <cell r="Z59">
            <v>5543</v>
          </cell>
          <cell r="AA59" t="str">
            <v>是</v>
          </cell>
          <cell r="AB59">
            <v>627607</v>
          </cell>
          <cell r="AC59">
            <v>7148</v>
          </cell>
          <cell r="AD59">
            <v>9053.77</v>
          </cell>
          <cell r="AE59">
            <v>0</v>
          </cell>
          <cell r="AF59">
            <v>0</v>
          </cell>
          <cell r="AG59">
            <v>0.85</v>
          </cell>
          <cell r="AH59">
            <v>0.95</v>
          </cell>
          <cell r="AI59">
            <v>0.97</v>
          </cell>
          <cell r="AJ59">
            <v>0.99</v>
          </cell>
          <cell r="AK59">
            <v>0.99</v>
          </cell>
          <cell r="AL59">
            <v>1</v>
          </cell>
          <cell r="AM59">
            <v>8160.000000000001</v>
          </cell>
          <cell r="AN59">
            <v>486673</v>
          </cell>
          <cell r="AO59">
            <v>5543</v>
          </cell>
          <cell r="AP59">
            <v>481806</v>
          </cell>
          <cell r="AQ59">
            <v>5488</v>
          </cell>
          <cell r="AR59">
            <v>481806</v>
          </cell>
          <cell r="AS59">
            <v>5488</v>
          </cell>
          <cell r="AT59">
            <v>-8160</v>
          </cell>
          <cell r="AU59">
            <v>-93</v>
          </cell>
          <cell r="AV59">
            <v>5000</v>
          </cell>
          <cell r="AW59">
            <v>960015</v>
          </cell>
          <cell r="AX59">
            <v>0</v>
          </cell>
          <cell r="AY59">
            <v>0</v>
          </cell>
          <cell r="AZ59" t="str">
            <v>否</v>
          </cell>
          <cell r="BA59" t="str">
            <v>-</v>
          </cell>
          <cell r="BB59" t="str">
            <v>8号楼洋房</v>
          </cell>
          <cell r="BC59">
            <v>7254.02</v>
          </cell>
          <cell r="BD59">
            <v>481806</v>
          </cell>
          <cell r="BE59">
            <v>5488</v>
          </cell>
          <cell r="BH59">
            <v>550951</v>
          </cell>
        </row>
        <row r="60">
          <cell r="E60" t="str">
            <v>2104</v>
          </cell>
          <cell r="F60" t="str">
            <v>21</v>
          </cell>
          <cell r="G60" t="str">
            <v>装修房</v>
          </cell>
          <cell r="H60" t="str">
            <v>二房二厅 </v>
          </cell>
          <cell r="I60" t="str">
            <v>粤R-YJ114&amp;89n</v>
          </cell>
          <cell r="J60">
            <v>87.8</v>
          </cell>
          <cell r="K60">
            <v>69.32</v>
          </cell>
          <cell r="M60" t="str">
            <v>清远市清城区石角镇众合路4号新何碧桂园04</v>
          </cell>
          <cell r="N60" t="str">
            <v>对区内道路</v>
          </cell>
          <cell r="O60">
            <v>1</v>
          </cell>
          <cell r="P60" t="str">
            <v>南</v>
          </cell>
          <cell r="Q60" t="str">
            <v>西南</v>
          </cell>
          <cell r="R60">
            <v>4569.976878369472</v>
          </cell>
          <cell r="S60">
            <v>0</v>
          </cell>
          <cell r="T60">
            <v>523</v>
          </cell>
          <cell r="U60">
            <v>350</v>
          </cell>
          <cell r="V60">
            <v>0</v>
          </cell>
          <cell r="W60">
            <v>1</v>
          </cell>
          <cell r="X60">
            <v>1</v>
          </cell>
          <cell r="Y60">
            <v>477893</v>
          </cell>
          <cell r="Z60">
            <v>5443</v>
          </cell>
          <cell r="AA60" t="str">
            <v>是</v>
          </cell>
          <cell r="AB60">
            <v>616284</v>
          </cell>
          <cell r="AC60">
            <v>7019</v>
          </cell>
          <cell r="AD60">
            <v>8890.42</v>
          </cell>
          <cell r="AE60">
            <v>0</v>
          </cell>
          <cell r="AF60">
            <v>0</v>
          </cell>
          <cell r="AG60">
            <v>0.85</v>
          </cell>
          <cell r="AH60">
            <v>0.95</v>
          </cell>
          <cell r="AI60">
            <v>0.97</v>
          </cell>
          <cell r="AJ60">
            <v>0.99</v>
          </cell>
          <cell r="AK60">
            <v>0.99</v>
          </cell>
          <cell r="AL60">
            <v>1</v>
          </cell>
          <cell r="AM60">
            <v>8160.000000000001</v>
          </cell>
          <cell r="AN60">
            <v>477893</v>
          </cell>
          <cell r="AO60">
            <v>5443</v>
          </cell>
          <cell r="AP60">
            <v>473114</v>
          </cell>
          <cell r="AQ60">
            <v>5389</v>
          </cell>
          <cell r="AR60">
            <v>473114</v>
          </cell>
          <cell r="AS60">
            <v>5389</v>
          </cell>
          <cell r="AT60">
            <v>-8160</v>
          </cell>
          <cell r="AU60">
            <v>-93</v>
          </cell>
          <cell r="AV60">
            <v>5000</v>
          </cell>
          <cell r="AW60">
            <v>960015</v>
          </cell>
          <cell r="AX60">
            <v>0</v>
          </cell>
          <cell r="AY60">
            <v>0</v>
          </cell>
          <cell r="AZ60" t="str">
            <v>否</v>
          </cell>
          <cell r="BA60" t="str">
            <v>-</v>
          </cell>
          <cell r="BB60" t="str">
            <v>8号楼洋房</v>
          </cell>
          <cell r="BC60">
            <v>7254.02</v>
          </cell>
          <cell r="BD60">
            <v>473114</v>
          </cell>
          <cell r="BE60">
            <v>5389</v>
          </cell>
          <cell r="BH60">
            <v>541011</v>
          </cell>
        </row>
        <row r="61">
          <cell r="E61" t="str">
            <v>2201</v>
          </cell>
          <cell r="F61" t="str">
            <v>22</v>
          </cell>
          <cell r="G61" t="str">
            <v>装修房</v>
          </cell>
          <cell r="H61" t="str">
            <v>三房二厅 </v>
          </cell>
          <cell r="I61" t="str">
            <v>粤R-YJ114&amp;89n</v>
          </cell>
          <cell r="J61">
            <v>107.23</v>
          </cell>
          <cell r="K61">
            <v>84.66</v>
          </cell>
          <cell r="M61" t="str">
            <v>清远市清城区石角镇众合路4号新何碧桂园01</v>
          </cell>
          <cell r="N61" t="str">
            <v>对区内园景</v>
          </cell>
          <cell r="O61">
            <v>1</v>
          </cell>
          <cell r="P61" t="str">
            <v>东</v>
          </cell>
          <cell r="Q61" t="str">
            <v>西南</v>
          </cell>
          <cell r="R61">
            <v>4569.976878369472</v>
          </cell>
          <cell r="S61">
            <v>0</v>
          </cell>
          <cell r="T61">
            <v>373</v>
          </cell>
          <cell r="U61">
            <v>350</v>
          </cell>
          <cell r="V61">
            <v>0</v>
          </cell>
          <cell r="W61">
            <v>1</v>
          </cell>
          <cell r="X61">
            <v>1</v>
          </cell>
          <cell r="Y61">
            <v>567566</v>
          </cell>
          <cell r="Z61">
            <v>5293</v>
          </cell>
          <cell r="AA61" t="str">
            <v>是</v>
          </cell>
          <cell r="AB61">
            <v>731926</v>
          </cell>
          <cell r="AC61">
            <v>6826</v>
          </cell>
          <cell r="AD61">
            <v>8645.48</v>
          </cell>
          <cell r="AE61">
            <v>0</v>
          </cell>
          <cell r="AF61">
            <v>0</v>
          </cell>
          <cell r="AG61">
            <v>0.85</v>
          </cell>
          <cell r="AH61">
            <v>0.95</v>
          </cell>
          <cell r="AI61">
            <v>0.97</v>
          </cell>
          <cell r="AJ61">
            <v>0.99</v>
          </cell>
          <cell r="AK61">
            <v>0.99</v>
          </cell>
          <cell r="AL61">
            <v>1</v>
          </cell>
          <cell r="AM61">
            <v>8160.000000000001</v>
          </cell>
          <cell r="AN61">
            <v>567566</v>
          </cell>
          <cell r="AO61">
            <v>5293</v>
          </cell>
          <cell r="AP61">
            <v>561891</v>
          </cell>
          <cell r="AQ61">
            <v>5240</v>
          </cell>
          <cell r="AR61">
            <v>561891</v>
          </cell>
          <cell r="AS61">
            <v>5240</v>
          </cell>
          <cell r="AT61">
            <v>-8160</v>
          </cell>
          <cell r="AU61">
            <v>-76</v>
          </cell>
          <cell r="AV61">
            <v>5000</v>
          </cell>
          <cell r="AW61">
            <v>1172465</v>
          </cell>
          <cell r="AX61">
            <v>0</v>
          </cell>
          <cell r="AY61">
            <v>0</v>
          </cell>
          <cell r="AZ61" t="str">
            <v>否</v>
          </cell>
          <cell r="BA61" t="str">
            <v>-</v>
          </cell>
          <cell r="BB61" t="str">
            <v>8号楼洋房</v>
          </cell>
          <cell r="BC61">
            <v>7254.02</v>
          </cell>
          <cell r="BD61">
            <v>561891</v>
          </cell>
          <cell r="BE61">
            <v>5240</v>
          </cell>
          <cell r="BH61">
            <v>642528</v>
          </cell>
        </row>
        <row r="62">
          <cell r="E62" t="str">
            <v>2202</v>
          </cell>
          <cell r="F62" t="str">
            <v>22</v>
          </cell>
          <cell r="G62" t="str">
            <v>装修房</v>
          </cell>
          <cell r="H62" t="str">
            <v>三房二厅 </v>
          </cell>
          <cell r="I62" t="str">
            <v>粤R-YJ114&amp;89n</v>
          </cell>
          <cell r="J62">
            <v>113.62</v>
          </cell>
          <cell r="K62">
            <v>89.7</v>
          </cell>
          <cell r="M62" t="str">
            <v>清远市清城区石角镇众合路4号新何碧桂园02</v>
          </cell>
          <cell r="N62" t="str">
            <v>对区内园景</v>
          </cell>
          <cell r="O62">
            <v>1</v>
          </cell>
          <cell r="P62" t="str">
            <v>西</v>
          </cell>
          <cell r="Q62" t="str">
            <v>东南</v>
          </cell>
          <cell r="R62">
            <v>4569.976878369472</v>
          </cell>
          <cell r="S62">
            <v>0</v>
          </cell>
          <cell r="T62">
            <v>473</v>
          </cell>
          <cell r="U62">
            <v>350</v>
          </cell>
          <cell r="V62">
            <v>0</v>
          </cell>
          <cell r="W62">
            <v>1</v>
          </cell>
          <cell r="X62">
            <v>1</v>
          </cell>
          <cell r="Y62">
            <v>612750</v>
          </cell>
          <cell r="Z62">
            <v>5393</v>
          </cell>
          <cell r="AA62" t="str">
            <v>是</v>
          </cell>
          <cell r="AB62">
            <v>790194</v>
          </cell>
          <cell r="AC62">
            <v>6955</v>
          </cell>
          <cell r="AD62">
            <v>8809.3</v>
          </cell>
          <cell r="AE62">
            <v>0</v>
          </cell>
          <cell r="AF62">
            <v>0</v>
          </cell>
          <cell r="AG62">
            <v>0.85</v>
          </cell>
          <cell r="AH62">
            <v>0.95</v>
          </cell>
          <cell r="AI62">
            <v>0.97</v>
          </cell>
          <cell r="AJ62">
            <v>0.99</v>
          </cell>
          <cell r="AK62">
            <v>0.99</v>
          </cell>
          <cell r="AL62">
            <v>1</v>
          </cell>
          <cell r="AM62">
            <v>8160.000000000001</v>
          </cell>
          <cell r="AN62">
            <v>612750</v>
          </cell>
          <cell r="AO62">
            <v>5393</v>
          </cell>
          <cell r="AP62">
            <v>606622</v>
          </cell>
          <cell r="AQ62">
            <v>5339</v>
          </cell>
          <cell r="AR62">
            <v>606622</v>
          </cell>
          <cell r="AS62">
            <v>5339</v>
          </cell>
          <cell r="AT62">
            <v>-8160</v>
          </cell>
          <cell r="AU62">
            <v>-72</v>
          </cell>
          <cell r="AV62">
            <v>5000</v>
          </cell>
          <cell r="AW62">
            <v>1242334</v>
          </cell>
          <cell r="AX62">
            <v>0</v>
          </cell>
          <cell r="AY62">
            <v>0</v>
          </cell>
          <cell r="AZ62" t="str">
            <v>否</v>
          </cell>
          <cell r="BA62" t="str">
            <v>-</v>
          </cell>
          <cell r="BB62" t="str">
            <v>8号楼洋房</v>
          </cell>
          <cell r="BC62">
            <v>7254.02</v>
          </cell>
          <cell r="BD62">
            <v>606622</v>
          </cell>
          <cell r="BE62">
            <v>5339</v>
          </cell>
          <cell r="BH62">
            <v>693679</v>
          </cell>
        </row>
        <row r="63">
          <cell r="E63" t="str">
            <v>2203</v>
          </cell>
          <cell r="F63" t="str">
            <v>22</v>
          </cell>
          <cell r="G63" t="str">
            <v>装修房</v>
          </cell>
          <cell r="H63" t="str">
            <v>二房二厅 </v>
          </cell>
          <cell r="I63" t="str">
            <v>粤R-YJ114&amp;89n</v>
          </cell>
          <cell r="J63">
            <v>87.8</v>
          </cell>
          <cell r="K63">
            <v>69.32</v>
          </cell>
          <cell r="M63" t="str">
            <v>清远市清城区石角镇众合路4号新何碧桂园03</v>
          </cell>
          <cell r="N63" t="str">
            <v>对区内道路</v>
          </cell>
          <cell r="O63">
            <v>1</v>
          </cell>
          <cell r="P63" t="str">
            <v>西</v>
          </cell>
          <cell r="Q63" t="str">
            <v>东南</v>
          </cell>
          <cell r="R63">
            <v>4569.976878369472</v>
          </cell>
          <cell r="S63">
            <v>0</v>
          </cell>
          <cell r="T63">
            <v>623</v>
          </cell>
          <cell r="U63">
            <v>350</v>
          </cell>
          <cell r="V63">
            <v>0</v>
          </cell>
          <cell r="W63">
            <v>1</v>
          </cell>
          <cell r="X63">
            <v>1</v>
          </cell>
          <cell r="Y63">
            <v>486673</v>
          </cell>
          <cell r="Z63">
            <v>5543</v>
          </cell>
          <cell r="AA63" t="str">
            <v>是</v>
          </cell>
          <cell r="AB63">
            <v>627607</v>
          </cell>
          <cell r="AC63">
            <v>7148</v>
          </cell>
          <cell r="AD63">
            <v>9053.77</v>
          </cell>
          <cell r="AE63">
            <v>0</v>
          </cell>
          <cell r="AF63">
            <v>0</v>
          </cell>
          <cell r="AG63">
            <v>0.85</v>
          </cell>
          <cell r="AH63">
            <v>0.95</v>
          </cell>
          <cell r="AI63">
            <v>0.97</v>
          </cell>
          <cell r="AJ63">
            <v>0.99</v>
          </cell>
          <cell r="AK63">
            <v>0.99</v>
          </cell>
          <cell r="AL63">
            <v>1</v>
          </cell>
          <cell r="AM63">
            <v>8160.000000000001</v>
          </cell>
          <cell r="AN63">
            <v>486673</v>
          </cell>
          <cell r="AO63">
            <v>5543</v>
          </cell>
          <cell r="AP63">
            <v>481806</v>
          </cell>
          <cell r="AQ63">
            <v>5488</v>
          </cell>
          <cell r="AR63">
            <v>481806</v>
          </cell>
          <cell r="AS63">
            <v>5488</v>
          </cell>
          <cell r="AT63">
            <v>-8160</v>
          </cell>
          <cell r="AU63">
            <v>-93</v>
          </cell>
          <cell r="AV63">
            <v>5000</v>
          </cell>
          <cell r="AW63">
            <v>960015</v>
          </cell>
          <cell r="AX63">
            <v>0</v>
          </cell>
          <cell r="AY63">
            <v>0</v>
          </cell>
          <cell r="AZ63" t="str">
            <v>否</v>
          </cell>
          <cell r="BA63" t="str">
            <v>-</v>
          </cell>
          <cell r="BB63" t="str">
            <v>8号楼洋房</v>
          </cell>
          <cell r="BC63">
            <v>7254.02</v>
          </cell>
          <cell r="BD63">
            <v>481806</v>
          </cell>
          <cell r="BE63">
            <v>5488</v>
          </cell>
          <cell r="BH63">
            <v>550951</v>
          </cell>
        </row>
        <row r="64">
          <cell r="E64" t="str">
            <v>2204</v>
          </cell>
          <cell r="F64" t="str">
            <v>22</v>
          </cell>
          <cell r="G64" t="str">
            <v>装修房</v>
          </cell>
          <cell r="H64" t="str">
            <v>二房二厅 </v>
          </cell>
          <cell r="I64" t="str">
            <v>粤R-YJ114&amp;89n</v>
          </cell>
          <cell r="J64">
            <v>87.8</v>
          </cell>
          <cell r="K64">
            <v>69.32</v>
          </cell>
          <cell r="M64" t="str">
            <v>清远市清城区石角镇众合路4号新何碧桂园04</v>
          </cell>
          <cell r="N64" t="str">
            <v>对区内道路</v>
          </cell>
          <cell r="O64">
            <v>1</v>
          </cell>
          <cell r="P64" t="str">
            <v>南</v>
          </cell>
          <cell r="Q64" t="str">
            <v>西南</v>
          </cell>
          <cell r="R64">
            <v>4569.976878369472</v>
          </cell>
          <cell r="S64">
            <v>0</v>
          </cell>
          <cell r="T64">
            <v>523</v>
          </cell>
          <cell r="U64">
            <v>350</v>
          </cell>
          <cell r="V64">
            <v>0</v>
          </cell>
          <cell r="W64">
            <v>1</v>
          </cell>
          <cell r="X64">
            <v>1</v>
          </cell>
          <cell r="Y64">
            <v>477893</v>
          </cell>
          <cell r="Z64">
            <v>5443</v>
          </cell>
          <cell r="AA64" t="str">
            <v>是</v>
          </cell>
          <cell r="AB64">
            <v>616284</v>
          </cell>
          <cell r="AC64">
            <v>7019</v>
          </cell>
          <cell r="AD64">
            <v>8890.42</v>
          </cell>
          <cell r="AE64">
            <v>0</v>
          </cell>
          <cell r="AF64">
            <v>0</v>
          </cell>
          <cell r="AG64">
            <v>0.85</v>
          </cell>
          <cell r="AH64">
            <v>0.95</v>
          </cell>
          <cell r="AI64">
            <v>0.97</v>
          </cell>
          <cell r="AJ64">
            <v>0.99</v>
          </cell>
          <cell r="AK64">
            <v>0.99</v>
          </cell>
          <cell r="AL64">
            <v>1</v>
          </cell>
          <cell r="AM64">
            <v>8160.000000000001</v>
          </cell>
          <cell r="AN64">
            <v>477893</v>
          </cell>
          <cell r="AO64">
            <v>5443</v>
          </cell>
          <cell r="AP64">
            <v>473114</v>
          </cell>
          <cell r="AQ64">
            <v>5389</v>
          </cell>
          <cell r="AR64">
            <v>473114</v>
          </cell>
          <cell r="AS64">
            <v>5389</v>
          </cell>
          <cell r="AT64">
            <v>-8160</v>
          </cell>
          <cell r="AU64">
            <v>-93</v>
          </cell>
          <cell r="AV64">
            <v>5000</v>
          </cell>
          <cell r="AW64">
            <v>960015</v>
          </cell>
          <cell r="AX64">
            <v>0</v>
          </cell>
          <cell r="AY64">
            <v>0</v>
          </cell>
          <cell r="AZ64" t="str">
            <v>否</v>
          </cell>
          <cell r="BA64" t="str">
            <v>-</v>
          </cell>
          <cell r="BB64" t="str">
            <v>8号楼洋房</v>
          </cell>
          <cell r="BC64">
            <v>7254.02</v>
          </cell>
          <cell r="BD64">
            <v>473114</v>
          </cell>
          <cell r="BE64">
            <v>5389</v>
          </cell>
          <cell r="BH64">
            <v>541011</v>
          </cell>
        </row>
        <row r="65">
          <cell r="E65" t="str">
            <v>2301</v>
          </cell>
          <cell r="F65" t="str">
            <v>23</v>
          </cell>
          <cell r="G65" t="str">
            <v>装修房</v>
          </cell>
          <cell r="H65" t="str">
            <v>三房二厅 </v>
          </cell>
          <cell r="I65" t="str">
            <v>粤R-YJ114&amp;89n</v>
          </cell>
          <cell r="J65">
            <v>107.23</v>
          </cell>
          <cell r="K65">
            <v>84.66</v>
          </cell>
          <cell r="M65" t="str">
            <v>清远市清城区石角镇众合路4号新何碧桂园01</v>
          </cell>
          <cell r="N65" t="str">
            <v>对区内园景</v>
          </cell>
          <cell r="O65">
            <v>1</v>
          </cell>
          <cell r="P65" t="str">
            <v>东</v>
          </cell>
          <cell r="Q65" t="str">
            <v>西南</v>
          </cell>
          <cell r="R65">
            <v>4569.976878369472</v>
          </cell>
          <cell r="S65">
            <v>0</v>
          </cell>
          <cell r="T65">
            <v>373</v>
          </cell>
          <cell r="U65">
            <v>350</v>
          </cell>
          <cell r="V65">
            <v>0</v>
          </cell>
          <cell r="W65">
            <v>1</v>
          </cell>
          <cell r="X65">
            <v>1</v>
          </cell>
          <cell r="Y65">
            <v>567566</v>
          </cell>
          <cell r="Z65">
            <v>5293</v>
          </cell>
          <cell r="AA65" t="str">
            <v>是</v>
          </cell>
          <cell r="AB65">
            <v>731926</v>
          </cell>
          <cell r="AC65">
            <v>6826</v>
          </cell>
          <cell r="AD65">
            <v>8645.48</v>
          </cell>
          <cell r="AE65">
            <v>0</v>
          </cell>
          <cell r="AF65">
            <v>0</v>
          </cell>
          <cell r="AG65">
            <v>0.85</v>
          </cell>
          <cell r="AH65">
            <v>0.95</v>
          </cell>
          <cell r="AI65">
            <v>0.97</v>
          </cell>
          <cell r="AJ65">
            <v>0.99</v>
          </cell>
          <cell r="AK65">
            <v>0.99</v>
          </cell>
          <cell r="AL65">
            <v>1</v>
          </cell>
          <cell r="AM65">
            <v>8160.000000000001</v>
          </cell>
          <cell r="AN65">
            <v>567566</v>
          </cell>
          <cell r="AO65">
            <v>5293</v>
          </cell>
          <cell r="AP65">
            <v>561891</v>
          </cell>
          <cell r="AQ65">
            <v>5240</v>
          </cell>
          <cell r="AR65">
            <v>561891</v>
          </cell>
          <cell r="AS65">
            <v>5240</v>
          </cell>
          <cell r="AT65">
            <v>-8160</v>
          </cell>
          <cell r="AU65">
            <v>-76</v>
          </cell>
          <cell r="AV65">
            <v>5000</v>
          </cell>
          <cell r="AW65">
            <v>1172465</v>
          </cell>
          <cell r="AX65">
            <v>0</v>
          </cell>
          <cell r="AY65">
            <v>0</v>
          </cell>
          <cell r="AZ65" t="str">
            <v>否</v>
          </cell>
          <cell r="BA65" t="str">
            <v>-</v>
          </cell>
          <cell r="BB65" t="str">
            <v>8号楼洋房</v>
          </cell>
          <cell r="BC65">
            <v>7254.02</v>
          </cell>
          <cell r="BD65">
            <v>561891</v>
          </cell>
          <cell r="BE65">
            <v>5240</v>
          </cell>
          <cell r="BH65">
            <v>642528</v>
          </cell>
        </row>
        <row r="66">
          <cell r="E66" t="str">
            <v>2302</v>
          </cell>
          <cell r="F66" t="str">
            <v>23</v>
          </cell>
          <cell r="G66" t="str">
            <v>装修房</v>
          </cell>
          <cell r="H66" t="str">
            <v>三房二厅 </v>
          </cell>
          <cell r="I66" t="str">
            <v>粤R-YJ114&amp;89n</v>
          </cell>
          <cell r="J66">
            <v>113.62</v>
          </cell>
          <cell r="K66">
            <v>89.7</v>
          </cell>
          <cell r="M66" t="str">
            <v>清远市清城区石角镇众合路4号新何碧桂园02</v>
          </cell>
          <cell r="N66" t="str">
            <v>对区内园景</v>
          </cell>
          <cell r="O66">
            <v>1</v>
          </cell>
          <cell r="P66" t="str">
            <v>西</v>
          </cell>
          <cell r="Q66" t="str">
            <v>东南</v>
          </cell>
          <cell r="R66">
            <v>4569.976878369472</v>
          </cell>
          <cell r="S66">
            <v>0</v>
          </cell>
          <cell r="T66">
            <v>473</v>
          </cell>
          <cell r="U66">
            <v>350</v>
          </cell>
          <cell r="V66">
            <v>0</v>
          </cell>
          <cell r="W66">
            <v>1</v>
          </cell>
          <cell r="X66">
            <v>1</v>
          </cell>
          <cell r="Y66">
            <v>612750</v>
          </cell>
          <cell r="Z66">
            <v>5393</v>
          </cell>
          <cell r="AA66" t="str">
            <v>是</v>
          </cell>
          <cell r="AB66">
            <v>790194</v>
          </cell>
          <cell r="AC66">
            <v>6955</v>
          </cell>
          <cell r="AD66">
            <v>8809.3</v>
          </cell>
          <cell r="AE66">
            <v>0</v>
          </cell>
          <cell r="AF66">
            <v>0</v>
          </cell>
          <cell r="AG66">
            <v>0.85</v>
          </cell>
          <cell r="AH66">
            <v>0.95</v>
          </cell>
          <cell r="AI66">
            <v>0.97</v>
          </cell>
          <cell r="AJ66">
            <v>0.99</v>
          </cell>
          <cell r="AK66">
            <v>0.99</v>
          </cell>
          <cell r="AL66">
            <v>1</v>
          </cell>
          <cell r="AM66">
            <v>8160.000000000001</v>
          </cell>
          <cell r="AN66">
            <v>612750</v>
          </cell>
          <cell r="AO66">
            <v>5393</v>
          </cell>
          <cell r="AP66">
            <v>606622</v>
          </cell>
          <cell r="AQ66">
            <v>5339</v>
          </cell>
          <cell r="AR66">
            <v>606622</v>
          </cell>
          <cell r="AS66">
            <v>5339</v>
          </cell>
          <cell r="AT66">
            <v>-8160</v>
          </cell>
          <cell r="AU66">
            <v>-72</v>
          </cell>
          <cell r="AV66">
            <v>5000</v>
          </cell>
          <cell r="AW66">
            <v>1242334</v>
          </cell>
          <cell r="AX66">
            <v>0</v>
          </cell>
          <cell r="AY66">
            <v>0</v>
          </cell>
          <cell r="AZ66" t="str">
            <v>否</v>
          </cell>
          <cell r="BA66" t="str">
            <v>-</v>
          </cell>
          <cell r="BB66" t="str">
            <v>8号楼洋房</v>
          </cell>
          <cell r="BC66">
            <v>7254.02</v>
          </cell>
          <cell r="BD66">
            <v>606622</v>
          </cell>
          <cell r="BE66">
            <v>5339</v>
          </cell>
          <cell r="BH66">
            <v>693679</v>
          </cell>
        </row>
        <row r="67">
          <cell r="E67" t="str">
            <v>2303</v>
          </cell>
          <cell r="F67" t="str">
            <v>23</v>
          </cell>
          <cell r="G67" t="str">
            <v>装修房</v>
          </cell>
          <cell r="H67" t="str">
            <v>二房二厅 </v>
          </cell>
          <cell r="I67" t="str">
            <v>粤R-YJ114&amp;89n</v>
          </cell>
          <cell r="J67">
            <v>87.8</v>
          </cell>
          <cell r="K67">
            <v>69.32</v>
          </cell>
          <cell r="M67" t="str">
            <v>清远市清城区石角镇众合路4号新何碧桂园03</v>
          </cell>
          <cell r="N67" t="str">
            <v>对区内道路</v>
          </cell>
          <cell r="O67">
            <v>1</v>
          </cell>
          <cell r="P67" t="str">
            <v>西</v>
          </cell>
          <cell r="Q67" t="str">
            <v>东南</v>
          </cell>
          <cell r="R67">
            <v>4569.976878369472</v>
          </cell>
          <cell r="S67">
            <v>0</v>
          </cell>
          <cell r="T67">
            <v>623</v>
          </cell>
          <cell r="U67">
            <v>350</v>
          </cell>
          <cell r="V67">
            <v>0</v>
          </cell>
          <cell r="W67">
            <v>1</v>
          </cell>
          <cell r="X67">
            <v>1</v>
          </cell>
          <cell r="Y67">
            <v>486673</v>
          </cell>
          <cell r="Z67">
            <v>5543</v>
          </cell>
          <cell r="AA67" t="str">
            <v>是</v>
          </cell>
          <cell r="AB67">
            <v>627607</v>
          </cell>
          <cell r="AC67">
            <v>7148</v>
          </cell>
          <cell r="AD67">
            <v>9053.77</v>
          </cell>
          <cell r="AE67">
            <v>0</v>
          </cell>
          <cell r="AF67">
            <v>0</v>
          </cell>
          <cell r="AG67">
            <v>0.85</v>
          </cell>
          <cell r="AH67">
            <v>0.95</v>
          </cell>
          <cell r="AI67">
            <v>0.97</v>
          </cell>
          <cell r="AJ67">
            <v>0.99</v>
          </cell>
          <cell r="AK67">
            <v>0.99</v>
          </cell>
          <cell r="AL67">
            <v>1</v>
          </cell>
          <cell r="AM67">
            <v>8160.000000000001</v>
          </cell>
          <cell r="AN67">
            <v>486673</v>
          </cell>
          <cell r="AO67">
            <v>5543</v>
          </cell>
          <cell r="AP67">
            <v>481806</v>
          </cell>
          <cell r="AQ67">
            <v>5488</v>
          </cell>
          <cell r="AR67">
            <v>481806</v>
          </cell>
          <cell r="AS67">
            <v>5488</v>
          </cell>
          <cell r="AT67">
            <v>-8160</v>
          </cell>
          <cell r="AU67">
            <v>-93</v>
          </cell>
          <cell r="AV67">
            <v>5000</v>
          </cell>
          <cell r="AW67">
            <v>960015</v>
          </cell>
          <cell r="AX67">
            <v>0</v>
          </cell>
          <cell r="AY67">
            <v>0</v>
          </cell>
          <cell r="AZ67" t="str">
            <v>否</v>
          </cell>
          <cell r="BA67" t="str">
            <v>-</v>
          </cell>
          <cell r="BB67" t="str">
            <v>8号楼洋房</v>
          </cell>
          <cell r="BC67">
            <v>7254.02</v>
          </cell>
          <cell r="BD67">
            <v>481806</v>
          </cell>
          <cell r="BE67">
            <v>5488</v>
          </cell>
          <cell r="BH67">
            <v>550951</v>
          </cell>
        </row>
        <row r="68">
          <cell r="E68" t="str">
            <v>2304</v>
          </cell>
          <cell r="F68" t="str">
            <v>23</v>
          </cell>
          <cell r="G68" t="str">
            <v>装修房</v>
          </cell>
          <cell r="H68" t="str">
            <v>二房二厅 </v>
          </cell>
          <cell r="I68" t="str">
            <v>粤R-YJ114&amp;89n</v>
          </cell>
          <cell r="J68">
            <v>87.8</v>
          </cell>
          <cell r="K68">
            <v>69.32</v>
          </cell>
          <cell r="M68" t="str">
            <v>清远市清城区石角镇众合路4号新何碧桂园04</v>
          </cell>
          <cell r="N68" t="str">
            <v>对区内道路</v>
          </cell>
          <cell r="O68">
            <v>1</v>
          </cell>
          <cell r="P68" t="str">
            <v>南</v>
          </cell>
          <cell r="Q68" t="str">
            <v>西南</v>
          </cell>
          <cell r="R68">
            <v>4569.976878369472</v>
          </cell>
          <cell r="S68">
            <v>0</v>
          </cell>
          <cell r="T68">
            <v>523</v>
          </cell>
          <cell r="U68">
            <v>350</v>
          </cell>
          <cell r="V68">
            <v>0</v>
          </cell>
          <cell r="W68">
            <v>1</v>
          </cell>
          <cell r="X68">
            <v>1</v>
          </cell>
          <cell r="Y68">
            <v>477893</v>
          </cell>
          <cell r="Z68">
            <v>5443</v>
          </cell>
          <cell r="AA68" t="str">
            <v>是</v>
          </cell>
          <cell r="AB68">
            <v>616284</v>
          </cell>
          <cell r="AC68">
            <v>7019</v>
          </cell>
          <cell r="AD68">
            <v>8890.42</v>
          </cell>
          <cell r="AE68">
            <v>0</v>
          </cell>
          <cell r="AF68">
            <v>0</v>
          </cell>
          <cell r="AG68">
            <v>0.85</v>
          </cell>
          <cell r="AH68">
            <v>0.95</v>
          </cell>
          <cell r="AI68">
            <v>0.97</v>
          </cell>
          <cell r="AJ68">
            <v>0.99</v>
          </cell>
          <cell r="AK68">
            <v>0.99</v>
          </cell>
          <cell r="AL68">
            <v>1</v>
          </cell>
          <cell r="AM68">
            <v>8160.000000000001</v>
          </cell>
          <cell r="AN68">
            <v>477893</v>
          </cell>
          <cell r="AO68">
            <v>5443</v>
          </cell>
          <cell r="AP68">
            <v>473114</v>
          </cell>
          <cell r="AQ68">
            <v>5389</v>
          </cell>
          <cell r="AR68">
            <v>473114</v>
          </cell>
          <cell r="AS68">
            <v>5389</v>
          </cell>
          <cell r="AT68">
            <v>-8160</v>
          </cell>
          <cell r="AU68">
            <v>-93</v>
          </cell>
          <cell r="AV68">
            <v>5000</v>
          </cell>
          <cell r="AW68">
            <v>960015</v>
          </cell>
          <cell r="AX68">
            <v>0</v>
          </cell>
          <cell r="AY68">
            <v>0</v>
          </cell>
          <cell r="AZ68" t="str">
            <v>否</v>
          </cell>
          <cell r="BA68" t="str">
            <v>-</v>
          </cell>
          <cell r="BB68" t="str">
            <v>8号楼洋房</v>
          </cell>
          <cell r="BC68">
            <v>7254.02</v>
          </cell>
          <cell r="BD68">
            <v>473114</v>
          </cell>
          <cell r="BE68">
            <v>5389</v>
          </cell>
          <cell r="BH68">
            <v>541011</v>
          </cell>
        </row>
        <row r="69">
          <cell r="E69" t="str">
            <v>2401</v>
          </cell>
          <cell r="F69" t="str">
            <v>24</v>
          </cell>
          <cell r="G69" t="str">
            <v>装修房</v>
          </cell>
          <cell r="H69" t="str">
            <v>三房二厅 </v>
          </cell>
          <cell r="I69" t="str">
            <v>粤R-YJ114&amp;89n</v>
          </cell>
          <cell r="J69">
            <v>107.23</v>
          </cell>
          <cell r="K69">
            <v>84.66</v>
          </cell>
          <cell r="M69" t="str">
            <v>清远市清城区石角镇众合路4号新何碧桂园01</v>
          </cell>
          <cell r="N69" t="str">
            <v>对区内园景</v>
          </cell>
          <cell r="O69">
            <v>1</v>
          </cell>
          <cell r="P69" t="str">
            <v>东</v>
          </cell>
          <cell r="Q69" t="str">
            <v>西南</v>
          </cell>
          <cell r="R69">
            <v>4569.976878369472</v>
          </cell>
          <cell r="S69">
            <v>0</v>
          </cell>
          <cell r="T69">
            <v>373</v>
          </cell>
          <cell r="U69">
            <v>200</v>
          </cell>
          <cell r="V69">
            <v>0</v>
          </cell>
          <cell r="W69">
            <v>1</v>
          </cell>
          <cell r="X69">
            <v>1</v>
          </cell>
          <cell r="Y69">
            <v>551481</v>
          </cell>
          <cell r="Z69">
            <v>5143</v>
          </cell>
          <cell r="AA69" t="str">
            <v>是</v>
          </cell>
          <cell r="AB69">
            <v>711183</v>
          </cell>
          <cell r="AC69">
            <v>6632</v>
          </cell>
          <cell r="AD69">
            <v>8400.46</v>
          </cell>
          <cell r="AE69">
            <v>0</v>
          </cell>
          <cell r="AF69">
            <v>0</v>
          </cell>
          <cell r="AG69">
            <v>0.85</v>
          </cell>
          <cell r="AH69">
            <v>0.95</v>
          </cell>
          <cell r="AI69">
            <v>0.97</v>
          </cell>
          <cell r="AJ69">
            <v>0.99</v>
          </cell>
          <cell r="AK69">
            <v>0.99</v>
          </cell>
          <cell r="AL69">
            <v>1</v>
          </cell>
          <cell r="AM69">
            <v>8160.000000000001</v>
          </cell>
          <cell r="AN69">
            <v>551481</v>
          </cell>
          <cell r="AO69">
            <v>5143</v>
          </cell>
          <cell r="AP69">
            <v>545967</v>
          </cell>
          <cell r="AQ69">
            <v>5092</v>
          </cell>
          <cell r="AR69">
            <v>545967</v>
          </cell>
          <cell r="AS69">
            <v>5092</v>
          </cell>
          <cell r="AT69">
            <v>-8160</v>
          </cell>
          <cell r="AU69">
            <v>-76</v>
          </cell>
          <cell r="AV69">
            <v>5000</v>
          </cell>
          <cell r="AW69">
            <v>1172465</v>
          </cell>
          <cell r="AX69">
            <v>0</v>
          </cell>
          <cell r="AY69">
            <v>0</v>
          </cell>
          <cell r="AZ69" t="str">
            <v>否</v>
          </cell>
          <cell r="BA69" t="str">
            <v>-</v>
          </cell>
          <cell r="BB69" t="str">
            <v>8号楼洋房</v>
          </cell>
          <cell r="BC69">
            <v>7254.02</v>
          </cell>
          <cell r="BD69">
            <v>545967</v>
          </cell>
          <cell r="BE69">
            <v>5092</v>
          </cell>
          <cell r="BH69">
            <v>624318</v>
          </cell>
        </row>
        <row r="70">
          <cell r="E70" t="str">
            <v>2402</v>
          </cell>
          <cell r="F70" t="str">
            <v>24</v>
          </cell>
          <cell r="G70" t="str">
            <v>装修房</v>
          </cell>
          <cell r="H70" t="str">
            <v>三房二厅 </v>
          </cell>
          <cell r="I70" t="str">
            <v>粤R-YJ114&amp;89n</v>
          </cell>
          <cell r="J70">
            <v>113.62</v>
          </cell>
          <cell r="K70">
            <v>89.7</v>
          </cell>
          <cell r="M70" t="str">
            <v>清远市清城区石角镇众合路4号新何碧桂园02</v>
          </cell>
          <cell r="N70" t="str">
            <v>对区内园景</v>
          </cell>
          <cell r="O70">
            <v>1</v>
          </cell>
          <cell r="P70" t="str">
            <v>西</v>
          </cell>
          <cell r="Q70" t="str">
            <v>东南</v>
          </cell>
          <cell r="R70">
            <v>4569.976878369472</v>
          </cell>
          <cell r="S70">
            <v>0</v>
          </cell>
          <cell r="T70">
            <v>473</v>
          </cell>
          <cell r="U70">
            <v>200</v>
          </cell>
          <cell r="V70">
            <v>0</v>
          </cell>
          <cell r="W70">
            <v>1</v>
          </cell>
          <cell r="X70">
            <v>1</v>
          </cell>
          <cell r="Y70">
            <v>595707</v>
          </cell>
          <cell r="Z70">
            <v>5243</v>
          </cell>
          <cell r="AA70" t="str">
            <v>是</v>
          </cell>
          <cell r="AB70">
            <v>768216</v>
          </cell>
          <cell r="AC70">
            <v>6761</v>
          </cell>
          <cell r="AD70">
            <v>8564.28</v>
          </cell>
          <cell r="AE70">
            <v>0</v>
          </cell>
          <cell r="AF70">
            <v>0</v>
          </cell>
          <cell r="AG70">
            <v>0.85</v>
          </cell>
          <cell r="AH70">
            <v>0.95</v>
          </cell>
          <cell r="AI70">
            <v>0.97</v>
          </cell>
          <cell r="AJ70">
            <v>0.99</v>
          </cell>
          <cell r="AK70">
            <v>0.99</v>
          </cell>
          <cell r="AL70">
            <v>1</v>
          </cell>
          <cell r="AM70">
            <v>8160.000000000001</v>
          </cell>
          <cell r="AN70">
            <v>595707</v>
          </cell>
          <cell r="AO70">
            <v>5243</v>
          </cell>
          <cell r="AP70">
            <v>589750</v>
          </cell>
          <cell r="AQ70">
            <v>5191</v>
          </cell>
          <cell r="AR70">
            <v>589750</v>
          </cell>
          <cell r="AS70">
            <v>5191</v>
          </cell>
          <cell r="AT70">
            <v>-8160</v>
          </cell>
          <cell r="AU70">
            <v>-72</v>
          </cell>
          <cell r="AV70">
            <v>5000</v>
          </cell>
          <cell r="AW70">
            <v>1242334</v>
          </cell>
          <cell r="AX70">
            <v>0</v>
          </cell>
          <cell r="AY70">
            <v>0</v>
          </cell>
          <cell r="AZ70" t="str">
            <v>否</v>
          </cell>
          <cell r="BA70" t="str">
            <v>-</v>
          </cell>
          <cell r="BB70" t="str">
            <v>8号楼洋房</v>
          </cell>
          <cell r="BC70">
            <v>7254.02</v>
          </cell>
          <cell r="BD70">
            <v>589750</v>
          </cell>
          <cell r="BE70">
            <v>5191</v>
          </cell>
          <cell r="BH70">
            <v>674385</v>
          </cell>
        </row>
        <row r="71">
          <cell r="E71" t="str">
            <v>2403</v>
          </cell>
          <cell r="F71" t="str">
            <v>24</v>
          </cell>
          <cell r="G71" t="str">
            <v>装修房</v>
          </cell>
          <cell r="H71" t="str">
            <v>二房二厅 </v>
          </cell>
          <cell r="I71" t="str">
            <v>粤R-YJ114&amp;89n</v>
          </cell>
          <cell r="J71">
            <v>87.8</v>
          </cell>
          <cell r="K71">
            <v>69.32</v>
          </cell>
          <cell r="M71" t="str">
            <v>清远市清城区石角镇众合路4号新何碧桂园03</v>
          </cell>
          <cell r="N71" t="str">
            <v>对区内道路</v>
          </cell>
          <cell r="O71">
            <v>1</v>
          </cell>
          <cell r="P71" t="str">
            <v>西</v>
          </cell>
          <cell r="Q71" t="str">
            <v>东南</v>
          </cell>
          <cell r="R71">
            <v>4569.976878369472</v>
          </cell>
          <cell r="S71">
            <v>0</v>
          </cell>
          <cell r="T71">
            <v>623</v>
          </cell>
          <cell r="U71">
            <v>200</v>
          </cell>
          <cell r="V71">
            <v>0</v>
          </cell>
          <cell r="W71">
            <v>1</v>
          </cell>
          <cell r="X71">
            <v>1</v>
          </cell>
          <cell r="Y71">
            <v>473503</v>
          </cell>
          <cell r="Z71">
            <v>5393</v>
          </cell>
          <cell r="AA71" t="str">
            <v>是</v>
          </cell>
          <cell r="AB71">
            <v>610623</v>
          </cell>
          <cell r="AC71">
            <v>6955</v>
          </cell>
          <cell r="AD71">
            <v>8808.76</v>
          </cell>
          <cell r="AE71">
            <v>0</v>
          </cell>
          <cell r="AF71">
            <v>0</v>
          </cell>
          <cell r="AG71">
            <v>0.85</v>
          </cell>
          <cell r="AH71">
            <v>0.95</v>
          </cell>
          <cell r="AI71">
            <v>0.97</v>
          </cell>
          <cell r="AJ71">
            <v>0.99</v>
          </cell>
          <cell r="AK71">
            <v>0.99</v>
          </cell>
          <cell r="AL71">
            <v>1</v>
          </cell>
          <cell r="AM71">
            <v>8160.000000000001</v>
          </cell>
          <cell r="AN71">
            <v>473503</v>
          </cell>
          <cell r="AO71">
            <v>5393</v>
          </cell>
          <cell r="AP71">
            <v>468768</v>
          </cell>
          <cell r="AQ71">
            <v>5339</v>
          </cell>
          <cell r="AR71">
            <v>468768</v>
          </cell>
          <cell r="AS71">
            <v>5339</v>
          </cell>
          <cell r="AT71">
            <v>-8160</v>
          </cell>
          <cell r="AU71">
            <v>-93</v>
          </cell>
          <cell r="AV71">
            <v>5000</v>
          </cell>
          <cell r="AW71">
            <v>960015</v>
          </cell>
          <cell r="AX71">
            <v>0</v>
          </cell>
          <cell r="AY71">
            <v>0</v>
          </cell>
          <cell r="AZ71" t="str">
            <v>否</v>
          </cell>
          <cell r="BA71" t="str">
            <v>-</v>
          </cell>
          <cell r="BB71" t="str">
            <v>8号楼洋房</v>
          </cell>
          <cell r="BC71">
            <v>7254.02</v>
          </cell>
          <cell r="BD71">
            <v>468768</v>
          </cell>
          <cell r="BE71">
            <v>5339</v>
          </cell>
          <cell r="BH71">
            <v>536041</v>
          </cell>
        </row>
        <row r="72">
          <cell r="E72" t="str">
            <v>2404</v>
          </cell>
          <cell r="F72" t="str">
            <v>24</v>
          </cell>
          <cell r="G72" t="str">
            <v>装修房</v>
          </cell>
          <cell r="H72" t="str">
            <v>二房二厅 </v>
          </cell>
          <cell r="I72" t="str">
            <v>粤R-YJ114&amp;89n</v>
          </cell>
          <cell r="J72">
            <v>87.8</v>
          </cell>
          <cell r="K72">
            <v>69.32</v>
          </cell>
          <cell r="M72" t="str">
            <v>清远市清城区石角镇众合路4号新何碧桂园04</v>
          </cell>
          <cell r="N72" t="str">
            <v>对区内道路</v>
          </cell>
          <cell r="O72">
            <v>1</v>
          </cell>
          <cell r="P72" t="str">
            <v>南</v>
          </cell>
          <cell r="Q72" t="str">
            <v>西南</v>
          </cell>
          <cell r="R72">
            <v>4569.976878369472</v>
          </cell>
          <cell r="S72">
            <v>0</v>
          </cell>
          <cell r="T72">
            <v>523</v>
          </cell>
          <cell r="U72">
            <v>200</v>
          </cell>
          <cell r="V72">
            <v>0</v>
          </cell>
          <cell r="W72">
            <v>1</v>
          </cell>
          <cell r="X72">
            <v>1</v>
          </cell>
          <cell r="Y72">
            <v>464723</v>
          </cell>
          <cell r="Z72">
            <v>5293</v>
          </cell>
          <cell r="AA72" t="str">
            <v>是</v>
          </cell>
          <cell r="AB72">
            <v>599301</v>
          </cell>
          <cell r="AC72">
            <v>6826</v>
          </cell>
          <cell r="AD72">
            <v>8645.43</v>
          </cell>
          <cell r="AE72">
            <v>0</v>
          </cell>
          <cell r="AF72">
            <v>0</v>
          </cell>
          <cell r="AG72">
            <v>0.85</v>
          </cell>
          <cell r="AH72">
            <v>0.95</v>
          </cell>
          <cell r="AI72">
            <v>0.97</v>
          </cell>
          <cell r="AJ72">
            <v>0.99</v>
          </cell>
          <cell r="AK72">
            <v>0.99</v>
          </cell>
          <cell r="AL72">
            <v>1</v>
          </cell>
          <cell r="AM72">
            <v>8160.000000000001</v>
          </cell>
          <cell r="AN72">
            <v>464723</v>
          </cell>
          <cell r="AO72">
            <v>5293</v>
          </cell>
          <cell r="AP72">
            <v>460076</v>
          </cell>
          <cell r="AQ72">
            <v>5240</v>
          </cell>
          <cell r="AR72">
            <v>460076</v>
          </cell>
          <cell r="AS72">
            <v>5240</v>
          </cell>
          <cell r="AT72">
            <v>-8160</v>
          </cell>
          <cell r="AU72">
            <v>-93</v>
          </cell>
          <cell r="AV72">
            <v>5000</v>
          </cell>
          <cell r="AW72">
            <v>960015</v>
          </cell>
          <cell r="AX72">
            <v>0</v>
          </cell>
          <cell r="AY72">
            <v>0</v>
          </cell>
          <cell r="AZ72" t="str">
            <v>否</v>
          </cell>
          <cell r="BA72" t="str">
            <v>-</v>
          </cell>
          <cell r="BB72" t="str">
            <v>8号楼洋房</v>
          </cell>
          <cell r="BC72">
            <v>7254.02</v>
          </cell>
          <cell r="BD72">
            <v>460076</v>
          </cell>
          <cell r="BE72">
            <v>5240</v>
          </cell>
          <cell r="BH72">
            <v>526102</v>
          </cell>
        </row>
        <row r="73">
          <cell r="E73" t="str">
            <v>2501</v>
          </cell>
          <cell r="F73" t="str">
            <v>25</v>
          </cell>
          <cell r="G73" t="str">
            <v>装修房</v>
          </cell>
          <cell r="H73" t="str">
            <v>三房二厅 </v>
          </cell>
          <cell r="I73" t="str">
            <v>粤R-YJ114&amp;89n</v>
          </cell>
          <cell r="J73">
            <v>107.23</v>
          </cell>
          <cell r="K73">
            <v>84.66</v>
          </cell>
          <cell r="M73" t="str">
            <v>清远市清城区石角镇众合路4号新何碧桂园01</v>
          </cell>
          <cell r="N73" t="str">
            <v>对区内园景</v>
          </cell>
          <cell r="O73">
            <v>1</v>
          </cell>
          <cell r="P73" t="str">
            <v>东</v>
          </cell>
          <cell r="Q73" t="str">
            <v>西南</v>
          </cell>
          <cell r="R73">
            <v>4569.976878369472</v>
          </cell>
          <cell r="S73">
            <v>0</v>
          </cell>
          <cell r="T73">
            <v>373</v>
          </cell>
          <cell r="U73">
            <v>200</v>
          </cell>
          <cell r="V73">
            <v>0</v>
          </cell>
          <cell r="W73">
            <v>1</v>
          </cell>
          <cell r="X73">
            <v>1</v>
          </cell>
          <cell r="Y73">
            <v>551481</v>
          </cell>
          <cell r="Z73">
            <v>5143</v>
          </cell>
          <cell r="AA73" t="str">
            <v>是</v>
          </cell>
          <cell r="AB73">
            <v>711183</v>
          </cell>
          <cell r="AC73">
            <v>6632</v>
          </cell>
          <cell r="AD73">
            <v>8400.46</v>
          </cell>
          <cell r="AE73">
            <v>0</v>
          </cell>
          <cell r="AF73">
            <v>0</v>
          </cell>
          <cell r="AG73">
            <v>0.85</v>
          </cell>
          <cell r="AH73">
            <v>0.95</v>
          </cell>
          <cell r="AI73">
            <v>0.97</v>
          </cell>
          <cell r="AJ73">
            <v>0.99</v>
          </cell>
          <cell r="AK73">
            <v>0.99</v>
          </cell>
          <cell r="AL73">
            <v>1</v>
          </cell>
          <cell r="AM73">
            <v>8160.000000000001</v>
          </cell>
          <cell r="AN73">
            <v>551481</v>
          </cell>
          <cell r="AO73">
            <v>5143</v>
          </cell>
          <cell r="AP73">
            <v>545967</v>
          </cell>
          <cell r="AQ73">
            <v>5092</v>
          </cell>
          <cell r="AR73">
            <v>545967</v>
          </cell>
          <cell r="AS73">
            <v>5092</v>
          </cell>
          <cell r="AT73">
            <v>-8160</v>
          </cell>
          <cell r="AU73">
            <v>-76</v>
          </cell>
          <cell r="AV73">
            <v>5000</v>
          </cell>
          <cell r="AW73">
            <v>1172465</v>
          </cell>
          <cell r="AX73">
            <v>0</v>
          </cell>
          <cell r="AY73">
            <v>0</v>
          </cell>
          <cell r="AZ73" t="str">
            <v>否</v>
          </cell>
          <cell r="BA73" t="str">
            <v>-</v>
          </cell>
          <cell r="BB73" t="str">
            <v>8号楼洋房</v>
          </cell>
          <cell r="BC73">
            <v>7254.02</v>
          </cell>
          <cell r="BD73">
            <v>545967</v>
          </cell>
          <cell r="BE73">
            <v>5092</v>
          </cell>
          <cell r="BH73">
            <v>624318</v>
          </cell>
        </row>
        <row r="74">
          <cell r="E74" t="str">
            <v>2502</v>
          </cell>
          <cell r="F74" t="str">
            <v>25</v>
          </cell>
          <cell r="G74" t="str">
            <v>装修房</v>
          </cell>
          <cell r="H74" t="str">
            <v>三房二厅 </v>
          </cell>
          <cell r="I74" t="str">
            <v>粤R-YJ114&amp;89n</v>
          </cell>
          <cell r="J74">
            <v>113.62</v>
          </cell>
          <cell r="K74">
            <v>89.7</v>
          </cell>
          <cell r="M74" t="str">
            <v>清远市清城区石角镇众合路4号新何碧桂园02</v>
          </cell>
          <cell r="N74" t="str">
            <v>对区内园景</v>
          </cell>
          <cell r="O74">
            <v>1</v>
          </cell>
          <cell r="P74" t="str">
            <v>西</v>
          </cell>
          <cell r="Q74" t="str">
            <v>东南</v>
          </cell>
          <cell r="R74">
            <v>4569.976878369472</v>
          </cell>
          <cell r="S74">
            <v>0</v>
          </cell>
          <cell r="T74">
            <v>473</v>
          </cell>
          <cell r="U74">
            <v>200</v>
          </cell>
          <cell r="V74">
            <v>0</v>
          </cell>
          <cell r="W74">
            <v>1</v>
          </cell>
          <cell r="X74">
            <v>1</v>
          </cell>
          <cell r="Y74">
            <v>595707</v>
          </cell>
          <cell r="Z74">
            <v>5243</v>
          </cell>
          <cell r="AA74" t="str">
            <v>是</v>
          </cell>
          <cell r="AB74">
            <v>768216</v>
          </cell>
          <cell r="AC74">
            <v>6761</v>
          </cell>
          <cell r="AD74">
            <v>8564.28</v>
          </cell>
          <cell r="AE74">
            <v>0</v>
          </cell>
          <cell r="AF74">
            <v>0</v>
          </cell>
          <cell r="AG74">
            <v>0.85</v>
          </cell>
          <cell r="AH74">
            <v>0.95</v>
          </cell>
          <cell r="AI74">
            <v>0.97</v>
          </cell>
          <cell r="AJ74">
            <v>0.99</v>
          </cell>
          <cell r="AK74">
            <v>0.99</v>
          </cell>
          <cell r="AL74">
            <v>1</v>
          </cell>
          <cell r="AM74">
            <v>8160.000000000001</v>
          </cell>
          <cell r="AN74">
            <v>595707</v>
          </cell>
          <cell r="AO74">
            <v>5243</v>
          </cell>
          <cell r="AP74">
            <v>589750</v>
          </cell>
          <cell r="AQ74">
            <v>5191</v>
          </cell>
          <cell r="AR74">
            <v>589750</v>
          </cell>
          <cell r="AS74">
            <v>5191</v>
          </cell>
          <cell r="AT74">
            <v>-8160</v>
          </cell>
          <cell r="AU74">
            <v>-72</v>
          </cell>
          <cell r="AV74">
            <v>5000</v>
          </cell>
          <cell r="AW74">
            <v>1242334</v>
          </cell>
          <cell r="AX74">
            <v>0</v>
          </cell>
          <cell r="AY74">
            <v>0</v>
          </cell>
          <cell r="AZ74" t="str">
            <v>否</v>
          </cell>
          <cell r="BA74" t="str">
            <v>-</v>
          </cell>
          <cell r="BB74" t="str">
            <v>8号楼洋房</v>
          </cell>
          <cell r="BC74">
            <v>7254.02</v>
          </cell>
          <cell r="BD74">
            <v>589750</v>
          </cell>
          <cell r="BE74">
            <v>5191</v>
          </cell>
          <cell r="BH74">
            <v>674385</v>
          </cell>
        </row>
        <row r="75">
          <cell r="E75" t="str">
            <v>2503</v>
          </cell>
          <cell r="F75" t="str">
            <v>25</v>
          </cell>
          <cell r="G75" t="str">
            <v>装修房</v>
          </cell>
          <cell r="H75" t="str">
            <v>二房二厅 </v>
          </cell>
          <cell r="I75" t="str">
            <v>粤R-YJ114&amp;89n</v>
          </cell>
          <cell r="J75">
            <v>87.8</v>
          </cell>
          <cell r="K75">
            <v>69.32</v>
          </cell>
          <cell r="M75" t="str">
            <v>清远市清城区石角镇众合路4号新何碧桂园03</v>
          </cell>
          <cell r="N75" t="str">
            <v>对区内道路</v>
          </cell>
          <cell r="O75">
            <v>1</v>
          </cell>
          <cell r="P75" t="str">
            <v>西</v>
          </cell>
          <cell r="Q75" t="str">
            <v>东南</v>
          </cell>
          <cell r="R75">
            <v>4569.976878369472</v>
          </cell>
          <cell r="S75">
            <v>0</v>
          </cell>
          <cell r="T75">
            <v>623</v>
          </cell>
          <cell r="U75">
            <v>200</v>
          </cell>
          <cell r="V75">
            <v>0</v>
          </cell>
          <cell r="W75">
            <v>1</v>
          </cell>
          <cell r="X75">
            <v>1</v>
          </cell>
          <cell r="Y75">
            <v>473503</v>
          </cell>
          <cell r="Z75">
            <v>5393</v>
          </cell>
          <cell r="AA75" t="str">
            <v>是</v>
          </cell>
          <cell r="AB75">
            <v>610623</v>
          </cell>
          <cell r="AC75">
            <v>6955</v>
          </cell>
          <cell r="AD75">
            <v>8808.76</v>
          </cell>
          <cell r="AE75">
            <v>0</v>
          </cell>
          <cell r="AF75">
            <v>0</v>
          </cell>
          <cell r="AG75">
            <v>0.85</v>
          </cell>
          <cell r="AH75">
            <v>0.95</v>
          </cell>
          <cell r="AI75">
            <v>0.97</v>
          </cell>
          <cell r="AJ75">
            <v>0.99</v>
          </cell>
          <cell r="AK75">
            <v>0.99</v>
          </cell>
          <cell r="AL75">
            <v>1</v>
          </cell>
          <cell r="AM75">
            <v>8160.000000000001</v>
          </cell>
          <cell r="AN75">
            <v>473503</v>
          </cell>
          <cell r="AO75">
            <v>5393</v>
          </cell>
          <cell r="AP75">
            <v>468768</v>
          </cell>
          <cell r="AQ75">
            <v>5339</v>
          </cell>
          <cell r="AR75">
            <v>468768</v>
          </cell>
          <cell r="AS75">
            <v>5339</v>
          </cell>
          <cell r="AT75">
            <v>-8160</v>
          </cell>
          <cell r="AU75">
            <v>-93</v>
          </cell>
          <cell r="AV75">
            <v>5000</v>
          </cell>
          <cell r="AW75">
            <v>960015</v>
          </cell>
          <cell r="AX75">
            <v>0</v>
          </cell>
          <cell r="AY75">
            <v>0</v>
          </cell>
          <cell r="AZ75" t="str">
            <v>否</v>
          </cell>
          <cell r="BA75" t="str">
            <v>-</v>
          </cell>
          <cell r="BB75" t="str">
            <v>8号楼洋房</v>
          </cell>
          <cell r="BC75">
            <v>7254.02</v>
          </cell>
          <cell r="BD75">
            <v>468768</v>
          </cell>
          <cell r="BE75">
            <v>5339</v>
          </cell>
          <cell r="BH75">
            <v>536041</v>
          </cell>
        </row>
        <row r="76">
          <cell r="E76" t="str">
            <v>2504</v>
          </cell>
          <cell r="F76" t="str">
            <v>25</v>
          </cell>
          <cell r="G76" t="str">
            <v>装修房</v>
          </cell>
          <cell r="H76" t="str">
            <v>二房二厅 </v>
          </cell>
          <cell r="I76" t="str">
            <v>粤R-YJ114&amp;89n</v>
          </cell>
          <cell r="J76">
            <v>87.8</v>
          </cell>
          <cell r="K76">
            <v>69.32</v>
          </cell>
          <cell r="M76" t="str">
            <v>清远市清城区石角镇众合路4号新何碧桂园04</v>
          </cell>
          <cell r="N76" t="str">
            <v>对区内道路</v>
          </cell>
          <cell r="O76">
            <v>1</v>
          </cell>
          <cell r="P76" t="str">
            <v>南</v>
          </cell>
          <cell r="Q76" t="str">
            <v>西南</v>
          </cell>
          <cell r="R76">
            <v>4569.976878369472</v>
          </cell>
          <cell r="S76">
            <v>0</v>
          </cell>
          <cell r="T76">
            <v>523</v>
          </cell>
          <cell r="U76">
            <v>200</v>
          </cell>
          <cell r="V76">
            <v>0</v>
          </cell>
          <cell r="W76">
            <v>1</v>
          </cell>
          <cell r="X76">
            <v>1</v>
          </cell>
          <cell r="Y76">
            <v>464723</v>
          </cell>
          <cell r="Z76">
            <v>5293</v>
          </cell>
          <cell r="AA76" t="str">
            <v>是</v>
          </cell>
          <cell r="AB76">
            <v>599301</v>
          </cell>
          <cell r="AC76">
            <v>6826</v>
          </cell>
          <cell r="AD76">
            <v>8645.43</v>
          </cell>
          <cell r="AE76">
            <v>0</v>
          </cell>
          <cell r="AF76">
            <v>0</v>
          </cell>
          <cell r="AG76">
            <v>0.85</v>
          </cell>
          <cell r="AH76">
            <v>0.95</v>
          </cell>
          <cell r="AI76">
            <v>0.97</v>
          </cell>
          <cell r="AJ76">
            <v>0.99</v>
          </cell>
          <cell r="AK76">
            <v>0.99</v>
          </cell>
          <cell r="AL76">
            <v>1</v>
          </cell>
          <cell r="AM76">
            <v>8160.000000000001</v>
          </cell>
          <cell r="AN76">
            <v>464723</v>
          </cell>
          <cell r="AO76">
            <v>5293</v>
          </cell>
          <cell r="AP76">
            <v>460076</v>
          </cell>
          <cell r="AQ76">
            <v>5240</v>
          </cell>
          <cell r="AR76">
            <v>460076</v>
          </cell>
          <cell r="AS76">
            <v>5240</v>
          </cell>
          <cell r="AT76">
            <v>-8160</v>
          </cell>
          <cell r="AU76">
            <v>-93</v>
          </cell>
          <cell r="AV76">
            <v>5000</v>
          </cell>
          <cell r="AW76">
            <v>960015</v>
          </cell>
          <cell r="AX76">
            <v>0</v>
          </cell>
          <cell r="AY76">
            <v>0</v>
          </cell>
          <cell r="AZ76" t="str">
            <v>否</v>
          </cell>
          <cell r="BA76" t="str">
            <v>-</v>
          </cell>
          <cell r="BB76" t="str">
            <v>8号楼洋房</v>
          </cell>
          <cell r="BC76">
            <v>7254.02</v>
          </cell>
          <cell r="BD76">
            <v>460076</v>
          </cell>
          <cell r="BE76">
            <v>5240</v>
          </cell>
          <cell r="BH76">
            <v>526102</v>
          </cell>
        </row>
        <row r="77">
          <cell r="E77" t="str">
            <v>2601</v>
          </cell>
          <cell r="F77" t="str">
            <v>26</v>
          </cell>
          <cell r="G77" t="str">
            <v>装修房</v>
          </cell>
          <cell r="H77" t="str">
            <v>三房二厅 </v>
          </cell>
          <cell r="I77" t="str">
            <v>粤R-YJ114&amp;89n</v>
          </cell>
          <cell r="J77">
            <v>107.23</v>
          </cell>
          <cell r="K77">
            <v>84.66</v>
          </cell>
          <cell r="M77" t="str">
            <v>清远市清城区石角镇众合路4号新何碧桂园01</v>
          </cell>
          <cell r="N77" t="str">
            <v>对区内园景</v>
          </cell>
          <cell r="O77">
            <v>1</v>
          </cell>
          <cell r="P77" t="str">
            <v>东</v>
          </cell>
          <cell r="Q77" t="str">
            <v>西南</v>
          </cell>
          <cell r="R77">
            <v>4569.976878369472</v>
          </cell>
          <cell r="S77">
            <v>0</v>
          </cell>
          <cell r="T77">
            <v>373</v>
          </cell>
          <cell r="U77">
            <v>200</v>
          </cell>
          <cell r="V77">
            <v>0</v>
          </cell>
          <cell r="W77">
            <v>1</v>
          </cell>
          <cell r="X77">
            <v>1</v>
          </cell>
          <cell r="Y77">
            <v>551481</v>
          </cell>
          <cell r="Z77">
            <v>5143</v>
          </cell>
          <cell r="AA77" t="str">
            <v>是</v>
          </cell>
          <cell r="AB77">
            <v>711183</v>
          </cell>
          <cell r="AC77">
            <v>6632</v>
          </cell>
          <cell r="AD77">
            <v>8400.46</v>
          </cell>
          <cell r="AE77">
            <v>0</v>
          </cell>
          <cell r="AF77">
            <v>0</v>
          </cell>
          <cell r="AG77">
            <v>0.85</v>
          </cell>
          <cell r="AH77">
            <v>0.95</v>
          </cell>
          <cell r="AI77">
            <v>0.97</v>
          </cell>
          <cell r="AJ77">
            <v>0.99</v>
          </cell>
          <cell r="AK77">
            <v>0.99</v>
          </cell>
          <cell r="AL77">
            <v>1</v>
          </cell>
          <cell r="AM77">
            <v>8160.000000000001</v>
          </cell>
          <cell r="AN77">
            <v>551481</v>
          </cell>
          <cell r="AO77">
            <v>5143</v>
          </cell>
          <cell r="AP77">
            <v>545967</v>
          </cell>
          <cell r="AQ77">
            <v>5092</v>
          </cell>
          <cell r="AR77">
            <v>545967</v>
          </cell>
          <cell r="AS77">
            <v>5092</v>
          </cell>
          <cell r="AT77">
            <v>-8160</v>
          </cell>
          <cell r="AU77">
            <v>-76</v>
          </cell>
          <cell r="AV77">
            <v>5000</v>
          </cell>
          <cell r="AW77">
            <v>1172465</v>
          </cell>
          <cell r="AX77">
            <v>0</v>
          </cell>
          <cell r="AY77">
            <v>0</v>
          </cell>
          <cell r="AZ77" t="str">
            <v>否</v>
          </cell>
          <cell r="BA77" t="str">
            <v>-</v>
          </cell>
          <cell r="BB77" t="str">
            <v>8号楼洋房</v>
          </cell>
          <cell r="BC77">
            <v>7254.02</v>
          </cell>
          <cell r="BD77">
            <v>545967</v>
          </cell>
          <cell r="BE77">
            <v>5092</v>
          </cell>
          <cell r="BH77">
            <v>624318</v>
          </cell>
        </row>
        <row r="78">
          <cell r="E78" t="str">
            <v>2602</v>
          </cell>
          <cell r="F78" t="str">
            <v>26</v>
          </cell>
          <cell r="G78" t="str">
            <v>装修房</v>
          </cell>
          <cell r="H78" t="str">
            <v>三房二厅 </v>
          </cell>
          <cell r="I78" t="str">
            <v>粤R-YJ114&amp;89n</v>
          </cell>
          <cell r="J78">
            <v>113.62</v>
          </cell>
          <cell r="K78">
            <v>89.7</v>
          </cell>
          <cell r="M78" t="str">
            <v>清远市清城区石角镇众合路4号新何碧桂园02</v>
          </cell>
          <cell r="N78" t="str">
            <v>对区内园景</v>
          </cell>
          <cell r="O78">
            <v>1</v>
          </cell>
          <cell r="P78" t="str">
            <v>西</v>
          </cell>
          <cell r="Q78" t="str">
            <v>东南</v>
          </cell>
          <cell r="R78">
            <v>4569.976878369472</v>
          </cell>
          <cell r="S78">
            <v>0</v>
          </cell>
          <cell r="T78">
            <v>473</v>
          </cell>
          <cell r="U78">
            <v>200</v>
          </cell>
          <cell r="V78">
            <v>0</v>
          </cell>
          <cell r="W78">
            <v>1</v>
          </cell>
          <cell r="X78">
            <v>1</v>
          </cell>
          <cell r="Y78">
            <v>595707</v>
          </cell>
          <cell r="Z78">
            <v>5243</v>
          </cell>
          <cell r="AA78" t="str">
            <v>是</v>
          </cell>
          <cell r="AB78">
            <v>768216</v>
          </cell>
          <cell r="AC78">
            <v>6761</v>
          </cell>
          <cell r="AD78">
            <v>8564.28</v>
          </cell>
          <cell r="AE78">
            <v>0</v>
          </cell>
          <cell r="AF78">
            <v>0</v>
          </cell>
          <cell r="AG78">
            <v>0.85</v>
          </cell>
          <cell r="AH78">
            <v>0.95</v>
          </cell>
          <cell r="AI78">
            <v>0.97</v>
          </cell>
          <cell r="AJ78">
            <v>0.99</v>
          </cell>
          <cell r="AK78">
            <v>0.99</v>
          </cell>
          <cell r="AL78">
            <v>1</v>
          </cell>
          <cell r="AM78">
            <v>8160.000000000001</v>
          </cell>
          <cell r="AN78">
            <v>595707</v>
          </cell>
          <cell r="AO78">
            <v>5243</v>
          </cell>
          <cell r="AP78">
            <v>589750</v>
          </cell>
          <cell r="AQ78">
            <v>5191</v>
          </cell>
          <cell r="AR78">
            <v>589750</v>
          </cell>
          <cell r="AS78">
            <v>5191</v>
          </cell>
          <cell r="AT78">
            <v>-8160</v>
          </cell>
          <cell r="AU78">
            <v>-72</v>
          </cell>
          <cell r="AV78">
            <v>5000</v>
          </cell>
          <cell r="AW78">
            <v>1242334</v>
          </cell>
          <cell r="AX78">
            <v>0</v>
          </cell>
          <cell r="AY78">
            <v>0</v>
          </cell>
          <cell r="AZ78" t="str">
            <v>否</v>
          </cell>
          <cell r="BA78" t="str">
            <v>-</v>
          </cell>
          <cell r="BB78" t="str">
            <v>8号楼洋房</v>
          </cell>
          <cell r="BC78">
            <v>7254.02</v>
          </cell>
          <cell r="BD78">
            <v>589750</v>
          </cell>
          <cell r="BE78">
            <v>5191</v>
          </cell>
          <cell r="BH78">
            <v>674385</v>
          </cell>
        </row>
        <row r="79">
          <cell r="E79" t="str">
            <v>2603</v>
          </cell>
          <cell r="F79" t="str">
            <v>26</v>
          </cell>
          <cell r="G79" t="str">
            <v>装修房</v>
          </cell>
          <cell r="H79" t="str">
            <v>二房二厅 </v>
          </cell>
          <cell r="I79" t="str">
            <v>粤R-YJ114&amp;89n</v>
          </cell>
          <cell r="J79">
            <v>87.8</v>
          </cell>
          <cell r="K79">
            <v>69.32</v>
          </cell>
          <cell r="M79" t="str">
            <v>清远市清城区石角镇众合路4号新何碧桂园03</v>
          </cell>
          <cell r="N79" t="str">
            <v>对区内道路</v>
          </cell>
          <cell r="O79">
            <v>1</v>
          </cell>
          <cell r="P79" t="str">
            <v>西</v>
          </cell>
          <cell r="Q79" t="str">
            <v>东南</v>
          </cell>
          <cell r="R79">
            <v>4569.976878369472</v>
          </cell>
          <cell r="S79">
            <v>0</v>
          </cell>
          <cell r="T79">
            <v>623</v>
          </cell>
          <cell r="U79">
            <v>200</v>
          </cell>
          <cell r="V79">
            <v>0</v>
          </cell>
          <cell r="W79">
            <v>1</v>
          </cell>
          <cell r="X79">
            <v>1</v>
          </cell>
          <cell r="Y79">
            <v>473503</v>
          </cell>
          <cell r="Z79">
            <v>5393</v>
          </cell>
          <cell r="AA79" t="str">
            <v>是</v>
          </cell>
          <cell r="AB79">
            <v>610623</v>
          </cell>
          <cell r="AC79">
            <v>6955</v>
          </cell>
          <cell r="AD79">
            <v>8808.76</v>
          </cell>
          <cell r="AE79">
            <v>0</v>
          </cell>
          <cell r="AF79">
            <v>0</v>
          </cell>
          <cell r="AG79">
            <v>0.85</v>
          </cell>
          <cell r="AH79">
            <v>0.95</v>
          </cell>
          <cell r="AI79">
            <v>0.97</v>
          </cell>
          <cell r="AJ79">
            <v>0.99</v>
          </cell>
          <cell r="AK79">
            <v>0.99</v>
          </cell>
          <cell r="AL79">
            <v>1</v>
          </cell>
          <cell r="AM79">
            <v>8160.000000000001</v>
          </cell>
          <cell r="AN79">
            <v>473503</v>
          </cell>
          <cell r="AO79">
            <v>5393</v>
          </cell>
          <cell r="AP79">
            <v>468768</v>
          </cell>
          <cell r="AQ79">
            <v>5339</v>
          </cell>
          <cell r="AR79">
            <v>468768</v>
          </cell>
          <cell r="AS79">
            <v>5339</v>
          </cell>
          <cell r="AT79">
            <v>-8160</v>
          </cell>
          <cell r="AU79">
            <v>-93</v>
          </cell>
          <cell r="AV79">
            <v>5000</v>
          </cell>
          <cell r="AW79">
            <v>960015</v>
          </cell>
          <cell r="AX79">
            <v>0</v>
          </cell>
          <cell r="AY79">
            <v>0</v>
          </cell>
          <cell r="AZ79" t="str">
            <v>否</v>
          </cell>
          <cell r="BA79" t="str">
            <v>-</v>
          </cell>
          <cell r="BB79" t="str">
            <v>8号楼洋房</v>
          </cell>
          <cell r="BC79">
            <v>7254.02</v>
          </cell>
          <cell r="BD79">
            <v>468768</v>
          </cell>
          <cell r="BE79">
            <v>5339</v>
          </cell>
          <cell r="BH79">
            <v>536041</v>
          </cell>
        </row>
        <row r="80">
          <cell r="E80" t="str">
            <v>2604</v>
          </cell>
          <cell r="F80" t="str">
            <v>26</v>
          </cell>
          <cell r="G80" t="str">
            <v>装修房</v>
          </cell>
          <cell r="H80" t="str">
            <v>二房二厅 </v>
          </cell>
          <cell r="I80" t="str">
            <v>粤R-YJ114&amp;89n</v>
          </cell>
          <cell r="J80">
            <v>87.8</v>
          </cell>
          <cell r="K80">
            <v>69.32</v>
          </cell>
          <cell r="M80" t="str">
            <v>清远市清城区石角镇众合路4号新何碧桂园04</v>
          </cell>
          <cell r="N80" t="str">
            <v>对区内道路</v>
          </cell>
          <cell r="O80">
            <v>1</v>
          </cell>
          <cell r="P80" t="str">
            <v>南</v>
          </cell>
          <cell r="Q80" t="str">
            <v>西南</v>
          </cell>
          <cell r="R80">
            <v>4569.976878369472</v>
          </cell>
          <cell r="S80">
            <v>0</v>
          </cell>
          <cell r="T80">
            <v>523</v>
          </cell>
          <cell r="U80">
            <v>200</v>
          </cell>
          <cell r="V80">
            <v>0</v>
          </cell>
          <cell r="W80">
            <v>1</v>
          </cell>
          <cell r="X80">
            <v>1</v>
          </cell>
          <cell r="Y80">
            <v>464723</v>
          </cell>
          <cell r="Z80">
            <v>5293</v>
          </cell>
          <cell r="AA80" t="str">
            <v>是</v>
          </cell>
          <cell r="AB80">
            <v>599301</v>
          </cell>
          <cell r="AC80">
            <v>6826</v>
          </cell>
          <cell r="AD80">
            <v>8645.43</v>
          </cell>
          <cell r="AE80">
            <v>0</v>
          </cell>
          <cell r="AF80">
            <v>0</v>
          </cell>
          <cell r="AG80">
            <v>0.85</v>
          </cell>
          <cell r="AH80">
            <v>0.95</v>
          </cell>
          <cell r="AI80">
            <v>0.97</v>
          </cell>
          <cell r="AJ80">
            <v>0.99</v>
          </cell>
          <cell r="AK80">
            <v>0.99</v>
          </cell>
          <cell r="AL80">
            <v>1</v>
          </cell>
          <cell r="AM80">
            <v>8160.000000000001</v>
          </cell>
          <cell r="AN80">
            <v>464723</v>
          </cell>
          <cell r="AO80">
            <v>5293</v>
          </cell>
          <cell r="AP80">
            <v>460076</v>
          </cell>
          <cell r="AQ80">
            <v>5240</v>
          </cell>
          <cell r="AR80">
            <v>460076</v>
          </cell>
          <cell r="AS80">
            <v>5240</v>
          </cell>
          <cell r="AT80">
            <v>-8160</v>
          </cell>
          <cell r="AU80">
            <v>-93</v>
          </cell>
          <cell r="AV80">
            <v>5000</v>
          </cell>
          <cell r="AW80">
            <v>960015</v>
          </cell>
          <cell r="AX80">
            <v>0</v>
          </cell>
          <cell r="AY80">
            <v>0</v>
          </cell>
          <cell r="AZ80" t="str">
            <v>否</v>
          </cell>
          <cell r="BA80" t="str">
            <v>-</v>
          </cell>
          <cell r="BB80" t="str">
            <v>8号楼洋房</v>
          </cell>
          <cell r="BC80">
            <v>7254.02</v>
          </cell>
          <cell r="BD80">
            <v>460076</v>
          </cell>
          <cell r="BE80">
            <v>5240</v>
          </cell>
          <cell r="BH80">
            <v>526102</v>
          </cell>
        </row>
        <row r="81">
          <cell r="E81" t="str">
            <v>2701</v>
          </cell>
          <cell r="F81" t="str">
            <v>27</v>
          </cell>
          <cell r="G81" t="str">
            <v>装修房</v>
          </cell>
          <cell r="H81" t="str">
            <v>三房二厅 </v>
          </cell>
          <cell r="I81" t="str">
            <v>粤R-YJ114&amp;89n</v>
          </cell>
          <cell r="J81">
            <v>107.23</v>
          </cell>
          <cell r="K81">
            <v>84.66</v>
          </cell>
          <cell r="M81" t="str">
            <v>清远市清城区石角镇众合路4号新何碧桂园01</v>
          </cell>
          <cell r="N81" t="str">
            <v>对区内园景</v>
          </cell>
          <cell r="O81">
            <v>1</v>
          </cell>
          <cell r="P81" t="str">
            <v>东</v>
          </cell>
          <cell r="Q81" t="str">
            <v>西南</v>
          </cell>
          <cell r="R81">
            <v>4569.976878369472</v>
          </cell>
          <cell r="S81">
            <v>0</v>
          </cell>
          <cell r="T81">
            <v>373</v>
          </cell>
          <cell r="U81">
            <v>200</v>
          </cell>
          <cell r="V81">
            <v>0</v>
          </cell>
          <cell r="W81">
            <v>1</v>
          </cell>
          <cell r="X81">
            <v>1</v>
          </cell>
          <cell r="Y81">
            <v>551481</v>
          </cell>
          <cell r="Z81">
            <v>5143</v>
          </cell>
          <cell r="AA81" t="str">
            <v>是</v>
          </cell>
          <cell r="AB81">
            <v>711183</v>
          </cell>
          <cell r="AC81">
            <v>6632</v>
          </cell>
          <cell r="AD81">
            <v>8400.46</v>
          </cell>
          <cell r="AE81">
            <v>0</v>
          </cell>
          <cell r="AF81">
            <v>0</v>
          </cell>
          <cell r="AG81">
            <v>0.85</v>
          </cell>
          <cell r="AH81">
            <v>0.95</v>
          </cell>
          <cell r="AI81">
            <v>0.97</v>
          </cell>
          <cell r="AJ81">
            <v>0.99</v>
          </cell>
          <cell r="AK81">
            <v>0.99</v>
          </cell>
          <cell r="AL81">
            <v>1</v>
          </cell>
          <cell r="AM81">
            <v>8160.000000000001</v>
          </cell>
          <cell r="AN81">
            <v>551481</v>
          </cell>
          <cell r="AO81">
            <v>5143</v>
          </cell>
          <cell r="AP81">
            <v>545967</v>
          </cell>
          <cell r="AQ81">
            <v>5092</v>
          </cell>
          <cell r="AR81">
            <v>545967</v>
          </cell>
          <cell r="AS81">
            <v>5092</v>
          </cell>
          <cell r="AT81">
            <v>-8160</v>
          </cell>
          <cell r="AU81">
            <v>-76</v>
          </cell>
          <cell r="AV81">
            <v>5000</v>
          </cell>
          <cell r="AW81">
            <v>1172465</v>
          </cell>
          <cell r="AX81">
            <v>0</v>
          </cell>
          <cell r="AY81">
            <v>0</v>
          </cell>
          <cell r="AZ81" t="str">
            <v>否</v>
          </cell>
          <cell r="BA81" t="str">
            <v>-</v>
          </cell>
          <cell r="BB81" t="str">
            <v>8号楼洋房</v>
          </cell>
          <cell r="BC81">
            <v>7254.02</v>
          </cell>
          <cell r="BD81">
            <v>545967</v>
          </cell>
          <cell r="BE81">
            <v>5092</v>
          </cell>
          <cell r="BH81">
            <v>624318</v>
          </cell>
        </row>
        <row r="82">
          <cell r="E82" t="str">
            <v>2702</v>
          </cell>
          <cell r="F82" t="str">
            <v>27</v>
          </cell>
          <cell r="G82" t="str">
            <v>装修房</v>
          </cell>
          <cell r="H82" t="str">
            <v>三房二厅 </v>
          </cell>
          <cell r="I82" t="str">
            <v>粤R-YJ114&amp;89n</v>
          </cell>
          <cell r="J82">
            <v>113.62</v>
          </cell>
          <cell r="K82">
            <v>89.7</v>
          </cell>
          <cell r="M82" t="str">
            <v>清远市清城区石角镇众合路4号新何碧桂园02</v>
          </cell>
          <cell r="N82" t="str">
            <v>对区内园景</v>
          </cell>
          <cell r="O82">
            <v>1</v>
          </cell>
          <cell r="P82" t="str">
            <v>西</v>
          </cell>
          <cell r="Q82" t="str">
            <v>东南</v>
          </cell>
          <cell r="R82">
            <v>4569.976878369472</v>
          </cell>
          <cell r="S82">
            <v>0</v>
          </cell>
          <cell r="T82">
            <v>473</v>
          </cell>
          <cell r="U82">
            <v>200</v>
          </cell>
          <cell r="V82">
            <v>0</v>
          </cell>
          <cell r="W82">
            <v>1</v>
          </cell>
          <cell r="X82">
            <v>1</v>
          </cell>
          <cell r="Y82">
            <v>595707</v>
          </cell>
          <cell r="Z82">
            <v>5243</v>
          </cell>
          <cell r="AA82" t="str">
            <v>是</v>
          </cell>
          <cell r="AB82">
            <v>768216</v>
          </cell>
          <cell r="AC82">
            <v>6761</v>
          </cell>
          <cell r="AD82">
            <v>8564.28</v>
          </cell>
          <cell r="AE82">
            <v>0</v>
          </cell>
          <cell r="AF82">
            <v>0</v>
          </cell>
          <cell r="AG82">
            <v>0.85</v>
          </cell>
          <cell r="AH82">
            <v>0.95</v>
          </cell>
          <cell r="AI82">
            <v>0.97</v>
          </cell>
          <cell r="AJ82">
            <v>0.99</v>
          </cell>
          <cell r="AK82">
            <v>0.99</v>
          </cell>
          <cell r="AL82">
            <v>1</v>
          </cell>
          <cell r="AM82">
            <v>8160.000000000001</v>
          </cell>
          <cell r="AN82">
            <v>595707</v>
          </cell>
          <cell r="AO82">
            <v>5243</v>
          </cell>
          <cell r="AP82">
            <v>589750</v>
          </cell>
          <cell r="AQ82">
            <v>5191</v>
          </cell>
          <cell r="AR82">
            <v>589750</v>
          </cell>
          <cell r="AS82">
            <v>5191</v>
          </cell>
          <cell r="AT82">
            <v>-8160</v>
          </cell>
          <cell r="AU82">
            <v>-72</v>
          </cell>
          <cell r="AV82">
            <v>5000</v>
          </cell>
          <cell r="AW82">
            <v>1242334</v>
          </cell>
          <cell r="AX82">
            <v>0</v>
          </cell>
          <cell r="AY82">
            <v>0</v>
          </cell>
          <cell r="AZ82" t="str">
            <v>否</v>
          </cell>
          <cell r="BA82" t="str">
            <v>-</v>
          </cell>
          <cell r="BB82" t="str">
            <v>8号楼洋房</v>
          </cell>
          <cell r="BC82">
            <v>7254.02</v>
          </cell>
          <cell r="BD82">
            <v>589750</v>
          </cell>
          <cell r="BE82">
            <v>5191</v>
          </cell>
          <cell r="BH82">
            <v>674385</v>
          </cell>
        </row>
        <row r="83">
          <cell r="E83" t="str">
            <v>2703</v>
          </cell>
          <cell r="F83" t="str">
            <v>27</v>
          </cell>
          <cell r="G83" t="str">
            <v>装修房</v>
          </cell>
          <cell r="H83" t="str">
            <v>二房二厅 </v>
          </cell>
          <cell r="I83" t="str">
            <v>粤R-YJ114&amp;89n</v>
          </cell>
          <cell r="J83">
            <v>87.8</v>
          </cell>
          <cell r="K83">
            <v>69.32</v>
          </cell>
          <cell r="M83" t="str">
            <v>清远市清城区石角镇众合路4号新何碧桂园03</v>
          </cell>
          <cell r="N83" t="str">
            <v>对区内道路</v>
          </cell>
          <cell r="O83">
            <v>1</v>
          </cell>
          <cell r="P83" t="str">
            <v>西</v>
          </cell>
          <cell r="Q83" t="str">
            <v>东南</v>
          </cell>
          <cell r="R83">
            <v>4569.976878369472</v>
          </cell>
          <cell r="S83">
            <v>0</v>
          </cell>
          <cell r="T83">
            <v>623</v>
          </cell>
          <cell r="U83">
            <v>200</v>
          </cell>
          <cell r="V83">
            <v>0</v>
          </cell>
          <cell r="W83">
            <v>1</v>
          </cell>
          <cell r="X83">
            <v>1</v>
          </cell>
          <cell r="Y83">
            <v>473503</v>
          </cell>
          <cell r="Z83">
            <v>5393</v>
          </cell>
          <cell r="AA83" t="str">
            <v>是</v>
          </cell>
          <cell r="AB83">
            <v>610623</v>
          </cell>
          <cell r="AC83">
            <v>6955</v>
          </cell>
          <cell r="AD83">
            <v>8808.76</v>
          </cell>
          <cell r="AE83">
            <v>0</v>
          </cell>
          <cell r="AF83">
            <v>0</v>
          </cell>
          <cell r="AG83">
            <v>0.85</v>
          </cell>
          <cell r="AH83">
            <v>0.95</v>
          </cell>
          <cell r="AI83">
            <v>0.97</v>
          </cell>
          <cell r="AJ83">
            <v>0.99</v>
          </cell>
          <cell r="AK83">
            <v>0.99</v>
          </cell>
          <cell r="AL83">
            <v>1</v>
          </cell>
          <cell r="AM83">
            <v>8160.000000000001</v>
          </cell>
          <cell r="AN83">
            <v>473503</v>
          </cell>
          <cell r="AO83">
            <v>5393</v>
          </cell>
          <cell r="AP83">
            <v>468768</v>
          </cell>
          <cell r="AQ83">
            <v>5339</v>
          </cell>
          <cell r="AR83">
            <v>468768</v>
          </cell>
          <cell r="AS83">
            <v>5339</v>
          </cell>
          <cell r="AT83">
            <v>-8160</v>
          </cell>
          <cell r="AU83">
            <v>-93</v>
          </cell>
          <cell r="AV83">
            <v>5000</v>
          </cell>
          <cell r="AW83">
            <v>960015</v>
          </cell>
          <cell r="AX83">
            <v>0</v>
          </cell>
          <cell r="AY83">
            <v>0</v>
          </cell>
          <cell r="AZ83" t="str">
            <v>否</v>
          </cell>
          <cell r="BA83" t="str">
            <v>-</v>
          </cell>
          <cell r="BB83" t="str">
            <v>8号楼洋房</v>
          </cell>
          <cell r="BC83">
            <v>7254.02</v>
          </cell>
          <cell r="BD83">
            <v>468768</v>
          </cell>
          <cell r="BE83">
            <v>5339</v>
          </cell>
          <cell r="BH83">
            <v>536041</v>
          </cell>
        </row>
        <row r="84">
          <cell r="E84" t="str">
            <v>2704</v>
          </cell>
          <cell r="F84" t="str">
            <v>27</v>
          </cell>
          <cell r="G84" t="str">
            <v>装修房</v>
          </cell>
          <cell r="H84" t="str">
            <v>二房二厅 </v>
          </cell>
          <cell r="I84" t="str">
            <v>粤R-YJ114&amp;89n</v>
          </cell>
          <cell r="J84">
            <v>87.8</v>
          </cell>
          <cell r="K84">
            <v>69.32</v>
          </cell>
          <cell r="M84" t="str">
            <v>清远市清城区石角镇众合路4号新何碧桂园04</v>
          </cell>
          <cell r="N84" t="str">
            <v>对区内道路</v>
          </cell>
          <cell r="O84">
            <v>1</v>
          </cell>
          <cell r="P84" t="str">
            <v>南</v>
          </cell>
          <cell r="Q84" t="str">
            <v>西南</v>
          </cell>
          <cell r="R84">
            <v>4569.976878369472</v>
          </cell>
          <cell r="S84">
            <v>0</v>
          </cell>
          <cell r="T84">
            <v>523</v>
          </cell>
          <cell r="U84">
            <v>200</v>
          </cell>
          <cell r="V84">
            <v>0</v>
          </cell>
          <cell r="W84">
            <v>1</v>
          </cell>
          <cell r="X84">
            <v>1</v>
          </cell>
          <cell r="Y84">
            <v>464723</v>
          </cell>
          <cell r="Z84">
            <v>5293</v>
          </cell>
          <cell r="AA84" t="str">
            <v>是</v>
          </cell>
          <cell r="AB84">
            <v>599301</v>
          </cell>
          <cell r="AC84">
            <v>6826</v>
          </cell>
          <cell r="AD84">
            <v>8645.43</v>
          </cell>
          <cell r="AE84">
            <v>0</v>
          </cell>
          <cell r="AF84">
            <v>0</v>
          </cell>
          <cell r="AG84">
            <v>0.85</v>
          </cell>
          <cell r="AH84">
            <v>0.95</v>
          </cell>
          <cell r="AI84">
            <v>0.97</v>
          </cell>
          <cell r="AJ84">
            <v>0.99</v>
          </cell>
          <cell r="AK84">
            <v>0.99</v>
          </cell>
          <cell r="AL84">
            <v>1</v>
          </cell>
          <cell r="AM84">
            <v>8160.000000000001</v>
          </cell>
          <cell r="AN84">
            <v>464723</v>
          </cell>
          <cell r="AO84">
            <v>5293</v>
          </cell>
          <cell r="AP84">
            <v>460076</v>
          </cell>
          <cell r="AQ84">
            <v>5240</v>
          </cell>
          <cell r="AR84">
            <v>460076</v>
          </cell>
          <cell r="AS84">
            <v>5240</v>
          </cell>
          <cell r="AT84">
            <v>-8160</v>
          </cell>
          <cell r="AU84">
            <v>-93</v>
          </cell>
          <cell r="AV84">
            <v>5000</v>
          </cell>
          <cell r="AW84">
            <v>960015</v>
          </cell>
          <cell r="AX84">
            <v>0</v>
          </cell>
          <cell r="AY84">
            <v>0</v>
          </cell>
          <cell r="AZ84" t="str">
            <v>否</v>
          </cell>
          <cell r="BA84" t="str">
            <v>-</v>
          </cell>
          <cell r="BB84" t="str">
            <v>8号楼洋房</v>
          </cell>
          <cell r="BC84">
            <v>7254.02</v>
          </cell>
          <cell r="BD84">
            <v>460076</v>
          </cell>
          <cell r="BE84">
            <v>5240</v>
          </cell>
          <cell r="BH84">
            <v>526102</v>
          </cell>
        </row>
        <row r="85">
          <cell r="E85" t="str">
            <v>2801</v>
          </cell>
          <cell r="F85" t="str">
            <v>28</v>
          </cell>
          <cell r="G85" t="str">
            <v>装修房</v>
          </cell>
          <cell r="H85" t="str">
            <v>三房二厅 </v>
          </cell>
          <cell r="I85" t="str">
            <v>粤R-YJ114&amp;89n</v>
          </cell>
          <cell r="J85">
            <v>107.23</v>
          </cell>
          <cell r="K85">
            <v>84.66</v>
          </cell>
          <cell r="M85" t="str">
            <v>清远市清城区石角镇众合路4号新何碧桂园01</v>
          </cell>
          <cell r="N85" t="str">
            <v>对区内园景</v>
          </cell>
          <cell r="O85">
            <v>1</v>
          </cell>
          <cell r="P85" t="str">
            <v>东</v>
          </cell>
          <cell r="Q85" t="str">
            <v>西南</v>
          </cell>
          <cell r="R85">
            <v>4569.976878369472</v>
          </cell>
          <cell r="S85">
            <v>0</v>
          </cell>
          <cell r="T85">
            <v>373</v>
          </cell>
          <cell r="U85">
            <v>200</v>
          </cell>
          <cell r="V85">
            <v>0</v>
          </cell>
          <cell r="W85">
            <v>1</v>
          </cell>
          <cell r="X85">
            <v>1</v>
          </cell>
          <cell r="Y85">
            <v>551481</v>
          </cell>
          <cell r="Z85">
            <v>5143</v>
          </cell>
          <cell r="AA85" t="str">
            <v>是</v>
          </cell>
          <cell r="AB85">
            <v>711183</v>
          </cell>
          <cell r="AC85">
            <v>6632</v>
          </cell>
          <cell r="AD85">
            <v>8400.46</v>
          </cell>
          <cell r="AE85">
            <v>0</v>
          </cell>
          <cell r="AF85">
            <v>0</v>
          </cell>
          <cell r="AG85">
            <v>0.85</v>
          </cell>
          <cell r="AH85">
            <v>0.95</v>
          </cell>
          <cell r="AI85">
            <v>0.97</v>
          </cell>
          <cell r="AJ85">
            <v>0.99</v>
          </cell>
          <cell r="AK85">
            <v>0.99</v>
          </cell>
          <cell r="AL85">
            <v>1</v>
          </cell>
          <cell r="AM85">
            <v>8160.000000000001</v>
          </cell>
          <cell r="AN85">
            <v>551481</v>
          </cell>
          <cell r="AO85">
            <v>5143</v>
          </cell>
          <cell r="AP85">
            <v>545967</v>
          </cell>
          <cell r="AQ85">
            <v>5092</v>
          </cell>
          <cell r="AR85">
            <v>545967</v>
          </cell>
          <cell r="AS85">
            <v>5092</v>
          </cell>
          <cell r="AT85">
            <v>-8160</v>
          </cell>
          <cell r="AU85">
            <v>-76</v>
          </cell>
          <cell r="AV85">
            <v>5000</v>
          </cell>
          <cell r="AW85">
            <v>1172465</v>
          </cell>
          <cell r="AX85">
            <v>0</v>
          </cell>
          <cell r="AY85">
            <v>0</v>
          </cell>
          <cell r="AZ85" t="str">
            <v>否</v>
          </cell>
          <cell r="BA85" t="str">
            <v>-</v>
          </cell>
          <cell r="BB85" t="str">
            <v>8号楼洋房</v>
          </cell>
          <cell r="BC85">
            <v>7254.02</v>
          </cell>
          <cell r="BD85">
            <v>545967</v>
          </cell>
          <cell r="BE85">
            <v>5092</v>
          </cell>
          <cell r="BH85">
            <v>624318</v>
          </cell>
        </row>
        <row r="86">
          <cell r="E86" t="str">
            <v>2802</v>
          </cell>
          <cell r="F86" t="str">
            <v>28</v>
          </cell>
          <cell r="G86" t="str">
            <v>装修房</v>
          </cell>
          <cell r="H86" t="str">
            <v>三房二厅 </v>
          </cell>
          <cell r="I86" t="str">
            <v>粤R-YJ114&amp;89n</v>
          </cell>
          <cell r="J86">
            <v>113.62</v>
          </cell>
          <cell r="K86">
            <v>89.7</v>
          </cell>
          <cell r="M86" t="str">
            <v>清远市清城区石角镇众合路4号新何碧桂园02</v>
          </cell>
          <cell r="N86" t="str">
            <v>对区内园景</v>
          </cell>
          <cell r="O86">
            <v>1</v>
          </cell>
          <cell r="P86" t="str">
            <v>西</v>
          </cell>
          <cell r="Q86" t="str">
            <v>东南</v>
          </cell>
          <cell r="R86">
            <v>4569.976878369472</v>
          </cell>
          <cell r="S86">
            <v>0</v>
          </cell>
          <cell r="T86">
            <v>473</v>
          </cell>
          <cell r="U86">
            <v>200</v>
          </cell>
          <cell r="V86">
            <v>0</v>
          </cell>
          <cell r="W86">
            <v>1</v>
          </cell>
          <cell r="X86">
            <v>1</v>
          </cell>
          <cell r="Y86">
            <v>595707</v>
          </cell>
          <cell r="Z86">
            <v>5243</v>
          </cell>
          <cell r="AA86" t="str">
            <v>是</v>
          </cell>
          <cell r="AB86">
            <v>768216</v>
          </cell>
          <cell r="AC86">
            <v>6761</v>
          </cell>
          <cell r="AD86">
            <v>8564.28</v>
          </cell>
          <cell r="AE86">
            <v>0</v>
          </cell>
          <cell r="AF86">
            <v>0</v>
          </cell>
          <cell r="AG86">
            <v>0.85</v>
          </cell>
          <cell r="AH86">
            <v>0.95</v>
          </cell>
          <cell r="AI86">
            <v>0.97</v>
          </cell>
          <cell r="AJ86">
            <v>0.99</v>
          </cell>
          <cell r="AK86">
            <v>0.99</v>
          </cell>
          <cell r="AL86">
            <v>1</v>
          </cell>
          <cell r="AM86">
            <v>8160.000000000001</v>
          </cell>
          <cell r="AN86">
            <v>595707</v>
          </cell>
          <cell r="AO86">
            <v>5243</v>
          </cell>
          <cell r="AP86">
            <v>589750</v>
          </cell>
          <cell r="AQ86">
            <v>5191</v>
          </cell>
          <cell r="AR86">
            <v>589750</v>
          </cell>
          <cell r="AS86">
            <v>5191</v>
          </cell>
          <cell r="AT86">
            <v>-8160</v>
          </cell>
          <cell r="AU86">
            <v>-72</v>
          </cell>
          <cell r="AV86">
            <v>5000</v>
          </cell>
          <cell r="AW86">
            <v>1242334</v>
          </cell>
          <cell r="AX86">
            <v>0</v>
          </cell>
          <cell r="AY86">
            <v>0</v>
          </cell>
          <cell r="AZ86" t="str">
            <v>否</v>
          </cell>
          <cell r="BA86" t="str">
            <v>-</v>
          </cell>
          <cell r="BB86" t="str">
            <v>8号楼洋房</v>
          </cell>
          <cell r="BC86">
            <v>7254.02</v>
          </cell>
          <cell r="BD86">
            <v>589750</v>
          </cell>
          <cell r="BE86">
            <v>5191</v>
          </cell>
          <cell r="BH86">
            <v>674385</v>
          </cell>
        </row>
        <row r="87">
          <cell r="E87" t="str">
            <v>2803</v>
          </cell>
          <cell r="F87" t="str">
            <v>28</v>
          </cell>
          <cell r="G87" t="str">
            <v>装修房</v>
          </cell>
          <cell r="H87" t="str">
            <v>二房二厅 </v>
          </cell>
          <cell r="I87" t="str">
            <v>粤R-YJ114&amp;89n</v>
          </cell>
          <cell r="J87">
            <v>87.8</v>
          </cell>
          <cell r="K87">
            <v>69.32</v>
          </cell>
          <cell r="M87" t="str">
            <v>清远市清城区石角镇众合路4号新何碧桂园03</v>
          </cell>
          <cell r="N87" t="str">
            <v>对区内道路</v>
          </cell>
          <cell r="O87">
            <v>1</v>
          </cell>
          <cell r="P87" t="str">
            <v>西</v>
          </cell>
          <cell r="Q87" t="str">
            <v>东南</v>
          </cell>
          <cell r="R87">
            <v>4569.976878369472</v>
          </cell>
          <cell r="S87">
            <v>0</v>
          </cell>
          <cell r="T87">
            <v>623</v>
          </cell>
          <cell r="U87">
            <v>200</v>
          </cell>
          <cell r="V87">
            <v>0</v>
          </cell>
          <cell r="W87">
            <v>1</v>
          </cell>
          <cell r="X87">
            <v>1</v>
          </cell>
          <cell r="Y87">
            <v>473503</v>
          </cell>
          <cell r="Z87">
            <v>5393</v>
          </cell>
          <cell r="AA87" t="str">
            <v>是</v>
          </cell>
          <cell r="AB87">
            <v>610623</v>
          </cell>
          <cell r="AC87">
            <v>6955</v>
          </cell>
          <cell r="AD87">
            <v>8808.76</v>
          </cell>
          <cell r="AE87">
            <v>0</v>
          </cell>
          <cell r="AF87">
            <v>0</v>
          </cell>
          <cell r="AG87">
            <v>0.85</v>
          </cell>
          <cell r="AH87">
            <v>0.95</v>
          </cell>
          <cell r="AI87">
            <v>0.97</v>
          </cell>
          <cell r="AJ87">
            <v>0.99</v>
          </cell>
          <cell r="AK87">
            <v>0.99</v>
          </cell>
          <cell r="AL87">
            <v>1</v>
          </cell>
          <cell r="AM87">
            <v>8160.000000000001</v>
          </cell>
          <cell r="AN87">
            <v>473503</v>
          </cell>
          <cell r="AO87">
            <v>5393</v>
          </cell>
          <cell r="AP87">
            <v>468768</v>
          </cell>
          <cell r="AQ87">
            <v>5339</v>
          </cell>
          <cell r="AR87">
            <v>468768</v>
          </cell>
          <cell r="AS87">
            <v>5339</v>
          </cell>
          <cell r="AT87">
            <v>-8160</v>
          </cell>
          <cell r="AU87">
            <v>-93</v>
          </cell>
          <cell r="AV87">
            <v>5000</v>
          </cell>
          <cell r="AW87">
            <v>960015</v>
          </cell>
          <cell r="AX87">
            <v>0</v>
          </cell>
          <cell r="AY87">
            <v>0</v>
          </cell>
          <cell r="AZ87" t="str">
            <v>否</v>
          </cell>
          <cell r="BA87" t="str">
            <v>-</v>
          </cell>
          <cell r="BB87" t="str">
            <v>8号楼洋房</v>
          </cell>
          <cell r="BC87">
            <v>7254.02</v>
          </cell>
          <cell r="BD87">
            <v>468768</v>
          </cell>
          <cell r="BE87">
            <v>5339</v>
          </cell>
          <cell r="BH87">
            <v>536041</v>
          </cell>
        </row>
        <row r="88">
          <cell r="E88" t="str">
            <v>2804</v>
          </cell>
          <cell r="F88" t="str">
            <v>28</v>
          </cell>
          <cell r="G88" t="str">
            <v>装修房</v>
          </cell>
          <cell r="H88" t="str">
            <v>二房二厅 </v>
          </cell>
          <cell r="I88" t="str">
            <v>粤R-YJ114&amp;89n</v>
          </cell>
          <cell r="J88">
            <v>87.8</v>
          </cell>
          <cell r="K88">
            <v>69.32</v>
          </cell>
          <cell r="M88" t="str">
            <v>清远市清城区石角镇众合路4号新何碧桂园04</v>
          </cell>
          <cell r="N88" t="str">
            <v>对区内道路</v>
          </cell>
          <cell r="O88">
            <v>1</v>
          </cell>
          <cell r="P88" t="str">
            <v>南</v>
          </cell>
          <cell r="Q88" t="str">
            <v>西南</v>
          </cell>
          <cell r="R88">
            <v>4569.976878369472</v>
          </cell>
          <cell r="S88">
            <v>0</v>
          </cell>
          <cell r="T88">
            <v>523</v>
          </cell>
          <cell r="U88">
            <v>200</v>
          </cell>
          <cell r="V88">
            <v>0</v>
          </cell>
          <cell r="W88">
            <v>1</v>
          </cell>
          <cell r="X88">
            <v>1</v>
          </cell>
          <cell r="Y88">
            <v>464723</v>
          </cell>
          <cell r="Z88">
            <v>5293</v>
          </cell>
          <cell r="AA88" t="str">
            <v>是</v>
          </cell>
          <cell r="AB88">
            <v>599301</v>
          </cell>
          <cell r="AC88">
            <v>6826</v>
          </cell>
          <cell r="AD88">
            <v>8645.43</v>
          </cell>
          <cell r="AE88">
            <v>0</v>
          </cell>
          <cell r="AF88">
            <v>0</v>
          </cell>
          <cell r="AG88">
            <v>0.85</v>
          </cell>
          <cell r="AH88">
            <v>0.95</v>
          </cell>
          <cell r="AI88">
            <v>0.97</v>
          </cell>
          <cell r="AJ88">
            <v>0.99</v>
          </cell>
          <cell r="AK88">
            <v>0.99</v>
          </cell>
          <cell r="AL88">
            <v>1</v>
          </cell>
          <cell r="AM88">
            <v>8160.000000000001</v>
          </cell>
          <cell r="AN88">
            <v>464723</v>
          </cell>
          <cell r="AO88">
            <v>5293</v>
          </cell>
          <cell r="AP88">
            <v>460076</v>
          </cell>
          <cell r="AQ88">
            <v>5240</v>
          </cell>
          <cell r="AR88">
            <v>460076</v>
          </cell>
          <cell r="AS88">
            <v>5240</v>
          </cell>
          <cell r="AT88">
            <v>-8160</v>
          </cell>
          <cell r="AU88">
            <v>-93</v>
          </cell>
          <cell r="AV88">
            <v>5000</v>
          </cell>
          <cell r="AW88">
            <v>960015</v>
          </cell>
          <cell r="AX88">
            <v>0</v>
          </cell>
          <cell r="AY88">
            <v>0</v>
          </cell>
          <cell r="AZ88" t="str">
            <v>否</v>
          </cell>
          <cell r="BA88" t="str">
            <v>-</v>
          </cell>
          <cell r="BB88" t="str">
            <v>8号楼洋房</v>
          </cell>
          <cell r="BC88">
            <v>7254.02</v>
          </cell>
          <cell r="BD88">
            <v>460076</v>
          </cell>
          <cell r="BE88">
            <v>5240</v>
          </cell>
          <cell r="BH88">
            <v>526102</v>
          </cell>
        </row>
        <row r="89">
          <cell r="E89" t="str">
            <v>2901</v>
          </cell>
          <cell r="F89" t="str">
            <v>29</v>
          </cell>
          <cell r="G89" t="str">
            <v>装修房</v>
          </cell>
          <cell r="H89" t="str">
            <v>三房二厅 </v>
          </cell>
          <cell r="I89" t="str">
            <v>粤R-YJ114&amp;89n</v>
          </cell>
          <cell r="J89">
            <v>107.23</v>
          </cell>
          <cell r="K89">
            <v>84.66</v>
          </cell>
          <cell r="M89" t="str">
            <v>清远市清城区石角镇众合路4号新何碧桂园01</v>
          </cell>
          <cell r="N89" t="str">
            <v>对区内园景</v>
          </cell>
          <cell r="O89">
            <v>1</v>
          </cell>
          <cell r="P89" t="str">
            <v>东</v>
          </cell>
          <cell r="Q89" t="str">
            <v>西南</v>
          </cell>
          <cell r="R89">
            <v>4569.976878369472</v>
          </cell>
          <cell r="S89">
            <v>0</v>
          </cell>
          <cell r="T89">
            <v>373</v>
          </cell>
          <cell r="U89">
            <v>200</v>
          </cell>
          <cell r="V89">
            <v>0</v>
          </cell>
          <cell r="W89">
            <v>1</v>
          </cell>
          <cell r="X89">
            <v>1</v>
          </cell>
          <cell r="Y89">
            <v>551481</v>
          </cell>
          <cell r="Z89">
            <v>5143</v>
          </cell>
          <cell r="AA89" t="str">
            <v>是</v>
          </cell>
          <cell r="AB89">
            <v>711183</v>
          </cell>
          <cell r="AC89">
            <v>6632</v>
          </cell>
          <cell r="AD89">
            <v>8400.46</v>
          </cell>
          <cell r="AE89">
            <v>0</v>
          </cell>
          <cell r="AF89">
            <v>0</v>
          </cell>
          <cell r="AG89">
            <v>0.85</v>
          </cell>
          <cell r="AH89">
            <v>0.95</v>
          </cell>
          <cell r="AI89">
            <v>0.97</v>
          </cell>
          <cell r="AJ89">
            <v>0.99</v>
          </cell>
          <cell r="AK89">
            <v>0.99</v>
          </cell>
          <cell r="AL89">
            <v>1</v>
          </cell>
          <cell r="AM89">
            <v>8160.000000000001</v>
          </cell>
          <cell r="AN89">
            <v>551481</v>
          </cell>
          <cell r="AO89">
            <v>5143</v>
          </cell>
          <cell r="AP89">
            <v>545967</v>
          </cell>
          <cell r="AQ89">
            <v>5092</v>
          </cell>
          <cell r="AR89">
            <v>545967</v>
          </cell>
          <cell r="AS89">
            <v>5092</v>
          </cell>
          <cell r="AT89">
            <v>-8160</v>
          </cell>
          <cell r="AU89">
            <v>-76</v>
          </cell>
          <cell r="AV89">
            <v>5000</v>
          </cell>
          <cell r="AW89">
            <v>1172465</v>
          </cell>
          <cell r="AX89">
            <v>0</v>
          </cell>
          <cell r="AY89">
            <v>0</v>
          </cell>
          <cell r="AZ89" t="str">
            <v>否</v>
          </cell>
          <cell r="BA89" t="str">
            <v>-</v>
          </cell>
          <cell r="BB89" t="str">
            <v>8号楼洋房</v>
          </cell>
          <cell r="BC89">
            <v>7254.02</v>
          </cell>
          <cell r="BD89">
            <v>545967</v>
          </cell>
          <cell r="BE89">
            <v>5092</v>
          </cell>
          <cell r="BH89">
            <v>624318</v>
          </cell>
        </row>
        <row r="90">
          <cell r="E90" t="str">
            <v>2902</v>
          </cell>
          <cell r="F90" t="str">
            <v>29</v>
          </cell>
          <cell r="G90" t="str">
            <v>装修房</v>
          </cell>
          <cell r="H90" t="str">
            <v>三房二厅 </v>
          </cell>
          <cell r="I90" t="str">
            <v>粤R-YJ114&amp;89n</v>
          </cell>
          <cell r="J90">
            <v>113.62</v>
          </cell>
          <cell r="K90">
            <v>89.7</v>
          </cell>
          <cell r="M90" t="str">
            <v>清远市清城区石角镇众合路4号新何碧桂园02</v>
          </cell>
          <cell r="N90" t="str">
            <v>对区内园景</v>
          </cell>
          <cell r="O90">
            <v>1</v>
          </cell>
          <cell r="P90" t="str">
            <v>西</v>
          </cell>
          <cell r="Q90" t="str">
            <v>东南</v>
          </cell>
          <cell r="R90">
            <v>4569.976878369472</v>
          </cell>
          <cell r="S90">
            <v>0</v>
          </cell>
          <cell r="T90">
            <v>473</v>
          </cell>
          <cell r="U90">
            <v>200</v>
          </cell>
          <cell r="V90">
            <v>0</v>
          </cell>
          <cell r="W90">
            <v>1</v>
          </cell>
          <cell r="X90">
            <v>1</v>
          </cell>
          <cell r="Y90">
            <v>595707</v>
          </cell>
          <cell r="Z90">
            <v>5243</v>
          </cell>
          <cell r="AA90" t="str">
            <v>是</v>
          </cell>
          <cell r="AB90">
            <v>768216</v>
          </cell>
          <cell r="AC90">
            <v>6761</v>
          </cell>
          <cell r="AD90">
            <v>8564.28</v>
          </cell>
          <cell r="AE90">
            <v>0</v>
          </cell>
          <cell r="AF90">
            <v>0</v>
          </cell>
          <cell r="AG90">
            <v>0.85</v>
          </cell>
          <cell r="AH90">
            <v>0.95</v>
          </cell>
          <cell r="AI90">
            <v>0.97</v>
          </cell>
          <cell r="AJ90">
            <v>0.99</v>
          </cell>
          <cell r="AK90">
            <v>0.99</v>
          </cell>
          <cell r="AL90">
            <v>1</v>
          </cell>
          <cell r="AM90">
            <v>8160.000000000001</v>
          </cell>
          <cell r="AN90">
            <v>595707</v>
          </cell>
          <cell r="AO90">
            <v>5243</v>
          </cell>
          <cell r="AP90">
            <v>589750</v>
          </cell>
          <cell r="AQ90">
            <v>5191</v>
          </cell>
          <cell r="AR90">
            <v>589750</v>
          </cell>
          <cell r="AS90">
            <v>5191</v>
          </cell>
          <cell r="AT90">
            <v>-8160</v>
          </cell>
          <cell r="AU90">
            <v>-72</v>
          </cell>
          <cell r="AV90">
            <v>5000</v>
          </cell>
          <cell r="AW90">
            <v>1242334</v>
          </cell>
          <cell r="AX90">
            <v>0</v>
          </cell>
          <cell r="AY90">
            <v>0</v>
          </cell>
          <cell r="AZ90" t="str">
            <v>否</v>
          </cell>
          <cell r="BA90" t="str">
            <v>-</v>
          </cell>
          <cell r="BB90" t="str">
            <v>8号楼洋房</v>
          </cell>
          <cell r="BC90">
            <v>7254.02</v>
          </cell>
          <cell r="BD90">
            <v>589750</v>
          </cell>
          <cell r="BE90">
            <v>5191</v>
          </cell>
          <cell r="BH90">
            <v>674385</v>
          </cell>
        </row>
        <row r="91">
          <cell r="E91" t="str">
            <v>2903</v>
          </cell>
          <cell r="F91" t="str">
            <v>29</v>
          </cell>
          <cell r="G91" t="str">
            <v>装修房</v>
          </cell>
          <cell r="H91" t="str">
            <v>二房二厅 </v>
          </cell>
          <cell r="I91" t="str">
            <v>粤R-YJ114&amp;89n</v>
          </cell>
          <cell r="J91">
            <v>87.8</v>
          </cell>
          <cell r="K91">
            <v>69.32</v>
          </cell>
          <cell r="M91" t="str">
            <v>清远市清城区石角镇众合路4号新何碧桂园03</v>
          </cell>
          <cell r="N91" t="str">
            <v>对区内道路</v>
          </cell>
          <cell r="O91">
            <v>1</v>
          </cell>
          <cell r="P91" t="str">
            <v>西</v>
          </cell>
          <cell r="Q91" t="str">
            <v>东南</v>
          </cell>
          <cell r="R91">
            <v>4569.976878369472</v>
          </cell>
          <cell r="S91">
            <v>0</v>
          </cell>
          <cell r="T91">
            <v>623</v>
          </cell>
          <cell r="U91">
            <v>200</v>
          </cell>
          <cell r="V91">
            <v>0</v>
          </cell>
          <cell r="W91">
            <v>1</v>
          </cell>
          <cell r="X91">
            <v>1</v>
          </cell>
          <cell r="Y91">
            <v>473503</v>
          </cell>
          <cell r="Z91">
            <v>5393</v>
          </cell>
          <cell r="AA91" t="str">
            <v>是</v>
          </cell>
          <cell r="AB91">
            <v>610623</v>
          </cell>
          <cell r="AC91">
            <v>6955</v>
          </cell>
          <cell r="AD91">
            <v>8808.76</v>
          </cell>
          <cell r="AE91">
            <v>0</v>
          </cell>
          <cell r="AF91">
            <v>0</v>
          </cell>
          <cell r="AG91">
            <v>0.85</v>
          </cell>
          <cell r="AH91">
            <v>0.95</v>
          </cell>
          <cell r="AI91">
            <v>0.97</v>
          </cell>
          <cell r="AJ91">
            <v>0.99</v>
          </cell>
          <cell r="AK91">
            <v>0.99</v>
          </cell>
          <cell r="AL91">
            <v>1</v>
          </cell>
          <cell r="AM91">
            <v>8160.000000000001</v>
          </cell>
          <cell r="AN91">
            <v>473503</v>
          </cell>
          <cell r="AO91">
            <v>5393</v>
          </cell>
          <cell r="AP91">
            <v>468768</v>
          </cell>
          <cell r="AQ91">
            <v>5339</v>
          </cell>
          <cell r="AR91">
            <v>468768</v>
          </cell>
          <cell r="AS91">
            <v>5339</v>
          </cell>
          <cell r="AT91">
            <v>-8160</v>
          </cell>
          <cell r="AU91">
            <v>-93</v>
          </cell>
          <cell r="AV91">
            <v>5000</v>
          </cell>
          <cell r="AW91">
            <v>960015</v>
          </cell>
          <cell r="AX91">
            <v>0</v>
          </cell>
          <cell r="AY91">
            <v>0</v>
          </cell>
          <cell r="AZ91" t="str">
            <v>否</v>
          </cell>
          <cell r="BA91" t="str">
            <v>-</v>
          </cell>
          <cell r="BB91" t="str">
            <v>8号楼洋房</v>
          </cell>
          <cell r="BC91">
            <v>7254.02</v>
          </cell>
          <cell r="BD91">
            <v>468768</v>
          </cell>
          <cell r="BE91">
            <v>5339</v>
          </cell>
          <cell r="BH91">
            <v>536041</v>
          </cell>
        </row>
        <row r="92">
          <cell r="E92" t="str">
            <v>2904</v>
          </cell>
          <cell r="F92" t="str">
            <v>29</v>
          </cell>
          <cell r="G92" t="str">
            <v>装修房</v>
          </cell>
          <cell r="H92" t="str">
            <v>二房二厅 </v>
          </cell>
          <cell r="I92" t="str">
            <v>粤R-YJ114&amp;89n</v>
          </cell>
          <cell r="J92">
            <v>87.8</v>
          </cell>
          <cell r="K92">
            <v>69.32</v>
          </cell>
          <cell r="M92" t="str">
            <v>清远市清城区石角镇众合路4号新何碧桂园04</v>
          </cell>
          <cell r="N92" t="str">
            <v>对区内道路</v>
          </cell>
          <cell r="O92">
            <v>1</v>
          </cell>
          <cell r="P92" t="str">
            <v>南</v>
          </cell>
          <cell r="Q92" t="str">
            <v>西南</v>
          </cell>
          <cell r="R92">
            <v>4569.976878369472</v>
          </cell>
          <cell r="S92">
            <v>0</v>
          </cell>
          <cell r="T92">
            <v>523</v>
          </cell>
          <cell r="U92">
            <v>200</v>
          </cell>
          <cell r="V92">
            <v>0</v>
          </cell>
          <cell r="W92">
            <v>1</v>
          </cell>
          <cell r="X92">
            <v>1</v>
          </cell>
          <cell r="Y92">
            <v>464723</v>
          </cell>
          <cell r="Z92">
            <v>5293</v>
          </cell>
          <cell r="AA92" t="str">
            <v>是</v>
          </cell>
          <cell r="AB92">
            <v>599301</v>
          </cell>
          <cell r="AC92">
            <v>6826</v>
          </cell>
          <cell r="AD92">
            <v>8645.43</v>
          </cell>
          <cell r="AE92">
            <v>0</v>
          </cell>
          <cell r="AF92">
            <v>0</v>
          </cell>
          <cell r="AG92">
            <v>0.85</v>
          </cell>
          <cell r="AH92">
            <v>0.95</v>
          </cell>
          <cell r="AI92">
            <v>0.97</v>
          </cell>
          <cell r="AJ92">
            <v>0.99</v>
          </cell>
          <cell r="AK92">
            <v>0.99</v>
          </cell>
          <cell r="AL92">
            <v>1</v>
          </cell>
          <cell r="AM92">
            <v>8160.000000000001</v>
          </cell>
          <cell r="AN92">
            <v>464723</v>
          </cell>
          <cell r="AO92">
            <v>5293</v>
          </cell>
          <cell r="AP92">
            <v>460076</v>
          </cell>
          <cell r="AQ92">
            <v>5240</v>
          </cell>
          <cell r="AR92">
            <v>460076</v>
          </cell>
          <cell r="AS92">
            <v>5240</v>
          </cell>
          <cell r="AT92">
            <v>-8160</v>
          </cell>
          <cell r="AU92">
            <v>-93</v>
          </cell>
          <cell r="AV92">
            <v>5000</v>
          </cell>
          <cell r="AW92">
            <v>960015</v>
          </cell>
          <cell r="AX92">
            <v>0</v>
          </cell>
          <cell r="AY92">
            <v>0</v>
          </cell>
          <cell r="AZ92" t="str">
            <v>否</v>
          </cell>
          <cell r="BA92" t="str">
            <v>-</v>
          </cell>
          <cell r="BB92" t="str">
            <v>8号楼洋房</v>
          </cell>
          <cell r="BC92">
            <v>7254.02</v>
          </cell>
          <cell r="BD92">
            <v>460076</v>
          </cell>
          <cell r="BE92">
            <v>5240</v>
          </cell>
          <cell r="BH92">
            <v>526102</v>
          </cell>
        </row>
        <row r="93">
          <cell r="E93" t="str">
            <v>3001</v>
          </cell>
          <cell r="F93" t="str">
            <v>30</v>
          </cell>
          <cell r="G93" t="str">
            <v>装修房</v>
          </cell>
          <cell r="H93" t="str">
            <v>三房二厅 </v>
          </cell>
          <cell r="I93" t="str">
            <v>粤R-YJ114&amp;89n</v>
          </cell>
          <cell r="J93">
            <v>107.23</v>
          </cell>
          <cell r="K93">
            <v>84.66</v>
          </cell>
          <cell r="M93" t="str">
            <v>清远市清城区石角镇众合路4号新何碧桂园01</v>
          </cell>
          <cell r="N93" t="str">
            <v>对区内园景</v>
          </cell>
          <cell r="O93">
            <v>1</v>
          </cell>
          <cell r="P93" t="str">
            <v>东</v>
          </cell>
          <cell r="Q93" t="str">
            <v>西南</v>
          </cell>
          <cell r="R93">
            <v>4569.976878369472</v>
          </cell>
          <cell r="S93">
            <v>0</v>
          </cell>
          <cell r="T93">
            <v>373</v>
          </cell>
          <cell r="U93">
            <v>200</v>
          </cell>
          <cell r="V93">
            <v>0</v>
          </cell>
          <cell r="W93">
            <v>1</v>
          </cell>
          <cell r="X93">
            <v>1</v>
          </cell>
          <cell r="Y93">
            <v>551481</v>
          </cell>
          <cell r="Z93">
            <v>5143</v>
          </cell>
          <cell r="AA93" t="str">
            <v>是</v>
          </cell>
          <cell r="AB93">
            <v>711183</v>
          </cell>
          <cell r="AC93">
            <v>6632</v>
          </cell>
          <cell r="AD93">
            <v>8400.46</v>
          </cell>
          <cell r="AE93">
            <v>0</v>
          </cell>
          <cell r="AF93">
            <v>0</v>
          </cell>
          <cell r="AG93">
            <v>0.85</v>
          </cell>
          <cell r="AH93">
            <v>0.95</v>
          </cell>
          <cell r="AI93">
            <v>0.97</v>
          </cell>
          <cell r="AJ93">
            <v>0.99</v>
          </cell>
          <cell r="AK93">
            <v>0.99</v>
          </cell>
          <cell r="AL93">
            <v>1</v>
          </cell>
          <cell r="AM93">
            <v>8160.000000000001</v>
          </cell>
          <cell r="AN93">
            <v>551481</v>
          </cell>
          <cell r="AO93">
            <v>5143</v>
          </cell>
          <cell r="AP93">
            <v>545967</v>
          </cell>
          <cell r="AQ93">
            <v>5092</v>
          </cell>
          <cell r="AR93">
            <v>545967</v>
          </cell>
          <cell r="AS93">
            <v>5092</v>
          </cell>
          <cell r="AT93">
            <v>-8160</v>
          </cell>
          <cell r="AU93">
            <v>-76</v>
          </cell>
          <cell r="AV93">
            <v>5000</v>
          </cell>
          <cell r="AW93">
            <v>1172465</v>
          </cell>
          <cell r="AX93">
            <v>0</v>
          </cell>
          <cell r="AY93">
            <v>0</v>
          </cell>
          <cell r="AZ93" t="str">
            <v>否</v>
          </cell>
          <cell r="BA93" t="str">
            <v>-</v>
          </cell>
          <cell r="BB93" t="str">
            <v>8号楼洋房</v>
          </cell>
          <cell r="BC93">
            <v>7254.02</v>
          </cell>
          <cell r="BD93">
            <v>545967</v>
          </cell>
          <cell r="BE93">
            <v>5092</v>
          </cell>
          <cell r="BH93">
            <v>624318</v>
          </cell>
        </row>
        <row r="94">
          <cell r="E94" t="str">
            <v>3002</v>
          </cell>
          <cell r="F94" t="str">
            <v>30</v>
          </cell>
          <cell r="G94" t="str">
            <v>装修房</v>
          </cell>
          <cell r="H94" t="str">
            <v>三房二厅 </v>
          </cell>
          <cell r="I94" t="str">
            <v>粤R-YJ114&amp;89n</v>
          </cell>
          <cell r="J94">
            <v>113.62</v>
          </cell>
          <cell r="K94">
            <v>89.7</v>
          </cell>
          <cell r="M94" t="str">
            <v>清远市清城区石角镇众合路4号新何碧桂园02</v>
          </cell>
          <cell r="N94" t="str">
            <v>对区内园景</v>
          </cell>
          <cell r="O94">
            <v>1</v>
          </cell>
          <cell r="P94" t="str">
            <v>西</v>
          </cell>
          <cell r="Q94" t="str">
            <v>东南</v>
          </cell>
          <cell r="R94">
            <v>4569.976878369472</v>
          </cell>
          <cell r="S94">
            <v>0</v>
          </cell>
          <cell r="T94">
            <v>473</v>
          </cell>
          <cell r="U94">
            <v>200</v>
          </cell>
          <cell r="V94">
            <v>0</v>
          </cell>
          <cell r="W94">
            <v>1</v>
          </cell>
          <cell r="X94">
            <v>1</v>
          </cell>
          <cell r="Y94">
            <v>595707</v>
          </cell>
          <cell r="Z94">
            <v>5243</v>
          </cell>
          <cell r="AA94" t="str">
            <v>是</v>
          </cell>
          <cell r="AB94">
            <v>768216</v>
          </cell>
          <cell r="AC94">
            <v>6761</v>
          </cell>
          <cell r="AD94">
            <v>8564.28</v>
          </cell>
          <cell r="AE94">
            <v>0</v>
          </cell>
          <cell r="AF94">
            <v>0</v>
          </cell>
          <cell r="AG94">
            <v>0.85</v>
          </cell>
          <cell r="AH94">
            <v>0.95</v>
          </cell>
          <cell r="AI94">
            <v>0.97</v>
          </cell>
          <cell r="AJ94">
            <v>0.99</v>
          </cell>
          <cell r="AK94">
            <v>0.99</v>
          </cell>
          <cell r="AL94">
            <v>1</v>
          </cell>
          <cell r="AM94">
            <v>8160.000000000001</v>
          </cell>
          <cell r="AN94">
            <v>595707</v>
          </cell>
          <cell r="AO94">
            <v>5243</v>
          </cell>
          <cell r="AP94">
            <v>589750</v>
          </cell>
          <cell r="AQ94">
            <v>5191</v>
          </cell>
          <cell r="AR94">
            <v>589750</v>
          </cell>
          <cell r="AS94">
            <v>5191</v>
          </cell>
          <cell r="AT94">
            <v>-8160</v>
          </cell>
          <cell r="AU94">
            <v>-72</v>
          </cell>
          <cell r="AV94">
            <v>5000</v>
          </cell>
          <cell r="AW94">
            <v>1242334</v>
          </cell>
          <cell r="AX94">
            <v>0</v>
          </cell>
          <cell r="AY94">
            <v>0</v>
          </cell>
          <cell r="AZ94" t="str">
            <v>否</v>
          </cell>
          <cell r="BA94" t="str">
            <v>-</v>
          </cell>
          <cell r="BB94" t="str">
            <v>8号楼洋房</v>
          </cell>
          <cell r="BC94">
            <v>7254.02</v>
          </cell>
          <cell r="BD94">
            <v>589750</v>
          </cell>
          <cell r="BE94">
            <v>5191</v>
          </cell>
          <cell r="BH94">
            <v>674385</v>
          </cell>
        </row>
        <row r="95">
          <cell r="E95" t="str">
            <v>3003</v>
          </cell>
          <cell r="F95" t="str">
            <v>30</v>
          </cell>
          <cell r="G95" t="str">
            <v>装修房</v>
          </cell>
          <cell r="H95" t="str">
            <v>二房二厅 </v>
          </cell>
          <cell r="I95" t="str">
            <v>粤R-YJ114&amp;89n</v>
          </cell>
          <cell r="J95">
            <v>87.8</v>
          </cell>
          <cell r="K95">
            <v>69.32</v>
          </cell>
          <cell r="M95" t="str">
            <v>清远市清城区石角镇众合路4号新何碧桂园03</v>
          </cell>
          <cell r="N95" t="str">
            <v>对区内道路</v>
          </cell>
          <cell r="O95">
            <v>1</v>
          </cell>
          <cell r="P95" t="str">
            <v>西</v>
          </cell>
          <cell r="Q95" t="str">
            <v>东南</v>
          </cell>
          <cell r="R95">
            <v>4569.976878369472</v>
          </cell>
          <cell r="S95">
            <v>0</v>
          </cell>
          <cell r="T95">
            <v>623</v>
          </cell>
          <cell r="U95">
            <v>200</v>
          </cell>
          <cell r="V95">
            <v>0</v>
          </cell>
          <cell r="W95">
            <v>1</v>
          </cell>
          <cell r="X95">
            <v>1</v>
          </cell>
          <cell r="Y95">
            <v>473503</v>
          </cell>
          <cell r="Z95">
            <v>5393</v>
          </cell>
          <cell r="AA95" t="str">
            <v>是</v>
          </cell>
          <cell r="AB95">
            <v>610623</v>
          </cell>
          <cell r="AC95">
            <v>6955</v>
          </cell>
          <cell r="AD95">
            <v>8808.76</v>
          </cell>
          <cell r="AE95">
            <v>0</v>
          </cell>
          <cell r="AF95">
            <v>0</v>
          </cell>
          <cell r="AG95">
            <v>0.85</v>
          </cell>
          <cell r="AH95">
            <v>0.95</v>
          </cell>
          <cell r="AI95">
            <v>0.97</v>
          </cell>
          <cell r="AJ95">
            <v>0.99</v>
          </cell>
          <cell r="AK95">
            <v>0.99</v>
          </cell>
          <cell r="AL95">
            <v>1</v>
          </cell>
          <cell r="AM95">
            <v>8160.000000000001</v>
          </cell>
          <cell r="AN95">
            <v>473503</v>
          </cell>
          <cell r="AO95">
            <v>5393</v>
          </cell>
          <cell r="AP95">
            <v>468768</v>
          </cell>
          <cell r="AQ95">
            <v>5339</v>
          </cell>
          <cell r="AR95">
            <v>468768</v>
          </cell>
          <cell r="AS95">
            <v>5339</v>
          </cell>
          <cell r="AT95">
            <v>-8160</v>
          </cell>
          <cell r="AU95">
            <v>-93</v>
          </cell>
          <cell r="AV95">
            <v>5000</v>
          </cell>
          <cell r="AW95">
            <v>960015</v>
          </cell>
          <cell r="AX95">
            <v>0</v>
          </cell>
          <cell r="AY95">
            <v>0</v>
          </cell>
          <cell r="AZ95" t="str">
            <v>否</v>
          </cell>
          <cell r="BA95" t="str">
            <v>-</v>
          </cell>
          <cell r="BB95" t="str">
            <v>8号楼洋房</v>
          </cell>
          <cell r="BC95">
            <v>7254.02</v>
          </cell>
          <cell r="BD95">
            <v>468768</v>
          </cell>
          <cell r="BE95">
            <v>5339</v>
          </cell>
          <cell r="BH95">
            <v>536041</v>
          </cell>
        </row>
        <row r="96">
          <cell r="E96" t="str">
            <v>3004</v>
          </cell>
          <cell r="F96" t="str">
            <v>30</v>
          </cell>
          <cell r="G96" t="str">
            <v>装修房</v>
          </cell>
          <cell r="H96" t="str">
            <v>二房二厅 </v>
          </cell>
          <cell r="I96" t="str">
            <v>粤R-YJ114&amp;89n</v>
          </cell>
          <cell r="J96">
            <v>87.8</v>
          </cell>
          <cell r="K96">
            <v>69.32</v>
          </cell>
          <cell r="M96" t="str">
            <v>清远市清城区石角镇众合路4号新何碧桂园04</v>
          </cell>
          <cell r="N96" t="str">
            <v>对区内道路</v>
          </cell>
          <cell r="O96">
            <v>1</v>
          </cell>
          <cell r="P96" t="str">
            <v>南</v>
          </cell>
          <cell r="Q96" t="str">
            <v>西南</v>
          </cell>
          <cell r="R96">
            <v>4569.976878369472</v>
          </cell>
          <cell r="S96">
            <v>0</v>
          </cell>
          <cell r="T96">
            <v>523</v>
          </cell>
          <cell r="U96">
            <v>200</v>
          </cell>
          <cell r="V96">
            <v>0</v>
          </cell>
          <cell r="W96">
            <v>1</v>
          </cell>
          <cell r="X96">
            <v>1</v>
          </cell>
          <cell r="Y96">
            <v>464723</v>
          </cell>
          <cell r="Z96">
            <v>5293</v>
          </cell>
          <cell r="AA96" t="str">
            <v>是</v>
          </cell>
          <cell r="AB96">
            <v>599301</v>
          </cell>
          <cell r="AC96">
            <v>6826</v>
          </cell>
          <cell r="AD96">
            <v>8645.43</v>
          </cell>
          <cell r="AE96">
            <v>0</v>
          </cell>
          <cell r="AF96">
            <v>0</v>
          </cell>
          <cell r="AG96">
            <v>0.85</v>
          </cell>
          <cell r="AH96">
            <v>0.95</v>
          </cell>
          <cell r="AI96">
            <v>0.97</v>
          </cell>
          <cell r="AJ96">
            <v>0.99</v>
          </cell>
          <cell r="AK96">
            <v>0.99</v>
          </cell>
          <cell r="AL96">
            <v>1</v>
          </cell>
          <cell r="AM96">
            <v>8160.000000000001</v>
          </cell>
          <cell r="AN96">
            <v>464723</v>
          </cell>
          <cell r="AO96">
            <v>5293</v>
          </cell>
          <cell r="AP96">
            <v>460076</v>
          </cell>
          <cell r="AQ96">
            <v>5240</v>
          </cell>
          <cell r="AR96">
            <v>460076</v>
          </cell>
          <cell r="AS96">
            <v>5240</v>
          </cell>
          <cell r="AT96">
            <v>-8160</v>
          </cell>
          <cell r="AU96">
            <v>-93</v>
          </cell>
          <cell r="AV96">
            <v>5000</v>
          </cell>
          <cell r="AW96">
            <v>960015</v>
          </cell>
          <cell r="AX96">
            <v>0</v>
          </cell>
          <cell r="AY96">
            <v>0</v>
          </cell>
          <cell r="AZ96" t="str">
            <v>否</v>
          </cell>
          <cell r="BA96" t="str">
            <v>-</v>
          </cell>
          <cell r="BB96" t="str">
            <v>8号楼洋房</v>
          </cell>
          <cell r="BC96">
            <v>7254.02</v>
          </cell>
          <cell r="BD96">
            <v>460076</v>
          </cell>
          <cell r="BE96">
            <v>5240</v>
          </cell>
          <cell r="BH96">
            <v>526102</v>
          </cell>
        </row>
        <row r="97">
          <cell r="E97" t="str">
            <v>301</v>
          </cell>
          <cell r="F97" t="str">
            <v>3</v>
          </cell>
          <cell r="G97" t="str">
            <v>装修房</v>
          </cell>
          <cell r="H97" t="str">
            <v>三房二厅 </v>
          </cell>
          <cell r="I97" t="str">
            <v>粤R-YJ114&amp;89n</v>
          </cell>
          <cell r="J97">
            <v>107.23</v>
          </cell>
          <cell r="K97">
            <v>84.66</v>
          </cell>
          <cell r="M97" t="str">
            <v>清远市清城区石角镇众合路4号新何碧桂园01</v>
          </cell>
          <cell r="N97" t="str">
            <v>对区内园景</v>
          </cell>
          <cell r="O97">
            <v>1</v>
          </cell>
          <cell r="P97" t="str">
            <v>东</v>
          </cell>
          <cell r="Q97" t="str">
            <v>西南</v>
          </cell>
          <cell r="R97">
            <v>4569.976878369472</v>
          </cell>
          <cell r="S97">
            <v>0</v>
          </cell>
          <cell r="T97">
            <v>373</v>
          </cell>
          <cell r="U97">
            <v>0</v>
          </cell>
          <cell r="V97">
            <v>0</v>
          </cell>
          <cell r="W97">
            <v>1</v>
          </cell>
          <cell r="X97">
            <v>1</v>
          </cell>
          <cell r="Y97">
            <v>534005</v>
          </cell>
          <cell r="Z97">
            <v>4980</v>
          </cell>
          <cell r="AA97" t="str">
            <v>是</v>
          </cell>
          <cell r="AB97">
            <v>688646</v>
          </cell>
          <cell r="AC97">
            <v>6422</v>
          </cell>
          <cell r="AD97">
            <v>8134.25</v>
          </cell>
          <cell r="AE97">
            <v>0</v>
          </cell>
          <cell r="AF97">
            <v>0</v>
          </cell>
          <cell r="AG97">
            <v>0.85</v>
          </cell>
          <cell r="AH97">
            <v>0.95</v>
          </cell>
          <cell r="AI97">
            <v>0.97</v>
          </cell>
          <cell r="AJ97">
            <v>0.99</v>
          </cell>
          <cell r="AK97">
            <v>0.99</v>
          </cell>
          <cell r="AL97">
            <v>1</v>
          </cell>
          <cell r="AM97">
            <v>8160.000000000001</v>
          </cell>
          <cell r="AN97">
            <v>534005</v>
          </cell>
          <cell r="AO97">
            <v>4980</v>
          </cell>
          <cell r="AP97">
            <v>528665</v>
          </cell>
          <cell r="AQ97">
            <v>4930</v>
          </cell>
          <cell r="AR97">
            <v>528665</v>
          </cell>
          <cell r="AS97">
            <v>4930</v>
          </cell>
          <cell r="AT97">
            <v>-8160</v>
          </cell>
          <cell r="AU97">
            <v>-76</v>
          </cell>
          <cell r="AV97">
            <v>5000</v>
          </cell>
          <cell r="AW97">
            <v>1172465</v>
          </cell>
          <cell r="AX97">
            <v>0</v>
          </cell>
          <cell r="AY97">
            <v>0</v>
          </cell>
          <cell r="AZ97" t="str">
            <v>否</v>
          </cell>
          <cell r="BA97" t="str">
            <v>-</v>
          </cell>
          <cell r="BB97" t="str">
            <v>8号楼洋房</v>
          </cell>
          <cell r="BC97">
            <v>7254.02</v>
          </cell>
          <cell r="BD97">
            <v>528665</v>
          </cell>
          <cell r="BE97">
            <v>4930</v>
          </cell>
          <cell r="BH97">
            <v>604534</v>
          </cell>
        </row>
        <row r="98">
          <cell r="E98" t="str">
            <v>302</v>
          </cell>
          <cell r="F98" t="str">
            <v>3</v>
          </cell>
          <cell r="G98" t="str">
            <v>装修房</v>
          </cell>
          <cell r="H98" t="str">
            <v>三房二厅 </v>
          </cell>
          <cell r="I98" t="str">
            <v>粤R-YJ114&amp;89n</v>
          </cell>
          <cell r="J98">
            <v>113.62</v>
          </cell>
          <cell r="K98">
            <v>89.7</v>
          </cell>
          <cell r="M98" t="str">
            <v>清远市清城区石角镇众合路4号新何碧桂园02</v>
          </cell>
          <cell r="N98" t="str">
            <v>对区内园景</v>
          </cell>
          <cell r="O98">
            <v>1</v>
          </cell>
          <cell r="P98" t="str">
            <v>西</v>
          </cell>
          <cell r="Q98" t="str">
            <v>东南</v>
          </cell>
          <cell r="R98">
            <v>4569.976878369472</v>
          </cell>
          <cell r="S98">
            <v>0</v>
          </cell>
          <cell r="T98">
            <v>473</v>
          </cell>
          <cell r="U98">
            <v>0</v>
          </cell>
          <cell r="V98">
            <v>0</v>
          </cell>
          <cell r="W98">
            <v>1</v>
          </cell>
          <cell r="X98">
            <v>1</v>
          </cell>
          <cell r="Y98">
            <v>572983</v>
          </cell>
          <cell r="Z98">
            <v>5043</v>
          </cell>
          <cell r="AA98" t="str">
            <v>是</v>
          </cell>
          <cell r="AB98">
            <v>738911</v>
          </cell>
          <cell r="AC98">
            <v>6503</v>
          </cell>
          <cell r="AD98">
            <v>8237.58</v>
          </cell>
          <cell r="AE98">
            <v>0</v>
          </cell>
          <cell r="AF98">
            <v>0</v>
          </cell>
          <cell r="AG98">
            <v>0.85</v>
          </cell>
          <cell r="AH98">
            <v>0.95</v>
          </cell>
          <cell r="AI98">
            <v>0.97</v>
          </cell>
          <cell r="AJ98">
            <v>0.99</v>
          </cell>
          <cell r="AK98">
            <v>0.99</v>
          </cell>
          <cell r="AL98">
            <v>1</v>
          </cell>
          <cell r="AM98">
            <v>8160.000000000001</v>
          </cell>
          <cell r="AN98">
            <v>572983</v>
          </cell>
          <cell r="AO98">
            <v>5043</v>
          </cell>
          <cell r="AP98">
            <v>567253</v>
          </cell>
          <cell r="AQ98">
            <v>4993</v>
          </cell>
          <cell r="AR98">
            <v>567253</v>
          </cell>
          <cell r="AS98">
            <v>4993</v>
          </cell>
          <cell r="AT98">
            <v>-8160</v>
          </cell>
          <cell r="AU98">
            <v>-72</v>
          </cell>
          <cell r="AV98">
            <v>5000</v>
          </cell>
          <cell r="AW98">
            <v>1242334</v>
          </cell>
          <cell r="AX98">
            <v>0</v>
          </cell>
          <cell r="AY98">
            <v>0</v>
          </cell>
          <cell r="AZ98" t="str">
            <v>否</v>
          </cell>
          <cell r="BA98" t="str">
            <v>-</v>
          </cell>
          <cell r="BB98" t="str">
            <v>8号楼洋房</v>
          </cell>
          <cell r="BC98">
            <v>7254.02</v>
          </cell>
          <cell r="BD98">
            <v>567253</v>
          </cell>
          <cell r="BE98">
            <v>4993</v>
          </cell>
          <cell r="BH98">
            <v>648660</v>
          </cell>
        </row>
        <row r="99">
          <cell r="E99" t="str">
            <v>303</v>
          </cell>
          <cell r="F99" t="str">
            <v>3</v>
          </cell>
          <cell r="G99" t="str">
            <v>装修房</v>
          </cell>
          <cell r="H99" t="str">
            <v>二房二厅 </v>
          </cell>
          <cell r="I99" t="str">
            <v>粤R-YJ114&amp;89n</v>
          </cell>
          <cell r="J99">
            <v>87.8</v>
          </cell>
          <cell r="K99">
            <v>69.32</v>
          </cell>
          <cell r="M99" t="str">
            <v>清远市清城区石角镇众合路4号新何碧桂园03</v>
          </cell>
          <cell r="N99" t="str">
            <v>对区内道路</v>
          </cell>
          <cell r="O99">
            <v>1</v>
          </cell>
          <cell r="P99" t="str">
            <v>西</v>
          </cell>
          <cell r="Q99" t="str">
            <v>东南</v>
          </cell>
          <cell r="R99">
            <v>4569.976878369472</v>
          </cell>
          <cell r="S99">
            <v>0</v>
          </cell>
          <cell r="T99">
            <v>623</v>
          </cell>
          <cell r="U99">
            <v>0</v>
          </cell>
          <cell r="V99">
            <v>0</v>
          </cell>
          <cell r="W99">
            <v>1</v>
          </cell>
          <cell r="X99">
            <v>1</v>
          </cell>
          <cell r="Y99">
            <v>455943</v>
          </cell>
          <cell r="Z99">
            <v>5193</v>
          </cell>
          <cell r="AA99" t="str">
            <v>是</v>
          </cell>
          <cell r="AB99">
            <v>587978</v>
          </cell>
          <cell r="AC99">
            <v>6697</v>
          </cell>
          <cell r="AD99">
            <v>8482.08</v>
          </cell>
          <cell r="AE99">
            <v>0</v>
          </cell>
          <cell r="AF99">
            <v>0</v>
          </cell>
          <cell r="AG99">
            <v>0.85</v>
          </cell>
          <cell r="AH99">
            <v>0.95</v>
          </cell>
          <cell r="AI99">
            <v>0.97</v>
          </cell>
          <cell r="AJ99">
            <v>0.99</v>
          </cell>
          <cell r="AK99">
            <v>0.99</v>
          </cell>
          <cell r="AL99">
            <v>1</v>
          </cell>
          <cell r="AM99">
            <v>8160.000000000001</v>
          </cell>
          <cell r="AN99">
            <v>455943</v>
          </cell>
          <cell r="AO99">
            <v>5193</v>
          </cell>
          <cell r="AP99">
            <v>451384</v>
          </cell>
          <cell r="AQ99">
            <v>5141</v>
          </cell>
          <cell r="AR99">
            <v>451384</v>
          </cell>
          <cell r="AS99">
            <v>5141</v>
          </cell>
          <cell r="AT99">
            <v>-8160</v>
          </cell>
          <cell r="AU99">
            <v>-93</v>
          </cell>
          <cell r="AV99">
            <v>5000</v>
          </cell>
          <cell r="AW99">
            <v>960015</v>
          </cell>
          <cell r="AX99">
            <v>0</v>
          </cell>
          <cell r="AY99">
            <v>0</v>
          </cell>
          <cell r="AZ99" t="str">
            <v>否</v>
          </cell>
          <cell r="BA99" t="str">
            <v>-</v>
          </cell>
          <cell r="BB99" t="str">
            <v>8号楼洋房</v>
          </cell>
          <cell r="BC99">
            <v>7254.02</v>
          </cell>
          <cell r="BD99">
            <v>451384</v>
          </cell>
          <cell r="BE99">
            <v>5141</v>
          </cell>
          <cell r="BH99">
            <v>516162</v>
          </cell>
        </row>
        <row r="100">
          <cell r="E100" t="str">
            <v>304</v>
          </cell>
          <cell r="F100" t="str">
            <v>3</v>
          </cell>
          <cell r="G100" t="str">
            <v>装修房</v>
          </cell>
          <cell r="H100" t="str">
            <v>二房二厅 </v>
          </cell>
          <cell r="I100" t="str">
            <v>粤R-YJ114&amp;89n</v>
          </cell>
          <cell r="J100">
            <v>87.8</v>
          </cell>
          <cell r="K100">
            <v>69.32</v>
          </cell>
          <cell r="M100" t="str">
            <v>清远市清城区石角镇众合路4号新何碧桂园04</v>
          </cell>
          <cell r="N100" t="str">
            <v>对区内道路</v>
          </cell>
          <cell r="O100">
            <v>1</v>
          </cell>
          <cell r="P100" t="str">
            <v>南</v>
          </cell>
          <cell r="Q100" t="str">
            <v>西南</v>
          </cell>
          <cell r="R100">
            <v>4569.976878369472</v>
          </cell>
          <cell r="S100">
            <v>0</v>
          </cell>
          <cell r="T100">
            <v>523</v>
          </cell>
          <cell r="U100">
            <v>0</v>
          </cell>
          <cell r="V100">
            <v>0</v>
          </cell>
          <cell r="W100">
            <v>1</v>
          </cell>
          <cell r="X100">
            <v>1</v>
          </cell>
          <cell r="Y100">
            <v>447163</v>
          </cell>
          <cell r="Z100">
            <v>5093</v>
          </cell>
          <cell r="AA100" t="str">
            <v>是</v>
          </cell>
          <cell r="AB100">
            <v>576655</v>
          </cell>
          <cell r="AC100">
            <v>6568</v>
          </cell>
          <cell r="AD100">
            <v>8318.74</v>
          </cell>
          <cell r="AE100">
            <v>0</v>
          </cell>
          <cell r="AF100">
            <v>0</v>
          </cell>
          <cell r="AG100">
            <v>0.85</v>
          </cell>
          <cell r="AH100">
            <v>0.95</v>
          </cell>
          <cell r="AI100">
            <v>0.97</v>
          </cell>
          <cell r="AJ100">
            <v>0.99</v>
          </cell>
          <cell r="AK100">
            <v>0.99</v>
          </cell>
          <cell r="AL100">
            <v>1</v>
          </cell>
          <cell r="AM100">
            <v>8160.000000000001</v>
          </cell>
          <cell r="AN100">
            <v>447163</v>
          </cell>
          <cell r="AO100">
            <v>5093</v>
          </cell>
          <cell r="AP100">
            <v>442691</v>
          </cell>
          <cell r="AQ100">
            <v>5042</v>
          </cell>
          <cell r="AR100">
            <v>442691</v>
          </cell>
          <cell r="AS100">
            <v>5042</v>
          </cell>
          <cell r="AT100">
            <v>-8160</v>
          </cell>
          <cell r="AU100">
            <v>-93</v>
          </cell>
          <cell r="AV100">
            <v>5000</v>
          </cell>
          <cell r="AW100">
            <v>960015</v>
          </cell>
          <cell r="AX100">
            <v>0</v>
          </cell>
          <cell r="AY100">
            <v>0</v>
          </cell>
          <cell r="AZ100" t="str">
            <v>否</v>
          </cell>
          <cell r="BA100" t="str">
            <v>-</v>
          </cell>
          <cell r="BB100" t="str">
            <v>8号楼洋房</v>
          </cell>
          <cell r="BC100">
            <v>7254.02</v>
          </cell>
          <cell r="BD100">
            <v>442691</v>
          </cell>
          <cell r="BE100">
            <v>5042</v>
          </cell>
          <cell r="BH100">
            <v>506222</v>
          </cell>
        </row>
        <row r="101">
          <cell r="E101" t="str">
            <v>3101</v>
          </cell>
          <cell r="F101" t="str">
            <v>31</v>
          </cell>
          <cell r="G101" t="str">
            <v>装修房</v>
          </cell>
          <cell r="H101" t="str">
            <v>三房二厅 </v>
          </cell>
          <cell r="I101" t="str">
            <v>粤R-YJ114&amp;89n</v>
          </cell>
          <cell r="J101">
            <v>107.23</v>
          </cell>
          <cell r="K101">
            <v>84.66</v>
          </cell>
          <cell r="M101" t="str">
            <v>清远市清城区石角镇众合路4号新何碧桂园01</v>
          </cell>
          <cell r="N101" t="str">
            <v>对区内园景</v>
          </cell>
          <cell r="O101">
            <v>1</v>
          </cell>
          <cell r="P101" t="str">
            <v>东</v>
          </cell>
          <cell r="Q101" t="str">
            <v>西南</v>
          </cell>
          <cell r="R101">
            <v>4569.976878369472</v>
          </cell>
          <cell r="S101">
            <v>0</v>
          </cell>
          <cell r="T101">
            <v>373</v>
          </cell>
          <cell r="U101">
            <v>200</v>
          </cell>
          <cell r="V101">
            <v>0</v>
          </cell>
          <cell r="W101">
            <v>1</v>
          </cell>
          <cell r="X101">
            <v>1</v>
          </cell>
          <cell r="Y101">
            <v>551481</v>
          </cell>
          <cell r="Z101">
            <v>5143</v>
          </cell>
          <cell r="AA101" t="str">
            <v>是</v>
          </cell>
          <cell r="AB101">
            <v>711183</v>
          </cell>
          <cell r="AC101">
            <v>6632</v>
          </cell>
          <cell r="AD101">
            <v>8400.46</v>
          </cell>
          <cell r="AE101">
            <v>0</v>
          </cell>
          <cell r="AF101">
            <v>0</v>
          </cell>
          <cell r="AG101">
            <v>0.85</v>
          </cell>
          <cell r="AH101">
            <v>0.95</v>
          </cell>
          <cell r="AI101">
            <v>0.97</v>
          </cell>
          <cell r="AJ101">
            <v>0.99</v>
          </cell>
          <cell r="AK101">
            <v>0.99</v>
          </cell>
          <cell r="AL101">
            <v>1</v>
          </cell>
          <cell r="AM101">
            <v>8160.000000000001</v>
          </cell>
          <cell r="AN101">
            <v>551481</v>
          </cell>
          <cell r="AO101">
            <v>5143</v>
          </cell>
          <cell r="AP101">
            <v>545967</v>
          </cell>
          <cell r="AQ101">
            <v>5092</v>
          </cell>
          <cell r="AR101">
            <v>545967</v>
          </cell>
          <cell r="AS101">
            <v>5092</v>
          </cell>
          <cell r="AT101">
            <v>-8160</v>
          </cell>
          <cell r="AU101">
            <v>-76</v>
          </cell>
          <cell r="AV101">
            <v>5000</v>
          </cell>
          <cell r="AW101">
            <v>1172465</v>
          </cell>
          <cell r="AX101">
            <v>0</v>
          </cell>
          <cell r="AY101">
            <v>0</v>
          </cell>
          <cell r="AZ101" t="str">
            <v>否</v>
          </cell>
          <cell r="BA101" t="str">
            <v>-</v>
          </cell>
          <cell r="BB101" t="str">
            <v>8号楼洋房</v>
          </cell>
          <cell r="BC101">
            <v>7254.02</v>
          </cell>
          <cell r="BD101">
            <v>545967</v>
          </cell>
          <cell r="BE101">
            <v>5092</v>
          </cell>
          <cell r="BH101">
            <v>624318</v>
          </cell>
        </row>
        <row r="102">
          <cell r="E102" t="str">
            <v>3102</v>
          </cell>
          <cell r="F102" t="str">
            <v>31</v>
          </cell>
          <cell r="G102" t="str">
            <v>装修房</v>
          </cell>
          <cell r="H102" t="str">
            <v>三房二厅 </v>
          </cell>
          <cell r="I102" t="str">
            <v>粤R-YJ114&amp;89n</v>
          </cell>
          <cell r="J102">
            <v>113.62</v>
          </cell>
          <cell r="K102">
            <v>89.7</v>
          </cell>
          <cell r="M102" t="str">
            <v>清远市清城区石角镇众合路4号新何碧桂园02</v>
          </cell>
          <cell r="N102" t="str">
            <v>对区内园景</v>
          </cell>
          <cell r="O102">
            <v>1</v>
          </cell>
          <cell r="P102" t="str">
            <v>西</v>
          </cell>
          <cell r="Q102" t="str">
            <v>东南</v>
          </cell>
          <cell r="R102">
            <v>4569.976878369472</v>
          </cell>
          <cell r="S102">
            <v>0</v>
          </cell>
          <cell r="T102">
            <v>473</v>
          </cell>
          <cell r="U102">
            <v>200</v>
          </cell>
          <cell r="V102">
            <v>0</v>
          </cell>
          <cell r="W102">
            <v>1</v>
          </cell>
          <cell r="X102">
            <v>1</v>
          </cell>
          <cell r="Y102">
            <v>595707</v>
          </cell>
          <cell r="Z102">
            <v>5243</v>
          </cell>
          <cell r="AA102" t="str">
            <v>是</v>
          </cell>
          <cell r="AB102">
            <v>768216</v>
          </cell>
          <cell r="AC102">
            <v>6761</v>
          </cell>
          <cell r="AD102">
            <v>8564.28</v>
          </cell>
          <cell r="AE102">
            <v>0</v>
          </cell>
          <cell r="AF102">
            <v>0</v>
          </cell>
          <cell r="AG102">
            <v>0.85</v>
          </cell>
          <cell r="AH102">
            <v>0.95</v>
          </cell>
          <cell r="AI102">
            <v>0.97</v>
          </cell>
          <cell r="AJ102">
            <v>0.99</v>
          </cell>
          <cell r="AK102">
            <v>0.99</v>
          </cell>
          <cell r="AL102">
            <v>1</v>
          </cell>
          <cell r="AM102">
            <v>8160.000000000001</v>
          </cell>
          <cell r="AN102">
            <v>595707</v>
          </cell>
          <cell r="AO102">
            <v>5243</v>
          </cell>
          <cell r="AP102">
            <v>589750</v>
          </cell>
          <cell r="AQ102">
            <v>5191</v>
          </cell>
          <cell r="AR102">
            <v>589750</v>
          </cell>
          <cell r="AS102">
            <v>5191</v>
          </cell>
          <cell r="AT102">
            <v>-8160</v>
          </cell>
          <cell r="AU102">
            <v>-72</v>
          </cell>
          <cell r="AV102">
            <v>5000</v>
          </cell>
          <cell r="AW102">
            <v>1242334</v>
          </cell>
          <cell r="AX102">
            <v>0</v>
          </cell>
          <cell r="AY102">
            <v>0</v>
          </cell>
          <cell r="AZ102" t="str">
            <v>否</v>
          </cell>
          <cell r="BA102" t="str">
            <v>-</v>
          </cell>
          <cell r="BB102" t="str">
            <v>8号楼洋房</v>
          </cell>
          <cell r="BC102">
            <v>7254.02</v>
          </cell>
          <cell r="BD102">
            <v>589750</v>
          </cell>
          <cell r="BE102">
            <v>5191</v>
          </cell>
          <cell r="BH102">
            <v>674385</v>
          </cell>
        </row>
        <row r="103">
          <cell r="E103" t="str">
            <v>3103</v>
          </cell>
          <cell r="F103" t="str">
            <v>31</v>
          </cell>
          <cell r="G103" t="str">
            <v>装修房</v>
          </cell>
          <cell r="H103" t="str">
            <v>二房二厅 </v>
          </cell>
          <cell r="I103" t="str">
            <v>粤R-YJ114&amp;89n</v>
          </cell>
          <cell r="J103">
            <v>87.8</v>
          </cell>
          <cell r="K103">
            <v>69.32</v>
          </cell>
          <cell r="M103" t="str">
            <v>清远市清城区石角镇众合路4号新何碧桂园03</v>
          </cell>
          <cell r="N103" t="str">
            <v>对区内道路</v>
          </cell>
          <cell r="O103">
            <v>1</v>
          </cell>
          <cell r="P103" t="str">
            <v>西</v>
          </cell>
          <cell r="Q103" t="str">
            <v>东南</v>
          </cell>
          <cell r="R103">
            <v>4569.976878369472</v>
          </cell>
          <cell r="S103">
            <v>0</v>
          </cell>
          <cell r="T103">
            <v>623</v>
          </cell>
          <cell r="U103">
            <v>200</v>
          </cell>
          <cell r="V103">
            <v>0</v>
          </cell>
          <cell r="W103">
            <v>1</v>
          </cell>
          <cell r="X103">
            <v>1</v>
          </cell>
          <cell r="Y103">
            <v>473503</v>
          </cell>
          <cell r="Z103">
            <v>5393</v>
          </cell>
          <cell r="AA103" t="str">
            <v>是</v>
          </cell>
          <cell r="AB103">
            <v>610623</v>
          </cell>
          <cell r="AC103">
            <v>6955</v>
          </cell>
          <cell r="AD103">
            <v>8808.76</v>
          </cell>
          <cell r="AE103">
            <v>0</v>
          </cell>
          <cell r="AF103">
            <v>0</v>
          </cell>
          <cell r="AG103">
            <v>0.85</v>
          </cell>
          <cell r="AH103">
            <v>0.95</v>
          </cell>
          <cell r="AI103">
            <v>0.97</v>
          </cell>
          <cell r="AJ103">
            <v>0.99</v>
          </cell>
          <cell r="AK103">
            <v>0.99</v>
          </cell>
          <cell r="AL103">
            <v>1</v>
          </cell>
          <cell r="AM103">
            <v>8160.000000000001</v>
          </cell>
          <cell r="AN103">
            <v>473503</v>
          </cell>
          <cell r="AO103">
            <v>5393</v>
          </cell>
          <cell r="AP103">
            <v>468768</v>
          </cell>
          <cell r="AQ103">
            <v>5339</v>
          </cell>
          <cell r="AR103">
            <v>468768</v>
          </cell>
          <cell r="AS103">
            <v>5339</v>
          </cell>
          <cell r="AT103">
            <v>-8160</v>
          </cell>
          <cell r="AU103">
            <v>-93</v>
          </cell>
          <cell r="AV103">
            <v>5000</v>
          </cell>
          <cell r="AW103">
            <v>960015</v>
          </cell>
          <cell r="AX103">
            <v>0</v>
          </cell>
          <cell r="AY103">
            <v>0</v>
          </cell>
          <cell r="AZ103" t="str">
            <v>否</v>
          </cell>
          <cell r="BA103" t="str">
            <v>-</v>
          </cell>
          <cell r="BB103" t="str">
            <v>8号楼洋房</v>
          </cell>
          <cell r="BC103">
            <v>7254.02</v>
          </cell>
          <cell r="BD103">
            <v>468768</v>
          </cell>
          <cell r="BE103">
            <v>5339</v>
          </cell>
          <cell r="BH103">
            <v>536041</v>
          </cell>
        </row>
        <row r="104">
          <cell r="E104" t="str">
            <v>3104</v>
          </cell>
          <cell r="F104" t="str">
            <v>31</v>
          </cell>
          <cell r="G104" t="str">
            <v>装修房</v>
          </cell>
          <cell r="H104" t="str">
            <v>二房二厅 </v>
          </cell>
          <cell r="I104" t="str">
            <v>粤R-YJ114&amp;89n</v>
          </cell>
          <cell r="J104">
            <v>87.8</v>
          </cell>
          <cell r="K104">
            <v>69.32</v>
          </cell>
          <cell r="M104" t="str">
            <v>清远市清城区石角镇众合路4号新何碧桂园04</v>
          </cell>
          <cell r="N104" t="str">
            <v>对区内道路</v>
          </cell>
          <cell r="O104">
            <v>1</v>
          </cell>
          <cell r="P104" t="str">
            <v>南</v>
          </cell>
          <cell r="Q104" t="str">
            <v>西南</v>
          </cell>
          <cell r="R104">
            <v>4569.976878369472</v>
          </cell>
          <cell r="S104">
            <v>0</v>
          </cell>
          <cell r="T104">
            <v>523</v>
          </cell>
          <cell r="U104">
            <v>200</v>
          </cell>
          <cell r="V104">
            <v>0</v>
          </cell>
          <cell r="W104">
            <v>1</v>
          </cell>
          <cell r="X104">
            <v>1</v>
          </cell>
          <cell r="Y104">
            <v>464723</v>
          </cell>
          <cell r="Z104">
            <v>5293</v>
          </cell>
          <cell r="AA104" t="str">
            <v>是</v>
          </cell>
          <cell r="AB104">
            <v>599301</v>
          </cell>
          <cell r="AC104">
            <v>6826</v>
          </cell>
          <cell r="AD104">
            <v>8645.43</v>
          </cell>
          <cell r="AE104">
            <v>0</v>
          </cell>
          <cell r="AF104">
            <v>0</v>
          </cell>
          <cell r="AG104">
            <v>0.85</v>
          </cell>
          <cell r="AH104">
            <v>0.95</v>
          </cell>
          <cell r="AI104">
            <v>0.97</v>
          </cell>
          <cell r="AJ104">
            <v>0.99</v>
          </cell>
          <cell r="AK104">
            <v>0.99</v>
          </cell>
          <cell r="AL104">
            <v>1</v>
          </cell>
          <cell r="AM104">
            <v>8160.000000000001</v>
          </cell>
          <cell r="AN104">
            <v>464723</v>
          </cell>
          <cell r="AO104">
            <v>5293</v>
          </cell>
          <cell r="AP104">
            <v>460076</v>
          </cell>
          <cell r="AQ104">
            <v>5240</v>
          </cell>
          <cell r="AR104">
            <v>460076</v>
          </cell>
          <cell r="AS104">
            <v>5240</v>
          </cell>
          <cell r="AT104">
            <v>-8160</v>
          </cell>
          <cell r="AU104">
            <v>-93</v>
          </cell>
          <cell r="AV104">
            <v>5000</v>
          </cell>
          <cell r="AW104">
            <v>960015</v>
          </cell>
          <cell r="AX104">
            <v>0</v>
          </cell>
          <cell r="AY104">
            <v>0</v>
          </cell>
          <cell r="AZ104" t="str">
            <v>否</v>
          </cell>
          <cell r="BA104" t="str">
            <v>-</v>
          </cell>
          <cell r="BB104" t="str">
            <v>8号楼洋房</v>
          </cell>
          <cell r="BC104">
            <v>7254.02</v>
          </cell>
          <cell r="BD104">
            <v>460076</v>
          </cell>
          <cell r="BE104">
            <v>5240</v>
          </cell>
          <cell r="BH104">
            <v>526102</v>
          </cell>
        </row>
        <row r="105">
          <cell r="E105" t="str">
            <v>3201</v>
          </cell>
          <cell r="F105" t="str">
            <v>32</v>
          </cell>
          <cell r="G105" t="str">
            <v>装修房</v>
          </cell>
          <cell r="H105" t="str">
            <v>三房二厅 </v>
          </cell>
          <cell r="I105" t="str">
            <v>粤R-YJ114&amp;89n</v>
          </cell>
          <cell r="J105">
            <v>107.23</v>
          </cell>
          <cell r="K105">
            <v>84.66</v>
          </cell>
          <cell r="M105" t="str">
            <v>清远市清城区石角镇众合路4号新何碧桂园01</v>
          </cell>
          <cell r="N105" t="str">
            <v>对区内园景</v>
          </cell>
          <cell r="O105">
            <v>1</v>
          </cell>
          <cell r="P105" t="str">
            <v>东</v>
          </cell>
          <cell r="Q105" t="str">
            <v>西南</v>
          </cell>
          <cell r="R105">
            <v>4569.976878369472</v>
          </cell>
          <cell r="S105">
            <v>0</v>
          </cell>
          <cell r="T105">
            <v>373</v>
          </cell>
          <cell r="U105">
            <v>200</v>
          </cell>
          <cell r="V105">
            <v>0</v>
          </cell>
          <cell r="W105">
            <v>1</v>
          </cell>
          <cell r="X105">
            <v>1</v>
          </cell>
          <cell r="Y105">
            <v>551481</v>
          </cell>
          <cell r="Z105">
            <v>5143</v>
          </cell>
          <cell r="AA105" t="str">
            <v>是</v>
          </cell>
          <cell r="AB105">
            <v>711183</v>
          </cell>
          <cell r="AC105">
            <v>6632</v>
          </cell>
          <cell r="AD105">
            <v>8400.46</v>
          </cell>
          <cell r="AE105">
            <v>0</v>
          </cell>
          <cell r="AF105">
            <v>0</v>
          </cell>
          <cell r="AG105">
            <v>0.85</v>
          </cell>
          <cell r="AH105">
            <v>0.95</v>
          </cell>
          <cell r="AI105">
            <v>0.97</v>
          </cell>
          <cell r="AJ105">
            <v>0.99</v>
          </cell>
          <cell r="AK105">
            <v>0.99</v>
          </cell>
          <cell r="AL105">
            <v>1</v>
          </cell>
          <cell r="AM105">
            <v>8160.000000000001</v>
          </cell>
          <cell r="AN105">
            <v>551481</v>
          </cell>
          <cell r="AO105">
            <v>5143</v>
          </cell>
          <cell r="AP105">
            <v>545967</v>
          </cell>
          <cell r="AQ105">
            <v>5092</v>
          </cell>
          <cell r="AR105">
            <v>545967</v>
          </cell>
          <cell r="AS105">
            <v>5092</v>
          </cell>
          <cell r="AT105">
            <v>-8160</v>
          </cell>
          <cell r="AU105">
            <v>-76</v>
          </cell>
          <cell r="AV105">
            <v>5000</v>
          </cell>
          <cell r="AW105">
            <v>1172465</v>
          </cell>
          <cell r="AX105">
            <v>0</v>
          </cell>
          <cell r="AY105">
            <v>0</v>
          </cell>
          <cell r="AZ105" t="str">
            <v>否</v>
          </cell>
          <cell r="BA105" t="str">
            <v>-</v>
          </cell>
          <cell r="BB105" t="str">
            <v>8号楼洋房</v>
          </cell>
          <cell r="BC105">
            <v>7254.02</v>
          </cell>
          <cell r="BD105">
            <v>545967</v>
          </cell>
          <cell r="BE105">
            <v>5092</v>
          </cell>
          <cell r="BH105">
            <v>624318</v>
          </cell>
        </row>
        <row r="106">
          <cell r="E106" t="str">
            <v>3202</v>
          </cell>
          <cell r="F106" t="str">
            <v>32</v>
          </cell>
          <cell r="G106" t="str">
            <v>装修房</v>
          </cell>
          <cell r="H106" t="str">
            <v>三房二厅 </v>
          </cell>
          <cell r="I106" t="str">
            <v>粤R-YJ114&amp;89n</v>
          </cell>
          <cell r="J106">
            <v>113.62</v>
          </cell>
          <cell r="K106">
            <v>89.7</v>
          </cell>
          <cell r="M106" t="str">
            <v>清远市清城区石角镇众合路4号新何碧桂园02</v>
          </cell>
          <cell r="N106" t="str">
            <v>对区内园景</v>
          </cell>
          <cell r="O106">
            <v>1</v>
          </cell>
          <cell r="P106" t="str">
            <v>西</v>
          </cell>
          <cell r="Q106" t="str">
            <v>东南</v>
          </cell>
          <cell r="R106">
            <v>4569.976878369472</v>
          </cell>
          <cell r="S106">
            <v>0</v>
          </cell>
          <cell r="T106">
            <v>473</v>
          </cell>
          <cell r="U106">
            <v>200</v>
          </cell>
          <cell r="V106">
            <v>0</v>
          </cell>
          <cell r="W106">
            <v>1</v>
          </cell>
          <cell r="X106">
            <v>1</v>
          </cell>
          <cell r="Y106">
            <v>595707</v>
          </cell>
          <cell r="Z106">
            <v>5243</v>
          </cell>
          <cell r="AA106" t="str">
            <v>是</v>
          </cell>
          <cell r="AB106">
            <v>768216</v>
          </cell>
          <cell r="AC106">
            <v>6761</v>
          </cell>
          <cell r="AD106">
            <v>8564.28</v>
          </cell>
          <cell r="AE106">
            <v>0</v>
          </cell>
          <cell r="AF106">
            <v>0</v>
          </cell>
          <cell r="AG106">
            <v>0.85</v>
          </cell>
          <cell r="AH106">
            <v>0.95</v>
          </cell>
          <cell r="AI106">
            <v>0.97</v>
          </cell>
          <cell r="AJ106">
            <v>0.99</v>
          </cell>
          <cell r="AK106">
            <v>0.99</v>
          </cell>
          <cell r="AL106">
            <v>1</v>
          </cell>
          <cell r="AM106">
            <v>8160.000000000001</v>
          </cell>
          <cell r="AN106">
            <v>595707</v>
          </cell>
          <cell r="AO106">
            <v>5243</v>
          </cell>
          <cell r="AP106">
            <v>589750</v>
          </cell>
          <cell r="AQ106">
            <v>5191</v>
          </cell>
          <cell r="AR106">
            <v>589750</v>
          </cell>
          <cell r="AS106">
            <v>5191</v>
          </cell>
          <cell r="AT106">
            <v>-8160</v>
          </cell>
          <cell r="AU106">
            <v>-72</v>
          </cell>
          <cell r="AV106">
            <v>5000</v>
          </cell>
          <cell r="AW106">
            <v>1242334</v>
          </cell>
          <cell r="AX106">
            <v>0</v>
          </cell>
          <cell r="AY106">
            <v>0</v>
          </cell>
          <cell r="AZ106" t="str">
            <v>否</v>
          </cell>
          <cell r="BA106" t="str">
            <v>-</v>
          </cell>
          <cell r="BB106" t="str">
            <v>8号楼洋房</v>
          </cell>
          <cell r="BC106">
            <v>7254.02</v>
          </cell>
          <cell r="BD106">
            <v>589750</v>
          </cell>
          <cell r="BE106">
            <v>5191</v>
          </cell>
          <cell r="BH106">
            <v>674385</v>
          </cell>
        </row>
        <row r="107">
          <cell r="E107" t="str">
            <v>3203</v>
          </cell>
          <cell r="F107" t="str">
            <v>32</v>
          </cell>
          <cell r="G107" t="str">
            <v>装修房</v>
          </cell>
          <cell r="H107" t="str">
            <v>二房二厅 </v>
          </cell>
          <cell r="I107" t="str">
            <v>粤R-YJ114&amp;89n</v>
          </cell>
          <cell r="J107">
            <v>87.8</v>
          </cell>
          <cell r="K107">
            <v>69.32</v>
          </cell>
          <cell r="M107" t="str">
            <v>清远市清城区石角镇众合路4号新何碧桂园03</v>
          </cell>
          <cell r="N107" t="str">
            <v>对区内道路</v>
          </cell>
          <cell r="O107">
            <v>1</v>
          </cell>
          <cell r="P107" t="str">
            <v>西</v>
          </cell>
          <cell r="Q107" t="str">
            <v>东南</v>
          </cell>
          <cell r="R107">
            <v>4569.976878369472</v>
          </cell>
          <cell r="S107">
            <v>0</v>
          </cell>
          <cell r="T107">
            <v>623</v>
          </cell>
          <cell r="U107">
            <v>200</v>
          </cell>
          <cell r="V107">
            <v>0</v>
          </cell>
          <cell r="W107">
            <v>1</v>
          </cell>
          <cell r="X107">
            <v>1</v>
          </cell>
          <cell r="Y107">
            <v>473503</v>
          </cell>
          <cell r="Z107">
            <v>5393</v>
          </cell>
          <cell r="AA107" t="str">
            <v>是</v>
          </cell>
          <cell r="AB107">
            <v>610623</v>
          </cell>
          <cell r="AC107">
            <v>6955</v>
          </cell>
          <cell r="AD107">
            <v>8808.76</v>
          </cell>
          <cell r="AE107">
            <v>0</v>
          </cell>
          <cell r="AF107">
            <v>0</v>
          </cell>
          <cell r="AG107">
            <v>0.85</v>
          </cell>
          <cell r="AH107">
            <v>0.95</v>
          </cell>
          <cell r="AI107">
            <v>0.97</v>
          </cell>
          <cell r="AJ107">
            <v>0.99</v>
          </cell>
          <cell r="AK107">
            <v>0.99</v>
          </cell>
          <cell r="AL107">
            <v>1</v>
          </cell>
          <cell r="AM107">
            <v>8160.000000000001</v>
          </cell>
          <cell r="AN107">
            <v>473503</v>
          </cell>
          <cell r="AO107">
            <v>5393</v>
          </cell>
          <cell r="AP107">
            <v>468768</v>
          </cell>
          <cell r="AQ107">
            <v>5339</v>
          </cell>
          <cell r="AR107">
            <v>468768</v>
          </cell>
          <cell r="AS107">
            <v>5339</v>
          </cell>
          <cell r="AT107">
            <v>-8160</v>
          </cell>
          <cell r="AU107">
            <v>-93</v>
          </cell>
          <cell r="AV107">
            <v>5000</v>
          </cell>
          <cell r="AW107">
            <v>960015</v>
          </cell>
          <cell r="AX107">
            <v>0</v>
          </cell>
          <cell r="AY107">
            <v>0</v>
          </cell>
          <cell r="AZ107" t="str">
            <v>否</v>
          </cell>
          <cell r="BA107" t="str">
            <v>-</v>
          </cell>
          <cell r="BB107" t="str">
            <v>8号楼洋房</v>
          </cell>
          <cell r="BC107">
            <v>7254.02</v>
          </cell>
          <cell r="BD107">
            <v>468768</v>
          </cell>
          <cell r="BE107">
            <v>5339</v>
          </cell>
          <cell r="BH107">
            <v>536041</v>
          </cell>
        </row>
        <row r="108">
          <cell r="E108" t="str">
            <v>3204</v>
          </cell>
          <cell r="F108" t="str">
            <v>32</v>
          </cell>
          <cell r="G108" t="str">
            <v>装修房</v>
          </cell>
          <cell r="H108" t="str">
            <v>二房二厅 </v>
          </cell>
          <cell r="I108" t="str">
            <v>粤R-YJ114&amp;89n</v>
          </cell>
          <cell r="J108">
            <v>87.8</v>
          </cell>
          <cell r="K108">
            <v>69.32</v>
          </cell>
          <cell r="M108" t="str">
            <v>清远市清城区石角镇众合路4号新何碧桂园04</v>
          </cell>
          <cell r="N108" t="str">
            <v>对区内道路</v>
          </cell>
          <cell r="O108">
            <v>1</v>
          </cell>
          <cell r="P108" t="str">
            <v>南</v>
          </cell>
          <cell r="Q108" t="str">
            <v>西南</v>
          </cell>
          <cell r="R108">
            <v>4569.976878369472</v>
          </cell>
          <cell r="S108">
            <v>0</v>
          </cell>
          <cell r="T108">
            <v>523</v>
          </cell>
          <cell r="U108">
            <v>200</v>
          </cell>
          <cell r="V108">
            <v>0</v>
          </cell>
          <cell r="W108">
            <v>1</v>
          </cell>
          <cell r="X108">
            <v>1</v>
          </cell>
          <cell r="Y108">
            <v>464723</v>
          </cell>
          <cell r="Z108">
            <v>5293</v>
          </cell>
          <cell r="AA108" t="str">
            <v>是</v>
          </cell>
          <cell r="AB108">
            <v>599301</v>
          </cell>
          <cell r="AC108">
            <v>6826</v>
          </cell>
          <cell r="AD108">
            <v>8645.43</v>
          </cell>
          <cell r="AE108">
            <v>0</v>
          </cell>
          <cell r="AF108">
            <v>0</v>
          </cell>
          <cell r="AG108">
            <v>0.85</v>
          </cell>
          <cell r="AH108">
            <v>0.95</v>
          </cell>
          <cell r="AI108">
            <v>0.97</v>
          </cell>
          <cell r="AJ108">
            <v>0.99</v>
          </cell>
          <cell r="AK108">
            <v>0.99</v>
          </cell>
          <cell r="AL108">
            <v>1</v>
          </cell>
          <cell r="AM108">
            <v>8160.000000000001</v>
          </cell>
          <cell r="AN108">
            <v>464723</v>
          </cell>
          <cell r="AO108">
            <v>5293</v>
          </cell>
          <cell r="AP108">
            <v>460076</v>
          </cell>
          <cell r="AQ108">
            <v>5240</v>
          </cell>
          <cell r="AR108">
            <v>460076</v>
          </cell>
          <cell r="AS108">
            <v>5240</v>
          </cell>
          <cell r="AT108">
            <v>-8160</v>
          </cell>
          <cell r="AU108">
            <v>-93</v>
          </cell>
          <cell r="AV108">
            <v>5000</v>
          </cell>
          <cell r="AW108">
            <v>960015</v>
          </cell>
          <cell r="AX108">
            <v>0</v>
          </cell>
          <cell r="AY108">
            <v>0</v>
          </cell>
          <cell r="AZ108" t="str">
            <v>否</v>
          </cell>
          <cell r="BA108" t="str">
            <v>-</v>
          </cell>
          <cell r="BB108" t="str">
            <v>8号楼洋房</v>
          </cell>
          <cell r="BC108">
            <v>7254.02</v>
          </cell>
          <cell r="BD108">
            <v>460076</v>
          </cell>
          <cell r="BE108">
            <v>5240</v>
          </cell>
          <cell r="BH108">
            <v>526102</v>
          </cell>
        </row>
        <row r="109">
          <cell r="E109" t="str">
            <v>3301</v>
          </cell>
          <cell r="F109" t="str">
            <v>33</v>
          </cell>
          <cell r="G109" t="str">
            <v>装修房</v>
          </cell>
          <cell r="H109" t="str">
            <v>三房二厅 </v>
          </cell>
          <cell r="I109" t="str">
            <v>粤R-YJ114&amp;89n</v>
          </cell>
          <cell r="J109">
            <v>107.23</v>
          </cell>
          <cell r="K109">
            <v>84.66</v>
          </cell>
          <cell r="M109" t="str">
            <v>清远市清城区石角镇众合路4号新何碧桂园01</v>
          </cell>
          <cell r="N109" t="str">
            <v>对区内园景</v>
          </cell>
          <cell r="O109">
            <v>1</v>
          </cell>
          <cell r="P109" t="str">
            <v>东</v>
          </cell>
          <cell r="Q109" t="str">
            <v>西南</v>
          </cell>
          <cell r="R109">
            <v>4569.976878369472</v>
          </cell>
          <cell r="S109">
            <v>0</v>
          </cell>
          <cell r="T109">
            <v>373</v>
          </cell>
          <cell r="U109">
            <v>0</v>
          </cell>
          <cell r="V109">
            <v>0</v>
          </cell>
          <cell r="W109">
            <v>1</v>
          </cell>
          <cell r="X109">
            <v>1</v>
          </cell>
          <cell r="Y109">
            <v>534005</v>
          </cell>
          <cell r="Z109">
            <v>4980</v>
          </cell>
          <cell r="AA109" t="str">
            <v>是</v>
          </cell>
          <cell r="AB109">
            <v>688646</v>
          </cell>
          <cell r="AC109">
            <v>6422</v>
          </cell>
          <cell r="AD109">
            <v>8134.25</v>
          </cell>
          <cell r="AE109">
            <v>0</v>
          </cell>
          <cell r="AF109">
            <v>0</v>
          </cell>
          <cell r="AG109">
            <v>0.85</v>
          </cell>
          <cell r="AH109">
            <v>0.95</v>
          </cell>
          <cell r="AI109">
            <v>0.97</v>
          </cell>
          <cell r="AJ109">
            <v>0.99</v>
          </cell>
          <cell r="AK109">
            <v>0.99</v>
          </cell>
          <cell r="AL109">
            <v>1</v>
          </cell>
          <cell r="AM109">
            <v>8160.000000000001</v>
          </cell>
          <cell r="AN109">
            <v>534005</v>
          </cell>
          <cell r="AO109">
            <v>4980</v>
          </cell>
          <cell r="AP109">
            <v>528665</v>
          </cell>
          <cell r="AQ109">
            <v>4930</v>
          </cell>
          <cell r="AR109">
            <v>528665</v>
          </cell>
          <cell r="AS109">
            <v>4930</v>
          </cell>
          <cell r="AT109">
            <v>-8160</v>
          </cell>
          <cell r="AU109">
            <v>-76</v>
          </cell>
          <cell r="AV109">
            <v>5000</v>
          </cell>
          <cell r="AW109">
            <v>1172465</v>
          </cell>
          <cell r="AX109">
            <v>0</v>
          </cell>
          <cell r="AY109">
            <v>0</v>
          </cell>
          <cell r="AZ109" t="str">
            <v>否</v>
          </cell>
          <cell r="BA109" t="str">
            <v>-</v>
          </cell>
          <cell r="BB109" t="str">
            <v>8号楼洋房</v>
          </cell>
          <cell r="BC109">
            <v>7254.02</v>
          </cell>
          <cell r="BD109">
            <v>528665</v>
          </cell>
          <cell r="BE109">
            <v>4930</v>
          </cell>
          <cell r="BH109">
            <v>604534</v>
          </cell>
        </row>
        <row r="110">
          <cell r="E110" t="str">
            <v>3302</v>
          </cell>
          <cell r="F110" t="str">
            <v>33</v>
          </cell>
          <cell r="G110" t="str">
            <v>装修房</v>
          </cell>
          <cell r="H110" t="str">
            <v>三房二厅 </v>
          </cell>
          <cell r="I110" t="str">
            <v>粤R-YJ114&amp;89n</v>
          </cell>
          <cell r="J110">
            <v>113.62</v>
          </cell>
          <cell r="K110">
            <v>89.7</v>
          </cell>
          <cell r="M110" t="str">
            <v>清远市清城区石角镇众合路4号新何碧桂园02</v>
          </cell>
          <cell r="N110" t="str">
            <v>对区内园景</v>
          </cell>
          <cell r="O110">
            <v>1</v>
          </cell>
          <cell r="P110" t="str">
            <v>西</v>
          </cell>
          <cell r="Q110" t="str">
            <v>东南</v>
          </cell>
          <cell r="R110">
            <v>4569.976878369472</v>
          </cell>
          <cell r="S110">
            <v>0</v>
          </cell>
          <cell r="T110">
            <v>473</v>
          </cell>
          <cell r="U110">
            <v>0</v>
          </cell>
          <cell r="V110">
            <v>0</v>
          </cell>
          <cell r="W110">
            <v>1</v>
          </cell>
          <cell r="X110">
            <v>1</v>
          </cell>
          <cell r="Y110">
            <v>572983</v>
          </cell>
          <cell r="Z110">
            <v>5043</v>
          </cell>
          <cell r="AA110" t="str">
            <v>是</v>
          </cell>
          <cell r="AB110">
            <v>738911</v>
          </cell>
          <cell r="AC110">
            <v>6503</v>
          </cell>
          <cell r="AD110">
            <v>8237.58</v>
          </cell>
          <cell r="AE110">
            <v>0</v>
          </cell>
          <cell r="AF110">
            <v>0</v>
          </cell>
          <cell r="AG110">
            <v>0.85</v>
          </cell>
          <cell r="AH110">
            <v>0.95</v>
          </cell>
          <cell r="AI110">
            <v>0.97</v>
          </cell>
          <cell r="AJ110">
            <v>0.99</v>
          </cell>
          <cell r="AK110">
            <v>0.99</v>
          </cell>
          <cell r="AL110">
            <v>1</v>
          </cell>
          <cell r="AM110">
            <v>8160.000000000001</v>
          </cell>
          <cell r="AN110">
            <v>572983</v>
          </cell>
          <cell r="AO110">
            <v>5043</v>
          </cell>
          <cell r="AP110">
            <v>567253</v>
          </cell>
          <cell r="AQ110">
            <v>4993</v>
          </cell>
          <cell r="AR110">
            <v>567253</v>
          </cell>
          <cell r="AS110">
            <v>4993</v>
          </cell>
          <cell r="AT110">
            <v>-8160</v>
          </cell>
          <cell r="AU110">
            <v>-72</v>
          </cell>
          <cell r="AV110">
            <v>5000</v>
          </cell>
          <cell r="AW110">
            <v>1242334</v>
          </cell>
          <cell r="AX110">
            <v>0</v>
          </cell>
          <cell r="AY110">
            <v>0</v>
          </cell>
          <cell r="AZ110" t="str">
            <v>否</v>
          </cell>
          <cell r="BA110" t="str">
            <v>-</v>
          </cell>
          <cell r="BB110" t="str">
            <v>8号楼洋房</v>
          </cell>
          <cell r="BC110">
            <v>7254.02</v>
          </cell>
          <cell r="BD110">
            <v>567253</v>
          </cell>
          <cell r="BE110">
            <v>4993</v>
          </cell>
          <cell r="BH110">
            <v>648660</v>
          </cell>
        </row>
        <row r="111">
          <cell r="E111" t="str">
            <v>3303</v>
          </cell>
          <cell r="F111" t="str">
            <v>33</v>
          </cell>
          <cell r="G111" t="str">
            <v>装修房</v>
          </cell>
          <cell r="H111" t="str">
            <v>二房二厅 </v>
          </cell>
          <cell r="I111" t="str">
            <v>粤R-YJ114&amp;89n</v>
          </cell>
          <cell r="J111">
            <v>87.8</v>
          </cell>
          <cell r="K111">
            <v>69.32</v>
          </cell>
          <cell r="M111" t="str">
            <v>清远市清城区石角镇众合路4号新何碧桂园03</v>
          </cell>
          <cell r="N111" t="str">
            <v>对区内道路</v>
          </cell>
          <cell r="O111">
            <v>1</v>
          </cell>
          <cell r="P111" t="str">
            <v>西</v>
          </cell>
          <cell r="Q111" t="str">
            <v>东南</v>
          </cell>
          <cell r="R111">
            <v>4569.976878369472</v>
          </cell>
          <cell r="S111">
            <v>0</v>
          </cell>
          <cell r="T111">
            <v>623</v>
          </cell>
          <cell r="U111">
            <v>0</v>
          </cell>
          <cell r="V111">
            <v>0</v>
          </cell>
          <cell r="W111">
            <v>1</v>
          </cell>
          <cell r="X111">
            <v>1</v>
          </cell>
          <cell r="Y111">
            <v>455943</v>
          </cell>
          <cell r="Z111">
            <v>5193</v>
          </cell>
          <cell r="AA111" t="str">
            <v>是</v>
          </cell>
          <cell r="AB111">
            <v>587978</v>
          </cell>
          <cell r="AC111">
            <v>6697</v>
          </cell>
          <cell r="AD111">
            <v>8482.08</v>
          </cell>
          <cell r="AE111">
            <v>0</v>
          </cell>
          <cell r="AF111">
            <v>0</v>
          </cell>
          <cell r="AG111">
            <v>0.85</v>
          </cell>
          <cell r="AH111">
            <v>0.95</v>
          </cell>
          <cell r="AI111">
            <v>0.97</v>
          </cell>
          <cell r="AJ111">
            <v>0.99</v>
          </cell>
          <cell r="AK111">
            <v>0.99</v>
          </cell>
          <cell r="AL111">
            <v>1</v>
          </cell>
          <cell r="AM111">
            <v>8160.000000000001</v>
          </cell>
          <cell r="AN111">
            <v>455943</v>
          </cell>
          <cell r="AO111">
            <v>5193</v>
          </cell>
          <cell r="AP111">
            <v>451384</v>
          </cell>
          <cell r="AQ111">
            <v>5141</v>
          </cell>
          <cell r="AR111">
            <v>451384</v>
          </cell>
          <cell r="AS111">
            <v>5141</v>
          </cell>
          <cell r="AT111">
            <v>-8160</v>
          </cell>
          <cell r="AU111">
            <v>-93</v>
          </cell>
          <cell r="AV111">
            <v>5000</v>
          </cell>
          <cell r="AW111">
            <v>960015</v>
          </cell>
          <cell r="AX111">
            <v>0</v>
          </cell>
          <cell r="AY111">
            <v>0</v>
          </cell>
          <cell r="AZ111" t="str">
            <v>否</v>
          </cell>
          <cell r="BA111" t="str">
            <v>-</v>
          </cell>
          <cell r="BB111" t="str">
            <v>8号楼洋房</v>
          </cell>
          <cell r="BC111">
            <v>7254.02</v>
          </cell>
          <cell r="BD111">
            <v>451384</v>
          </cell>
          <cell r="BE111">
            <v>5141</v>
          </cell>
          <cell r="BH111">
            <v>516162</v>
          </cell>
        </row>
        <row r="112">
          <cell r="E112" t="str">
            <v>3304</v>
          </cell>
          <cell r="F112" t="str">
            <v>33</v>
          </cell>
          <cell r="G112" t="str">
            <v>装修房</v>
          </cell>
          <cell r="H112" t="str">
            <v>二房二厅 </v>
          </cell>
          <cell r="I112" t="str">
            <v>粤R-YJ114&amp;89n</v>
          </cell>
          <cell r="J112">
            <v>87.8</v>
          </cell>
          <cell r="K112">
            <v>69.32</v>
          </cell>
          <cell r="M112" t="str">
            <v>清远市清城区石角镇众合路4号新何碧桂园04</v>
          </cell>
          <cell r="N112" t="str">
            <v>对区内道路</v>
          </cell>
          <cell r="O112">
            <v>1</v>
          </cell>
          <cell r="P112" t="str">
            <v>南</v>
          </cell>
          <cell r="Q112" t="str">
            <v>西南</v>
          </cell>
          <cell r="R112">
            <v>4569.976878369472</v>
          </cell>
          <cell r="S112">
            <v>0</v>
          </cell>
          <cell r="T112">
            <v>523</v>
          </cell>
          <cell r="U112">
            <v>0</v>
          </cell>
          <cell r="V112">
            <v>0</v>
          </cell>
          <cell r="W112">
            <v>1</v>
          </cell>
          <cell r="X112">
            <v>1</v>
          </cell>
          <cell r="Y112">
            <v>447163</v>
          </cell>
          <cell r="Z112">
            <v>5093</v>
          </cell>
          <cell r="AA112" t="str">
            <v>是</v>
          </cell>
          <cell r="AB112">
            <v>576655</v>
          </cell>
          <cell r="AC112">
            <v>6568</v>
          </cell>
          <cell r="AD112">
            <v>8318.74</v>
          </cell>
          <cell r="AE112">
            <v>0</v>
          </cell>
          <cell r="AF112">
            <v>0</v>
          </cell>
          <cell r="AG112">
            <v>0.85</v>
          </cell>
          <cell r="AH112">
            <v>0.95</v>
          </cell>
          <cell r="AI112">
            <v>0.97</v>
          </cell>
          <cell r="AJ112">
            <v>0.99</v>
          </cell>
          <cell r="AK112">
            <v>0.99</v>
          </cell>
          <cell r="AL112">
            <v>1</v>
          </cell>
          <cell r="AM112">
            <v>8160.000000000001</v>
          </cell>
          <cell r="AN112">
            <v>447163</v>
          </cell>
          <cell r="AO112">
            <v>5093</v>
          </cell>
          <cell r="AP112">
            <v>442691</v>
          </cell>
          <cell r="AQ112">
            <v>5042</v>
          </cell>
          <cell r="AR112">
            <v>442691</v>
          </cell>
          <cell r="AS112">
            <v>5042</v>
          </cell>
          <cell r="AT112">
            <v>-8160</v>
          </cell>
          <cell r="AU112">
            <v>-93</v>
          </cell>
          <cell r="AV112">
            <v>5000</v>
          </cell>
          <cell r="AW112">
            <v>960015</v>
          </cell>
          <cell r="AX112">
            <v>0</v>
          </cell>
          <cell r="AY112">
            <v>0</v>
          </cell>
          <cell r="AZ112" t="str">
            <v>否</v>
          </cell>
          <cell r="BA112" t="str">
            <v>-</v>
          </cell>
          <cell r="BB112" t="str">
            <v>8号楼洋房</v>
          </cell>
          <cell r="BC112">
            <v>7254.02</v>
          </cell>
          <cell r="BD112">
            <v>442691</v>
          </cell>
          <cell r="BE112">
            <v>5042</v>
          </cell>
          <cell r="BH112">
            <v>506222</v>
          </cell>
        </row>
        <row r="113">
          <cell r="E113" t="str">
            <v>401</v>
          </cell>
          <cell r="F113" t="str">
            <v>4</v>
          </cell>
          <cell r="G113" t="str">
            <v>装修房</v>
          </cell>
          <cell r="H113" t="str">
            <v>三房二厅 </v>
          </cell>
          <cell r="I113" t="str">
            <v>粤R-YJ114&amp;89n</v>
          </cell>
          <cell r="J113">
            <v>107.23</v>
          </cell>
          <cell r="K113">
            <v>84.66</v>
          </cell>
          <cell r="M113" t="str">
            <v>清远市清城区石角镇众合路4号新何碧桂园01</v>
          </cell>
          <cell r="N113" t="str">
            <v>对区内园景</v>
          </cell>
          <cell r="O113">
            <v>1</v>
          </cell>
          <cell r="P113" t="str">
            <v>东</v>
          </cell>
          <cell r="Q113" t="str">
            <v>西南</v>
          </cell>
          <cell r="R113">
            <v>4569.976878369472</v>
          </cell>
          <cell r="S113">
            <v>0</v>
          </cell>
          <cell r="T113">
            <v>373</v>
          </cell>
          <cell r="U113">
            <v>0</v>
          </cell>
          <cell r="V113">
            <v>0</v>
          </cell>
          <cell r="W113">
            <v>1</v>
          </cell>
          <cell r="X113">
            <v>1</v>
          </cell>
          <cell r="Y113">
            <v>534005</v>
          </cell>
          <cell r="Z113">
            <v>4980</v>
          </cell>
          <cell r="AA113" t="str">
            <v>是</v>
          </cell>
          <cell r="AB113">
            <v>688646</v>
          </cell>
          <cell r="AC113">
            <v>6422</v>
          </cell>
          <cell r="AD113">
            <v>8134.25</v>
          </cell>
          <cell r="AE113">
            <v>0</v>
          </cell>
          <cell r="AF113">
            <v>0</v>
          </cell>
          <cell r="AG113">
            <v>0.85</v>
          </cell>
          <cell r="AH113">
            <v>0.95</v>
          </cell>
          <cell r="AI113">
            <v>0.97</v>
          </cell>
          <cell r="AJ113">
            <v>0.99</v>
          </cell>
          <cell r="AK113">
            <v>0.99</v>
          </cell>
          <cell r="AL113">
            <v>1</v>
          </cell>
          <cell r="AM113">
            <v>8160.000000000001</v>
          </cell>
          <cell r="AN113">
            <v>534005</v>
          </cell>
          <cell r="AO113">
            <v>4980</v>
          </cell>
          <cell r="AP113">
            <v>528665</v>
          </cell>
          <cell r="AQ113">
            <v>4930</v>
          </cell>
          <cell r="AR113">
            <v>528665</v>
          </cell>
          <cell r="AS113">
            <v>4930</v>
          </cell>
          <cell r="AT113">
            <v>-8160</v>
          </cell>
          <cell r="AU113">
            <v>-76</v>
          </cell>
          <cell r="AV113">
            <v>5000</v>
          </cell>
          <cell r="AW113">
            <v>1172465</v>
          </cell>
          <cell r="AX113">
            <v>0</v>
          </cell>
          <cell r="AY113">
            <v>0</v>
          </cell>
          <cell r="AZ113" t="str">
            <v>否</v>
          </cell>
          <cell r="BA113" t="str">
            <v>-</v>
          </cell>
          <cell r="BB113" t="str">
            <v>8号楼洋房</v>
          </cell>
          <cell r="BC113">
            <v>7254.02</v>
          </cell>
          <cell r="BD113">
            <v>528665</v>
          </cell>
          <cell r="BE113">
            <v>4930</v>
          </cell>
          <cell r="BH113">
            <v>604534</v>
          </cell>
        </row>
        <row r="114">
          <cell r="E114" t="str">
            <v>402</v>
          </cell>
          <cell r="F114" t="str">
            <v>4</v>
          </cell>
          <cell r="G114" t="str">
            <v>装修房</v>
          </cell>
          <cell r="H114" t="str">
            <v>三房二厅 </v>
          </cell>
          <cell r="I114" t="str">
            <v>粤R-YJ114&amp;89n</v>
          </cell>
          <cell r="J114">
            <v>113.62</v>
          </cell>
          <cell r="K114">
            <v>89.7</v>
          </cell>
          <cell r="M114" t="str">
            <v>清远市清城区石角镇众合路4号新何碧桂园02</v>
          </cell>
          <cell r="N114" t="str">
            <v>对区内园景</v>
          </cell>
          <cell r="O114">
            <v>1</v>
          </cell>
          <cell r="P114" t="str">
            <v>西</v>
          </cell>
          <cell r="Q114" t="str">
            <v>东南</v>
          </cell>
          <cell r="R114">
            <v>4569.976878369472</v>
          </cell>
          <cell r="S114">
            <v>0</v>
          </cell>
          <cell r="T114">
            <v>473</v>
          </cell>
          <cell r="U114">
            <v>0</v>
          </cell>
          <cell r="V114">
            <v>0</v>
          </cell>
          <cell r="W114">
            <v>1</v>
          </cell>
          <cell r="X114">
            <v>1</v>
          </cell>
          <cell r="Y114">
            <v>572983</v>
          </cell>
          <cell r="Z114">
            <v>5043</v>
          </cell>
          <cell r="AA114" t="str">
            <v>是</v>
          </cell>
          <cell r="AB114">
            <v>738911</v>
          </cell>
          <cell r="AC114">
            <v>6503</v>
          </cell>
          <cell r="AD114">
            <v>8237.58</v>
          </cell>
          <cell r="AE114">
            <v>0</v>
          </cell>
          <cell r="AF114">
            <v>0</v>
          </cell>
          <cell r="AG114">
            <v>0.85</v>
          </cell>
          <cell r="AH114">
            <v>0.95</v>
          </cell>
          <cell r="AI114">
            <v>0.97</v>
          </cell>
          <cell r="AJ114">
            <v>0.99</v>
          </cell>
          <cell r="AK114">
            <v>0.99</v>
          </cell>
          <cell r="AL114">
            <v>1</v>
          </cell>
          <cell r="AM114">
            <v>8160.000000000001</v>
          </cell>
          <cell r="AN114">
            <v>572983</v>
          </cell>
          <cell r="AO114">
            <v>5043</v>
          </cell>
          <cell r="AP114">
            <v>567253</v>
          </cell>
          <cell r="AQ114">
            <v>4993</v>
          </cell>
          <cell r="AR114">
            <v>567253</v>
          </cell>
          <cell r="AS114">
            <v>4993</v>
          </cell>
          <cell r="AT114">
            <v>-8160</v>
          </cell>
          <cell r="AU114">
            <v>-72</v>
          </cell>
          <cell r="AV114">
            <v>5000</v>
          </cell>
          <cell r="AW114">
            <v>1242334</v>
          </cell>
          <cell r="AX114">
            <v>0</v>
          </cell>
          <cell r="AY114">
            <v>0</v>
          </cell>
          <cell r="AZ114" t="str">
            <v>否</v>
          </cell>
          <cell r="BA114" t="str">
            <v>-</v>
          </cell>
          <cell r="BB114" t="str">
            <v>8号楼洋房</v>
          </cell>
          <cell r="BC114">
            <v>7254.02</v>
          </cell>
          <cell r="BD114">
            <v>567253</v>
          </cell>
          <cell r="BE114">
            <v>4993</v>
          </cell>
          <cell r="BH114">
            <v>648660</v>
          </cell>
        </row>
        <row r="115">
          <cell r="E115" t="str">
            <v>403</v>
          </cell>
          <cell r="F115" t="str">
            <v>4</v>
          </cell>
          <cell r="G115" t="str">
            <v>装修房</v>
          </cell>
          <cell r="H115" t="str">
            <v>二房二厅 </v>
          </cell>
          <cell r="I115" t="str">
            <v>粤R-YJ114&amp;89n</v>
          </cell>
          <cell r="J115">
            <v>87.8</v>
          </cell>
          <cell r="K115">
            <v>69.32</v>
          </cell>
          <cell r="M115" t="str">
            <v>清远市清城区石角镇众合路4号新何碧桂园03</v>
          </cell>
          <cell r="N115" t="str">
            <v>对区内道路</v>
          </cell>
          <cell r="O115">
            <v>1</v>
          </cell>
          <cell r="P115" t="str">
            <v>西</v>
          </cell>
          <cell r="Q115" t="str">
            <v>东南</v>
          </cell>
          <cell r="R115">
            <v>4569.976878369472</v>
          </cell>
          <cell r="S115">
            <v>0</v>
          </cell>
          <cell r="T115">
            <v>623</v>
          </cell>
          <cell r="U115">
            <v>0</v>
          </cell>
          <cell r="V115">
            <v>0</v>
          </cell>
          <cell r="W115">
            <v>1</v>
          </cell>
          <cell r="X115">
            <v>1</v>
          </cell>
          <cell r="Y115">
            <v>455943</v>
          </cell>
          <cell r="Z115">
            <v>5193</v>
          </cell>
          <cell r="AA115" t="str">
            <v>是</v>
          </cell>
          <cell r="AB115">
            <v>587978</v>
          </cell>
          <cell r="AC115">
            <v>6697</v>
          </cell>
          <cell r="AD115">
            <v>8482.08</v>
          </cell>
          <cell r="AE115">
            <v>0</v>
          </cell>
          <cell r="AF115">
            <v>0</v>
          </cell>
          <cell r="AG115">
            <v>0.85</v>
          </cell>
          <cell r="AH115">
            <v>0.95</v>
          </cell>
          <cell r="AI115">
            <v>0.97</v>
          </cell>
          <cell r="AJ115">
            <v>0.99</v>
          </cell>
          <cell r="AK115">
            <v>0.99</v>
          </cell>
          <cell r="AL115">
            <v>1</v>
          </cell>
          <cell r="AM115">
            <v>8160.000000000001</v>
          </cell>
          <cell r="AN115">
            <v>455943</v>
          </cell>
          <cell r="AO115">
            <v>5193</v>
          </cell>
          <cell r="AP115">
            <v>451384</v>
          </cell>
          <cell r="AQ115">
            <v>5141</v>
          </cell>
          <cell r="AR115">
            <v>451384</v>
          </cell>
          <cell r="AS115">
            <v>5141</v>
          </cell>
          <cell r="AT115">
            <v>-8160</v>
          </cell>
          <cell r="AU115">
            <v>-93</v>
          </cell>
          <cell r="AV115">
            <v>5000</v>
          </cell>
          <cell r="AW115">
            <v>960015</v>
          </cell>
          <cell r="AX115">
            <v>0</v>
          </cell>
          <cell r="AY115">
            <v>0</v>
          </cell>
          <cell r="AZ115" t="str">
            <v>否</v>
          </cell>
          <cell r="BA115" t="str">
            <v>-</v>
          </cell>
          <cell r="BB115" t="str">
            <v>8号楼洋房</v>
          </cell>
          <cell r="BC115">
            <v>7254.02</v>
          </cell>
          <cell r="BD115">
            <v>451384</v>
          </cell>
          <cell r="BE115">
            <v>5141</v>
          </cell>
          <cell r="BH115">
            <v>516162</v>
          </cell>
        </row>
        <row r="116">
          <cell r="E116" t="str">
            <v>404</v>
          </cell>
          <cell r="F116" t="str">
            <v>4</v>
          </cell>
          <cell r="G116" t="str">
            <v>装修房</v>
          </cell>
          <cell r="H116" t="str">
            <v>二房二厅 </v>
          </cell>
          <cell r="I116" t="str">
            <v>粤R-YJ114&amp;89n</v>
          </cell>
          <cell r="J116">
            <v>87.8</v>
          </cell>
          <cell r="K116">
            <v>69.32</v>
          </cell>
          <cell r="M116" t="str">
            <v>清远市清城区石角镇众合路4号新何碧桂园04</v>
          </cell>
          <cell r="N116" t="str">
            <v>对区内道路</v>
          </cell>
          <cell r="O116">
            <v>1</v>
          </cell>
          <cell r="P116" t="str">
            <v>南</v>
          </cell>
          <cell r="Q116" t="str">
            <v>西南</v>
          </cell>
          <cell r="R116">
            <v>4569.976878369472</v>
          </cell>
          <cell r="S116">
            <v>0</v>
          </cell>
          <cell r="T116">
            <v>523</v>
          </cell>
          <cell r="U116">
            <v>0</v>
          </cell>
          <cell r="V116">
            <v>0</v>
          </cell>
          <cell r="W116">
            <v>1</v>
          </cell>
          <cell r="X116">
            <v>1</v>
          </cell>
          <cell r="Y116">
            <v>447163</v>
          </cell>
          <cell r="Z116">
            <v>5093</v>
          </cell>
          <cell r="AA116" t="str">
            <v>是</v>
          </cell>
          <cell r="AB116">
            <v>576655</v>
          </cell>
          <cell r="AC116">
            <v>6568</v>
          </cell>
          <cell r="AD116">
            <v>8318.74</v>
          </cell>
          <cell r="AE116">
            <v>0</v>
          </cell>
          <cell r="AF116">
            <v>0</v>
          </cell>
          <cell r="AG116">
            <v>0.85</v>
          </cell>
          <cell r="AH116">
            <v>0.95</v>
          </cell>
          <cell r="AI116">
            <v>0.97</v>
          </cell>
          <cell r="AJ116">
            <v>0.99</v>
          </cell>
          <cell r="AK116">
            <v>0.99</v>
          </cell>
          <cell r="AL116">
            <v>1</v>
          </cell>
          <cell r="AM116">
            <v>8160.000000000001</v>
          </cell>
          <cell r="AN116">
            <v>447163</v>
          </cell>
          <cell r="AO116">
            <v>5093</v>
          </cell>
          <cell r="AP116">
            <v>442691</v>
          </cell>
          <cell r="AQ116">
            <v>5042</v>
          </cell>
          <cell r="AR116">
            <v>442691</v>
          </cell>
          <cell r="AS116">
            <v>5042</v>
          </cell>
          <cell r="AT116">
            <v>-8160</v>
          </cell>
          <cell r="AU116">
            <v>-93</v>
          </cell>
          <cell r="AV116">
            <v>5000</v>
          </cell>
          <cell r="AW116">
            <v>960015</v>
          </cell>
          <cell r="AX116">
            <v>0</v>
          </cell>
          <cell r="AY116">
            <v>0</v>
          </cell>
          <cell r="AZ116" t="str">
            <v>否</v>
          </cell>
          <cell r="BA116" t="str">
            <v>-</v>
          </cell>
          <cell r="BB116" t="str">
            <v>8号楼洋房</v>
          </cell>
          <cell r="BC116">
            <v>7254.02</v>
          </cell>
          <cell r="BD116">
            <v>442691</v>
          </cell>
          <cell r="BE116">
            <v>5042</v>
          </cell>
          <cell r="BH116">
            <v>506222</v>
          </cell>
        </row>
        <row r="117">
          <cell r="E117" t="str">
            <v>501</v>
          </cell>
          <cell r="F117" t="str">
            <v>5</v>
          </cell>
          <cell r="G117" t="str">
            <v>装修房</v>
          </cell>
          <cell r="H117" t="str">
            <v>三房二厅 </v>
          </cell>
          <cell r="I117" t="str">
            <v>粤R-YJ114&amp;89n</v>
          </cell>
          <cell r="J117">
            <v>107.23</v>
          </cell>
          <cell r="K117">
            <v>84.66</v>
          </cell>
          <cell r="M117" t="str">
            <v>清远市清城区石角镇众合路4号新何碧桂园01</v>
          </cell>
          <cell r="N117" t="str">
            <v>对区内园景</v>
          </cell>
          <cell r="O117">
            <v>1</v>
          </cell>
          <cell r="P117" t="str">
            <v>东</v>
          </cell>
          <cell r="Q117" t="str">
            <v>西南</v>
          </cell>
          <cell r="R117">
            <v>4569.976878369472</v>
          </cell>
          <cell r="S117">
            <v>0</v>
          </cell>
          <cell r="T117">
            <v>373</v>
          </cell>
          <cell r="U117">
            <v>150</v>
          </cell>
          <cell r="V117">
            <v>0</v>
          </cell>
          <cell r="W117">
            <v>1</v>
          </cell>
          <cell r="X117">
            <v>1</v>
          </cell>
          <cell r="Y117">
            <v>546120</v>
          </cell>
          <cell r="Z117">
            <v>5093</v>
          </cell>
          <cell r="AA117" t="str">
            <v>是</v>
          </cell>
          <cell r="AB117">
            <v>704269</v>
          </cell>
          <cell r="AC117">
            <v>6568</v>
          </cell>
          <cell r="AD117">
            <v>8318.79</v>
          </cell>
          <cell r="AE117">
            <v>0</v>
          </cell>
          <cell r="AF117">
            <v>0</v>
          </cell>
          <cell r="AG117">
            <v>0.85</v>
          </cell>
          <cell r="AH117">
            <v>0.95</v>
          </cell>
          <cell r="AI117">
            <v>0.97</v>
          </cell>
          <cell r="AJ117">
            <v>0.99</v>
          </cell>
          <cell r="AK117">
            <v>0.99</v>
          </cell>
          <cell r="AL117">
            <v>1</v>
          </cell>
          <cell r="AM117">
            <v>8160.000000000001</v>
          </cell>
          <cell r="AN117">
            <v>546120</v>
          </cell>
          <cell r="AO117">
            <v>5093</v>
          </cell>
          <cell r="AP117">
            <v>540659</v>
          </cell>
          <cell r="AQ117">
            <v>5042</v>
          </cell>
          <cell r="AR117">
            <v>540659</v>
          </cell>
          <cell r="AS117">
            <v>5042</v>
          </cell>
          <cell r="AT117">
            <v>-8160</v>
          </cell>
          <cell r="AU117">
            <v>-76</v>
          </cell>
          <cell r="AV117">
            <v>5000</v>
          </cell>
          <cell r="AW117">
            <v>1172465</v>
          </cell>
          <cell r="AX117">
            <v>0</v>
          </cell>
          <cell r="AY117">
            <v>0</v>
          </cell>
          <cell r="AZ117" t="str">
            <v>否</v>
          </cell>
          <cell r="BA117" t="str">
            <v>-</v>
          </cell>
          <cell r="BB117" t="str">
            <v>8号楼洋房</v>
          </cell>
          <cell r="BC117">
            <v>7254.02</v>
          </cell>
          <cell r="BD117">
            <v>540659</v>
          </cell>
          <cell r="BE117">
            <v>5042</v>
          </cell>
          <cell r="BH117">
            <v>618249</v>
          </cell>
        </row>
        <row r="118">
          <cell r="E118" t="str">
            <v>502</v>
          </cell>
          <cell r="F118" t="str">
            <v>5</v>
          </cell>
          <cell r="G118" t="str">
            <v>装修房</v>
          </cell>
          <cell r="H118" t="str">
            <v>三房二厅 </v>
          </cell>
          <cell r="I118" t="str">
            <v>粤R-YJ114&amp;89n</v>
          </cell>
          <cell r="J118">
            <v>113.62</v>
          </cell>
          <cell r="K118">
            <v>89.7</v>
          </cell>
          <cell r="M118" t="str">
            <v>清远市清城区石角镇众合路4号新何碧桂园02</v>
          </cell>
          <cell r="N118" t="str">
            <v>对区内园景</v>
          </cell>
          <cell r="O118">
            <v>1</v>
          </cell>
          <cell r="P118" t="str">
            <v>西</v>
          </cell>
          <cell r="Q118" t="str">
            <v>东南</v>
          </cell>
          <cell r="R118">
            <v>4569.976878369472</v>
          </cell>
          <cell r="S118">
            <v>0</v>
          </cell>
          <cell r="T118">
            <v>473</v>
          </cell>
          <cell r="U118">
            <v>150</v>
          </cell>
          <cell r="V118">
            <v>0</v>
          </cell>
          <cell r="W118">
            <v>1</v>
          </cell>
          <cell r="X118">
            <v>1</v>
          </cell>
          <cell r="Y118">
            <v>590026</v>
          </cell>
          <cell r="Z118">
            <v>5193</v>
          </cell>
          <cell r="AA118" t="str">
            <v>是</v>
          </cell>
          <cell r="AB118">
            <v>760890</v>
          </cell>
          <cell r="AC118">
            <v>6697</v>
          </cell>
          <cell r="AD118">
            <v>8482.61</v>
          </cell>
          <cell r="AE118">
            <v>0</v>
          </cell>
          <cell r="AF118">
            <v>0</v>
          </cell>
          <cell r="AG118">
            <v>0.85</v>
          </cell>
          <cell r="AH118">
            <v>0.95</v>
          </cell>
          <cell r="AI118">
            <v>0.97</v>
          </cell>
          <cell r="AJ118">
            <v>0.99</v>
          </cell>
          <cell r="AK118">
            <v>0.99</v>
          </cell>
          <cell r="AL118">
            <v>1</v>
          </cell>
          <cell r="AM118">
            <v>8160.000000000001</v>
          </cell>
          <cell r="AN118">
            <v>590026</v>
          </cell>
          <cell r="AO118">
            <v>5193</v>
          </cell>
          <cell r="AP118">
            <v>584126</v>
          </cell>
          <cell r="AQ118">
            <v>5141</v>
          </cell>
          <cell r="AR118">
            <v>584126</v>
          </cell>
          <cell r="AS118">
            <v>5141</v>
          </cell>
          <cell r="AT118">
            <v>-8160</v>
          </cell>
          <cell r="AU118">
            <v>-72</v>
          </cell>
          <cell r="AV118">
            <v>5000</v>
          </cell>
          <cell r="AW118">
            <v>1242334</v>
          </cell>
          <cell r="AX118">
            <v>0</v>
          </cell>
          <cell r="AY118">
            <v>0</v>
          </cell>
          <cell r="AZ118" t="str">
            <v>否</v>
          </cell>
          <cell r="BA118" t="str">
            <v>-</v>
          </cell>
          <cell r="BB118" t="str">
            <v>8号楼洋房</v>
          </cell>
          <cell r="BC118">
            <v>7254.02</v>
          </cell>
          <cell r="BD118">
            <v>584126</v>
          </cell>
          <cell r="BE118">
            <v>5141</v>
          </cell>
          <cell r="BH118">
            <v>667954</v>
          </cell>
        </row>
        <row r="119">
          <cell r="E119" t="str">
            <v>503</v>
          </cell>
          <cell r="F119" t="str">
            <v>5</v>
          </cell>
          <cell r="G119" t="str">
            <v>装修房</v>
          </cell>
          <cell r="H119" t="str">
            <v>二房二厅 </v>
          </cell>
          <cell r="I119" t="str">
            <v>粤R-YJ114&amp;89n</v>
          </cell>
          <cell r="J119">
            <v>87.8</v>
          </cell>
          <cell r="K119">
            <v>69.32</v>
          </cell>
          <cell r="M119" t="str">
            <v>清远市清城区石角镇众合路4号新何碧桂园03</v>
          </cell>
          <cell r="N119" t="str">
            <v>对区内道路</v>
          </cell>
          <cell r="O119">
            <v>1</v>
          </cell>
          <cell r="P119" t="str">
            <v>西</v>
          </cell>
          <cell r="Q119" t="str">
            <v>东南</v>
          </cell>
          <cell r="R119">
            <v>4569.976878369472</v>
          </cell>
          <cell r="S119">
            <v>0</v>
          </cell>
          <cell r="T119">
            <v>623</v>
          </cell>
          <cell r="U119">
            <v>150</v>
          </cell>
          <cell r="V119">
            <v>0</v>
          </cell>
          <cell r="W119">
            <v>1</v>
          </cell>
          <cell r="X119">
            <v>1</v>
          </cell>
          <cell r="Y119">
            <v>469113</v>
          </cell>
          <cell r="Z119">
            <v>5343</v>
          </cell>
          <cell r="AA119" t="str">
            <v>是</v>
          </cell>
          <cell r="AB119">
            <v>604962</v>
          </cell>
          <cell r="AC119">
            <v>6890</v>
          </cell>
          <cell r="AD119">
            <v>8727.09</v>
          </cell>
          <cell r="AE119">
            <v>0</v>
          </cell>
          <cell r="AF119">
            <v>0</v>
          </cell>
          <cell r="AG119">
            <v>0.85</v>
          </cell>
          <cell r="AH119">
            <v>0.95</v>
          </cell>
          <cell r="AI119">
            <v>0.97</v>
          </cell>
          <cell r="AJ119">
            <v>0.99</v>
          </cell>
          <cell r="AK119">
            <v>0.99</v>
          </cell>
          <cell r="AL119">
            <v>1</v>
          </cell>
          <cell r="AM119">
            <v>8160.000000000001</v>
          </cell>
          <cell r="AN119">
            <v>469113</v>
          </cell>
          <cell r="AO119">
            <v>5343</v>
          </cell>
          <cell r="AP119">
            <v>464422</v>
          </cell>
          <cell r="AQ119">
            <v>5290</v>
          </cell>
          <cell r="AR119">
            <v>464422</v>
          </cell>
          <cell r="AS119">
            <v>5290</v>
          </cell>
          <cell r="AT119">
            <v>-8160</v>
          </cell>
          <cell r="AU119">
            <v>-93</v>
          </cell>
          <cell r="AV119">
            <v>5000</v>
          </cell>
          <cell r="AW119">
            <v>960015</v>
          </cell>
          <cell r="AX119">
            <v>0</v>
          </cell>
          <cell r="AY119">
            <v>0</v>
          </cell>
          <cell r="AZ119" t="str">
            <v>否</v>
          </cell>
          <cell r="BA119" t="str">
            <v>-</v>
          </cell>
          <cell r="BB119" t="str">
            <v>8号楼洋房</v>
          </cell>
          <cell r="BC119">
            <v>7254.02</v>
          </cell>
          <cell r="BD119">
            <v>464422</v>
          </cell>
          <cell r="BE119">
            <v>5290</v>
          </cell>
          <cell r="BH119">
            <v>531071</v>
          </cell>
        </row>
        <row r="120">
          <cell r="E120" t="str">
            <v>504</v>
          </cell>
          <cell r="F120" t="str">
            <v>5</v>
          </cell>
          <cell r="G120" t="str">
            <v>装修房</v>
          </cell>
          <cell r="H120" t="str">
            <v>二房二厅 </v>
          </cell>
          <cell r="I120" t="str">
            <v>粤R-YJ114&amp;89n</v>
          </cell>
          <cell r="J120">
            <v>87.8</v>
          </cell>
          <cell r="K120">
            <v>69.32</v>
          </cell>
          <cell r="M120" t="str">
            <v>清远市清城区石角镇众合路4号新何碧桂园04</v>
          </cell>
          <cell r="N120" t="str">
            <v>对区内道路</v>
          </cell>
          <cell r="O120">
            <v>1</v>
          </cell>
          <cell r="P120" t="str">
            <v>南</v>
          </cell>
          <cell r="Q120" t="str">
            <v>西南</v>
          </cell>
          <cell r="R120">
            <v>4569.976878369472</v>
          </cell>
          <cell r="S120">
            <v>0</v>
          </cell>
          <cell r="T120">
            <v>523</v>
          </cell>
          <cell r="U120">
            <v>150</v>
          </cell>
          <cell r="V120">
            <v>0</v>
          </cell>
          <cell r="W120">
            <v>1</v>
          </cell>
          <cell r="X120">
            <v>1</v>
          </cell>
          <cell r="Y120">
            <v>460333</v>
          </cell>
          <cell r="Z120">
            <v>5243</v>
          </cell>
          <cell r="AA120" t="str">
            <v>是</v>
          </cell>
          <cell r="AB120">
            <v>593639</v>
          </cell>
          <cell r="AC120">
            <v>6761</v>
          </cell>
          <cell r="AD120">
            <v>8563.75</v>
          </cell>
          <cell r="AE120">
            <v>0</v>
          </cell>
          <cell r="AF120">
            <v>0</v>
          </cell>
          <cell r="AG120">
            <v>0.85</v>
          </cell>
          <cell r="AH120">
            <v>0.95</v>
          </cell>
          <cell r="AI120">
            <v>0.97</v>
          </cell>
          <cell r="AJ120">
            <v>0.99</v>
          </cell>
          <cell r="AK120">
            <v>0.99</v>
          </cell>
          <cell r="AL120">
            <v>1</v>
          </cell>
          <cell r="AM120">
            <v>8160.000000000001</v>
          </cell>
          <cell r="AN120">
            <v>460333</v>
          </cell>
          <cell r="AO120">
            <v>5243</v>
          </cell>
          <cell r="AP120">
            <v>455729</v>
          </cell>
          <cell r="AQ120">
            <v>5191</v>
          </cell>
          <cell r="AR120">
            <v>455729</v>
          </cell>
          <cell r="AS120">
            <v>5191</v>
          </cell>
          <cell r="AT120">
            <v>-8160</v>
          </cell>
          <cell r="AU120">
            <v>-93</v>
          </cell>
          <cell r="AV120">
            <v>5000</v>
          </cell>
          <cell r="AW120">
            <v>960015</v>
          </cell>
          <cell r="AX120">
            <v>0</v>
          </cell>
          <cell r="AY120">
            <v>0</v>
          </cell>
          <cell r="AZ120" t="str">
            <v>否</v>
          </cell>
          <cell r="BA120" t="str">
            <v>-</v>
          </cell>
          <cell r="BB120" t="str">
            <v>8号楼洋房</v>
          </cell>
          <cell r="BC120">
            <v>7254.02</v>
          </cell>
          <cell r="BD120">
            <v>455729</v>
          </cell>
          <cell r="BE120">
            <v>5191</v>
          </cell>
          <cell r="BH120">
            <v>521132</v>
          </cell>
        </row>
        <row r="121">
          <cell r="E121" t="str">
            <v>601</v>
          </cell>
          <cell r="F121" t="str">
            <v>6</v>
          </cell>
          <cell r="G121" t="str">
            <v>装修房</v>
          </cell>
          <cell r="H121" t="str">
            <v>三房二厅 </v>
          </cell>
          <cell r="I121" t="str">
            <v>粤R-YJ114&amp;89n</v>
          </cell>
          <cell r="J121">
            <v>107.23</v>
          </cell>
          <cell r="K121">
            <v>84.66</v>
          </cell>
          <cell r="M121" t="str">
            <v>清远市清城区石角镇众合路4号新何碧桂园01</v>
          </cell>
          <cell r="N121" t="str">
            <v>对区内园景</v>
          </cell>
          <cell r="O121">
            <v>1</v>
          </cell>
          <cell r="P121" t="str">
            <v>东</v>
          </cell>
          <cell r="Q121" t="str">
            <v>西南</v>
          </cell>
          <cell r="R121">
            <v>4569.976878369472</v>
          </cell>
          <cell r="S121">
            <v>0</v>
          </cell>
          <cell r="T121">
            <v>373</v>
          </cell>
          <cell r="U121">
            <v>150</v>
          </cell>
          <cell r="V121">
            <v>0</v>
          </cell>
          <cell r="W121">
            <v>1</v>
          </cell>
          <cell r="X121">
            <v>1</v>
          </cell>
          <cell r="Y121">
            <v>546120</v>
          </cell>
          <cell r="Z121">
            <v>5093</v>
          </cell>
          <cell r="AA121" t="str">
            <v>是</v>
          </cell>
          <cell r="AB121">
            <v>704269</v>
          </cell>
          <cell r="AC121">
            <v>6568</v>
          </cell>
          <cell r="AD121">
            <v>8318.79</v>
          </cell>
          <cell r="AE121">
            <v>0</v>
          </cell>
          <cell r="AF121">
            <v>0</v>
          </cell>
          <cell r="AG121">
            <v>0.85</v>
          </cell>
          <cell r="AH121">
            <v>0.95</v>
          </cell>
          <cell r="AI121">
            <v>0.97</v>
          </cell>
          <cell r="AJ121">
            <v>0.99</v>
          </cell>
          <cell r="AK121">
            <v>0.99</v>
          </cell>
          <cell r="AL121">
            <v>1</v>
          </cell>
          <cell r="AM121">
            <v>8160.000000000001</v>
          </cell>
          <cell r="AN121">
            <v>546120</v>
          </cell>
          <cell r="AO121">
            <v>5093</v>
          </cell>
          <cell r="AP121">
            <v>540659</v>
          </cell>
          <cell r="AQ121">
            <v>5042</v>
          </cell>
          <cell r="AR121">
            <v>540659</v>
          </cell>
          <cell r="AS121">
            <v>5042</v>
          </cell>
          <cell r="AT121">
            <v>-8160</v>
          </cell>
          <cell r="AU121">
            <v>-76</v>
          </cell>
          <cell r="AV121">
            <v>5000</v>
          </cell>
          <cell r="AW121">
            <v>1172465</v>
          </cell>
          <cell r="AX121">
            <v>0</v>
          </cell>
          <cell r="AY121">
            <v>0</v>
          </cell>
          <cell r="AZ121" t="str">
            <v>否</v>
          </cell>
          <cell r="BA121" t="str">
            <v>-</v>
          </cell>
          <cell r="BB121" t="str">
            <v>8号楼洋房</v>
          </cell>
          <cell r="BC121">
            <v>7254.02</v>
          </cell>
          <cell r="BD121">
            <v>540659</v>
          </cell>
          <cell r="BE121">
            <v>5042</v>
          </cell>
          <cell r="BH121">
            <v>618249</v>
          </cell>
        </row>
        <row r="122">
          <cell r="E122" t="str">
            <v>602</v>
          </cell>
          <cell r="F122" t="str">
            <v>6</v>
          </cell>
          <cell r="G122" t="str">
            <v>装修房</v>
          </cell>
          <cell r="H122" t="str">
            <v>三房二厅 </v>
          </cell>
          <cell r="I122" t="str">
            <v>粤R-YJ114&amp;89n</v>
          </cell>
          <cell r="J122">
            <v>113.62</v>
          </cell>
          <cell r="K122">
            <v>89.7</v>
          </cell>
          <cell r="M122" t="str">
            <v>清远市清城区石角镇众合路4号新何碧桂园02</v>
          </cell>
          <cell r="N122" t="str">
            <v>对区内园景</v>
          </cell>
          <cell r="O122">
            <v>1</v>
          </cell>
          <cell r="P122" t="str">
            <v>西</v>
          </cell>
          <cell r="Q122" t="str">
            <v>东南</v>
          </cell>
          <cell r="R122">
            <v>4569.976878369472</v>
          </cell>
          <cell r="S122">
            <v>0</v>
          </cell>
          <cell r="T122">
            <v>473</v>
          </cell>
          <cell r="U122">
            <v>150</v>
          </cell>
          <cell r="V122">
            <v>0</v>
          </cell>
          <cell r="W122">
            <v>1</v>
          </cell>
          <cell r="X122">
            <v>1</v>
          </cell>
          <cell r="Y122">
            <v>590026</v>
          </cell>
          <cell r="Z122">
            <v>5193</v>
          </cell>
          <cell r="AA122" t="str">
            <v>是</v>
          </cell>
          <cell r="AB122">
            <v>760890</v>
          </cell>
          <cell r="AC122">
            <v>6697</v>
          </cell>
          <cell r="AD122">
            <v>8482.61</v>
          </cell>
          <cell r="AE122">
            <v>0</v>
          </cell>
          <cell r="AF122">
            <v>0</v>
          </cell>
          <cell r="AG122">
            <v>0.85</v>
          </cell>
          <cell r="AH122">
            <v>0.95</v>
          </cell>
          <cell r="AI122">
            <v>0.97</v>
          </cell>
          <cell r="AJ122">
            <v>0.99</v>
          </cell>
          <cell r="AK122">
            <v>0.99</v>
          </cell>
          <cell r="AL122">
            <v>1</v>
          </cell>
          <cell r="AM122">
            <v>8160.000000000001</v>
          </cell>
          <cell r="AN122">
            <v>590026</v>
          </cell>
          <cell r="AO122">
            <v>5193</v>
          </cell>
          <cell r="AP122">
            <v>584126</v>
          </cell>
          <cell r="AQ122">
            <v>5141</v>
          </cell>
          <cell r="AR122">
            <v>584126</v>
          </cell>
          <cell r="AS122">
            <v>5141</v>
          </cell>
          <cell r="AT122">
            <v>-8160</v>
          </cell>
          <cell r="AU122">
            <v>-72</v>
          </cell>
          <cell r="AV122">
            <v>5000</v>
          </cell>
          <cell r="AW122">
            <v>1242334</v>
          </cell>
          <cell r="AX122">
            <v>0</v>
          </cell>
          <cell r="AY122">
            <v>0</v>
          </cell>
          <cell r="AZ122" t="str">
            <v>否</v>
          </cell>
          <cell r="BA122" t="str">
            <v>-</v>
          </cell>
          <cell r="BB122" t="str">
            <v>8号楼洋房</v>
          </cell>
          <cell r="BC122">
            <v>7254.02</v>
          </cell>
          <cell r="BD122">
            <v>584126</v>
          </cell>
          <cell r="BE122">
            <v>5141</v>
          </cell>
          <cell r="BH122">
            <v>667954</v>
          </cell>
        </row>
        <row r="123">
          <cell r="E123" t="str">
            <v>603</v>
          </cell>
          <cell r="F123" t="str">
            <v>6</v>
          </cell>
          <cell r="G123" t="str">
            <v>装修房</v>
          </cell>
          <cell r="H123" t="str">
            <v>二房二厅 </v>
          </cell>
          <cell r="I123" t="str">
            <v>粤R-YJ114&amp;89n</v>
          </cell>
          <cell r="J123">
            <v>87.8</v>
          </cell>
          <cell r="K123">
            <v>69.32</v>
          </cell>
          <cell r="M123" t="str">
            <v>清远市清城区石角镇众合路4号新何碧桂园03</v>
          </cell>
          <cell r="N123" t="str">
            <v>对区内道路</v>
          </cell>
          <cell r="O123">
            <v>1</v>
          </cell>
          <cell r="P123" t="str">
            <v>西</v>
          </cell>
          <cell r="Q123" t="str">
            <v>东南</v>
          </cell>
          <cell r="R123">
            <v>4569.976878369472</v>
          </cell>
          <cell r="S123">
            <v>0</v>
          </cell>
          <cell r="T123">
            <v>623</v>
          </cell>
          <cell r="U123">
            <v>150</v>
          </cell>
          <cell r="V123">
            <v>0</v>
          </cell>
          <cell r="W123">
            <v>1</v>
          </cell>
          <cell r="X123">
            <v>1</v>
          </cell>
          <cell r="Y123">
            <v>469113</v>
          </cell>
          <cell r="Z123">
            <v>5343</v>
          </cell>
          <cell r="AA123" t="str">
            <v>是</v>
          </cell>
          <cell r="AB123">
            <v>604962</v>
          </cell>
          <cell r="AC123">
            <v>6890</v>
          </cell>
          <cell r="AD123">
            <v>8727.09</v>
          </cell>
          <cell r="AE123">
            <v>0</v>
          </cell>
          <cell r="AF123">
            <v>0</v>
          </cell>
          <cell r="AG123">
            <v>0.85</v>
          </cell>
          <cell r="AH123">
            <v>0.95</v>
          </cell>
          <cell r="AI123">
            <v>0.97</v>
          </cell>
          <cell r="AJ123">
            <v>0.99</v>
          </cell>
          <cell r="AK123">
            <v>0.99</v>
          </cell>
          <cell r="AL123">
            <v>1</v>
          </cell>
          <cell r="AM123">
            <v>8160.000000000001</v>
          </cell>
          <cell r="AN123">
            <v>469113</v>
          </cell>
          <cell r="AO123">
            <v>5343</v>
          </cell>
          <cell r="AP123">
            <v>464422</v>
          </cell>
          <cell r="AQ123">
            <v>5290</v>
          </cell>
          <cell r="AR123">
            <v>464422</v>
          </cell>
          <cell r="AS123">
            <v>5290</v>
          </cell>
          <cell r="AT123">
            <v>-8160</v>
          </cell>
          <cell r="AU123">
            <v>-93</v>
          </cell>
          <cell r="AV123">
            <v>5000</v>
          </cell>
          <cell r="AW123">
            <v>960015</v>
          </cell>
          <cell r="AX123">
            <v>0</v>
          </cell>
          <cell r="AY123">
            <v>0</v>
          </cell>
          <cell r="AZ123" t="str">
            <v>否</v>
          </cell>
          <cell r="BA123" t="str">
            <v>-</v>
          </cell>
          <cell r="BB123" t="str">
            <v>8号楼洋房</v>
          </cell>
          <cell r="BC123">
            <v>7254.02</v>
          </cell>
          <cell r="BD123">
            <v>464422</v>
          </cell>
          <cell r="BE123">
            <v>5290</v>
          </cell>
          <cell r="BH123">
            <v>531071</v>
          </cell>
        </row>
        <row r="124">
          <cell r="E124" t="str">
            <v>604</v>
          </cell>
          <cell r="F124" t="str">
            <v>6</v>
          </cell>
          <cell r="G124" t="str">
            <v>装修房</v>
          </cell>
          <cell r="H124" t="str">
            <v>二房二厅 </v>
          </cell>
          <cell r="I124" t="str">
            <v>粤R-YJ114&amp;89n</v>
          </cell>
          <cell r="J124">
            <v>87.8</v>
          </cell>
          <cell r="K124">
            <v>69.32</v>
          </cell>
          <cell r="M124" t="str">
            <v>清远市清城区石角镇众合路4号新何碧桂园04</v>
          </cell>
          <cell r="N124" t="str">
            <v>对区内道路</v>
          </cell>
          <cell r="O124">
            <v>1</v>
          </cell>
          <cell r="P124" t="str">
            <v>南</v>
          </cell>
          <cell r="Q124" t="str">
            <v>西南</v>
          </cell>
          <cell r="R124">
            <v>4569.976878369472</v>
          </cell>
          <cell r="S124">
            <v>0</v>
          </cell>
          <cell r="T124">
            <v>523</v>
          </cell>
          <cell r="U124">
            <v>150</v>
          </cell>
          <cell r="V124">
            <v>0</v>
          </cell>
          <cell r="W124">
            <v>1</v>
          </cell>
          <cell r="X124">
            <v>1</v>
          </cell>
          <cell r="Y124">
            <v>460333</v>
          </cell>
          <cell r="Z124">
            <v>5243</v>
          </cell>
          <cell r="AA124" t="str">
            <v>是</v>
          </cell>
          <cell r="AB124">
            <v>593639</v>
          </cell>
          <cell r="AC124">
            <v>6761</v>
          </cell>
          <cell r="AD124">
            <v>8563.75</v>
          </cell>
          <cell r="AE124">
            <v>0</v>
          </cell>
          <cell r="AF124">
            <v>0</v>
          </cell>
          <cell r="AG124">
            <v>0.85</v>
          </cell>
          <cell r="AH124">
            <v>0.95</v>
          </cell>
          <cell r="AI124">
            <v>0.97</v>
          </cell>
          <cell r="AJ124">
            <v>0.99</v>
          </cell>
          <cell r="AK124">
            <v>0.99</v>
          </cell>
          <cell r="AL124">
            <v>1</v>
          </cell>
          <cell r="AM124">
            <v>8160.000000000001</v>
          </cell>
          <cell r="AN124">
            <v>460333</v>
          </cell>
          <cell r="AO124">
            <v>5243</v>
          </cell>
          <cell r="AP124">
            <v>455729</v>
          </cell>
          <cell r="AQ124">
            <v>5191</v>
          </cell>
          <cell r="AR124">
            <v>455729</v>
          </cell>
          <cell r="AS124">
            <v>5191</v>
          </cell>
          <cell r="AT124">
            <v>-8160</v>
          </cell>
          <cell r="AU124">
            <v>-93</v>
          </cell>
          <cell r="AV124">
            <v>5000</v>
          </cell>
          <cell r="AW124">
            <v>960015</v>
          </cell>
          <cell r="AX124">
            <v>0</v>
          </cell>
          <cell r="AY124">
            <v>0</v>
          </cell>
          <cell r="AZ124" t="str">
            <v>否</v>
          </cell>
          <cell r="BA124" t="str">
            <v>-</v>
          </cell>
          <cell r="BB124" t="str">
            <v>8号楼洋房</v>
          </cell>
          <cell r="BC124">
            <v>7254.02</v>
          </cell>
          <cell r="BD124">
            <v>455729</v>
          </cell>
          <cell r="BE124">
            <v>5191</v>
          </cell>
          <cell r="BH124">
            <v>521132</v>
          </cell>
        </row>
        <row r="125">
          <cell r="E125" t="str">
            <v>701</v>
          </cell>
          <cell r="F125" t="str">
            <v>7</v>
          </cell>
          <cell r="G125" t="str">
            <v>装修房</v>
          </cell>
          <cell r="H125" t="str">
            <v>三房二厅 </v>
          </cell>
          <cell r="I125" t="str">
            <v>粤R-YJ114&amp;89n</v>
          </cell>
          <cell r="J125">
            <v>107.23</v>
          </cell>
          <cell r="K125">
            <v>84.66</v>
          </cell>
          <cell r="M125" t="str">
            <v>清远市清城区石角镇众合路4号新何碧桂园01</v>
          </cell>
          <cell r="N125" t="str">
            <v>对区内园景</v>
          </cell>
          <cell r="O125">
            <v>1</v>
          </cell>
          <cell r="P125" t="str">
            <v>东</v>
          </cell>
          <cell r="Q125" t="str">
            <v>西南</v>
          </cell>
          <cell r="R125">
            <v>4569.976878369472</v>
          </cell>
          <cell r="S125">
            <v>0</v>
          </cell>
          <cell r="T125">
            <v>373</v>
          </cell>
          <cell r="U125">
            <v>150</v>
          </cell>
          <cell r="V125">
            <v>0</v>
          </cell>
          <cell r="W125">
            <v>1</v>
          </cell>
          <cell r="X125">
            <v>1</v>
          </cell>
          <cell r="Y125">
            <v>546120</v>
          </cell>
          <cell r="Z125">
            <v>5093</v>
          </cell>
          <cell r="AA125" t="str">
            <v>是</v>
          </cell>
          <cell r="AB125">
            <v>704269</v>
          </cell>
          <cell r="AC125">
            <v>6568</v>
          </cell>
          <cell r="AD125">
            <v>8318.79</v>
          </cell>
          <cell r="AE125">
            <v>0</v>
          </cell>
          <cell r="AF125">
            <v>0</v>
          </cell>
          <cell r="AG125">
            <v>0.85</v>
          </cell>
          <cell r="AH125">
            <v>0.95</v>
          </cell>
          <cell r="AI125">
            <v>0.97</v>
          </cell>
          <cell r="AJ125">
            <v>0.99</v>
          </cell>
          <cell r="AK125">
            <v>0.99</v>
          </cell>
          <cell r="AL125">
            <v>1</v>
          </cell>
          <cell r="AM125">
            <v>8160.000000000001</v>
          </cell>
          <cell r="AN125">
            <v>546120</v>
          </cell>
          <cell r="AO125">
            <v>5093</v>
          </cell>
          <cell r="AP125">
            <v>540659</v>
          </cell>
          <cell r="AQ125">
            <v>5042</v>
          </cell>
          <cell r="AR125">
            <v>540659</v>
          </cell>
          <cell r="AS125">
            <v>5042</v>
          </cell>
          <cell r="AT125">
            <v>-8160</v>
          </cell>
          <cell r="AU125">
            <v>-76</v>
          </cell>
          <cell r="AV125">
            <v>5000</v>
          </cell>
          <cell r="AW125">
            <v>1172465</v>
          </cell>
          <cell r="AX125">
            <v>0</v>
          </cell>
          <cell r="AY125">
            <v>0</v>
          </cell>
          <cell r="AZ125" t="str">
            <v>否</v>
          </cell>
          <cell r="BA125" t="str">
            <v>-</v>
          </cell>
          <cell r="BB125" t="str">
            <v>8号楼洋房</v>
          </cell>
          <cell r="BC125">
            <v>7254.02</v>
          </cell>
          <cell r="BD125">
            <v>540659</v>
          </cell>
          <cell r="BE125">
            <v>5042</v>
          </cell>
          <cell r="BH125">
            <v>618249</v>
          </cell>
        </row>
        <row r="126">
          <cell r="E126" t="str">
            <v>702</v>
          </cell>
          <cell r="F126" t="str">
            <v>7</v>
          </cell>
          <cell r="G126" t="str">
            <v>装修房</v>
          </cell>
          <cell r="H126" t="str">
            <v>三房二厅 </v>
          </cell>
          <cell r="I126" t="str">
            <v>粤R-YJ114&amp;89n</v>
          </cell>
          <cell r="J126">
            <v>113.62</v>
          </cell>
          <cell r="K126">
            <v>89.7</v>
          </cell>
          <cell r="M126" t="str">
            <v>清远市清城区石角镇众合路4号新何碧桂园02</v>
          </cell>
          <cell r="N126" t="str">
            <v>对区内园景</v>
          </cell>
          <cell r="O126">
            <v>1</v>
          </cell>
          <cell r="P126" t="str">
            <v>西</v>
          </cell>
          <cell r="Q126" t="str">
            <v>东南</v>
          </cell>
          <cell r="R126">
            <v>4569.976878369472</v>
          </cell>
          <cell r="S126">
            <v>0</v>
          </cell>
          <cell r="T126">
            <v>473</v>
          </cell>
          <cell r="U126">
            <v>150</v>
          </cell>
          <cell r="V126">
            <v>0</v>
          </cell>
          <cell r="W126">
            <v>1</v>
          </cell>
          <cell r="X126">
            <v>1</v>
          </cell>
          <cell r="Y126">
            <v>590026</v>
          </cell>
          <cell r="Z126">
            <v>5193</v>
          </cell>
          <cell r="AA126" t="str">
            <v>是</v>
          </cell>
          <cell r="AB126">
            <v>760890</v>
          </cell>
          <cell r="AC126">
            <v>6697</v>
          </cell>
          <cell r="AD126">
            <v>8482.61</v>
          </cell>
          <cell r="AE126">
            <v>0</v>
          </cell>
          <cell r="AF126">
            <v>0</v>
          </cell>
          <cell r="AG126">
            <v>0.85</v>
          </cell>
          <cell r="AH126">
            <v>0.95</v>
          </cell>
          <cell r="AI126">
            <v>0.97</v>
          </cell>
          <cell r="AJ126">
            <v>0.99</v>
          </cell>
          <cell r="AK126">
            <v>0.99</v>
          </cell>
          <cell r="AL126">
            <v>1</v>
          </cell>
          <cell r="AM126">
            <v>8160.000000000001</v>
          </cell>
          <cell r="AN126">
            <v>590026</v>
          </cell>
          <cell r="AO126">
            <v>5193</v>
          </cell>
          <cell r="AP126">
            <v>584126</v>
          </cell>
          <cell r="AQ126">
            <v>5141</v>
          </cell>
          <cell r="AR126">
            <v>584126</v>
          </cell>
          <cell r="AS126">
            <v>5141</v>
          </cell>
          <cell r="AT126">
            <v>-8160</v>
          </cell>
          <cell r="AU126">
            <v>-72</v>
          </cell>
          <cell r="AV126">
            <v>5000</v>
          </cell>
          <cell r="AW126">
            <v>1242334</v>
          </cell>
          <cell r="AX126">
            <v>0</v>
          </cell>
          <cell r="AY126">
            <v>0</v>
          </cell>
          <cell r="AZ126" t="str">
            <v>否</v>
          </cell>
          <cell r="BA126" t="str">
            <v>-</v>
          </cell>
          <cell r="BB126" t="str">
            <v>8号楼洋房</v>
          </cell>
          <cell r="BC126">
            <v>7254.02</v>
          </cell>
          <cell r="BD126">
            <v>584126</v>
          </cell>
          <cell r="BE126">
            <v>5141</v>
          </cell>
          <cell r="BH126">
            <v>667954</v>
          </cell>
        </row>
        <row r="127">
          <cell r="E127" t="str">
            <v>703</v>
          </cell>
          <cell r="F127" t="str">
            <v>7</v>
          </cell>
          <cell r="G127" t="str">
            <v>装修房</v>
          </cell>
          <cell r="H127" t="str">
            <v>二房二厅 </v>
          </cell>
          <cell r="I127" t="str">
            <v>粤R-YJ114&amp;89n</v>
          </cell>
          <cell r="J127">
            <v>87.8</v>
          </cell>
          <cell r="K127">
            <v>69.32</v>
          </cell>
          <cell r="M127" t="str">
            <v>清远市清城区石角镇众合路4号新何碧桂园03</v>
          </cell>
          <cell r="N127" t="str">
            <v>对区内道路</v>
          </cell>
          <cell r="O127">
            <v>1</v>
          </cell>
          <cell r="P127" t="str">
            <v>西</v>
          </cell>
          <cell r="Q127" t="str">
            <v>东南</v>
          </cell>
          <cell r="R127">
            <v>4569.976878369472</v>
          </cell>
          <cell r="S127">
            <v>0</v>
          </cell>
          <cell r="T127">
            <v>623</v>
          </cell>
          <cell r="U127">
            <v>150</v>
          </cell>
          <cell r="V127">
            <v>0</v>
          </cell>
          <cell r="W127">
            <v>1</v>
          </cell>
          <cell r="X127">
            <v>1</v>
          </cell>
          <cell r="Y127">
            <v>469113</v>
          </cell>
          <cell r="Z127">
            <v>5343</v>
          </cell>
          <cell r="AA127" t="str">
            <v>是</v>
          </cell>
          <cell r="AB127">
            <v>604962</v>
          </cell>
          <cell r="AC127">
            <v>6890</v>
          </cell>
          <cell r="AD127">
            <v>8727.09</v>
          </cell>
          <cell r="AE127">
            <v>0</v>
          </cell>
          <cell r="AF127">
            <v>0</v>
          </cell>
          <cell r="AG127">
            <v>0.85</v>
          </cell>
          <cell r="AH127">
            <v>0.95</v>
          </cell>
          <cell r="AI127">
            <v>0.97</v>
          </cell>
          <cell r="AJ127">
            <v>0.99</v>
          </cell>
          <cell r="AK127">
            <v>0.99</v>
          </cell>
          <cell r="AL127">
            <v>1</v>
          </cell>
          <cell r="AM127">
            <v>8160.000000000001</v>
          </cell>
          <cell r="AN127">
            <v>469113</v>
          </cell>
          <cell r="AO127">
            <v>5343</v>
          </cell>
          <cell r="AP127">
            <v>464422</v>
          </cell>
          <cell r="AQ127">
            <v>5290</v>
          </cell>
          <cell r="AR127">
            <v>464422</v>
          </cell>
          <cell r="AS127">
            <v>5290</v>
          </cell>
          <cell r="AT127">
            <v>-8160</v>
          </cell>
          <cell r="AU127">
            <v>-93</v>
          </cell>
          <cell r="AV127">
            <v>5000</v>
          </cell>
          <cell r="AW127">
            <v>960015</v>
          </cell>
          <cell r="AX127">
            <v>0</v>
          </cell>
          <cell r="AY127">
            <v>0</v>
          </cell>
          <cell r="AZ127" t="str">
            <v>否</v>
          </cell>
          <cell r="BA127" t="str">
            <v>-</v>
          </cell>
          <cell r="BB127" t="str">
            <v>8号楼洋房</v>
          </cell>
          <cell r="BC127">
            <v>7254.02</v>
          </cell>
          <cell r="BD127">
            <v>464422</v>
          </cell>
          <cell r="BE127">
            <v>5290</v>
          </cell>
          <cell r="BH127">
            <v>531071</v>
          </cell>
        </row>
        <row r="128">
          <cell r="E128" t="str">
            <v>704</v>
          </cell>
          <cell r="F128" t="str">
            <v>7</v>
          </cell>
          <cell r="G128" t="str">
            <v>装修房</v>
          </cell>
          <cell r="H128" t="str">
            <v>二房二厅 </v>
          </cell>
          <cell r="I128" t="str">
            <v>粤R-YJ114&amp;89n</v>
          </cell>
          <cell r="J128">
            <v>87.8</v>
          </cell>
          <cell r="K128">
            <v>69.32</v>
          </cell>
          <cell r="M128" t="str">
            <v>清远市清城区石角镇众合路4号新何碧桂园04</v>
          </cell>
          <cell r="N128" t="str">
            <v>对区内道路</v>
          </cell>
          <cell r="O128">
            <v>1</v>
          </cell>
          <cell r="P128" t="str">
            <v>南</v>
          </cell>
          <cell r="Q128" t="str">
            <v>西南</v>
          </cell>
          <cell r="R128">
            <v>4569.976878369472</v>
          </cell>
          <cell r="S128">
            <v>0</v>
          </cell>
          <cell r="T128">
            <v>523</v>
          </cell>
          <cell r="U128">
            <v>150</v>
          </cell>
          <cell r="V128">
            <v>0</v>
          </cell>
          <cell r="W128">
            <v>1</v>
          </cell>
          <cell r="X128">
            <v>1</v>
          </cell>
          <cell r="Y128">
            <v>460333</v>
          </cell>
          <cell r="Z128">
            <v>5243</v>
          </cell>
          <cell r="AA128" t="str">
            <v>是</v>
          </cell>
          <cell r="AB128">
            <v>593639</v>
          </cell>
          <cell r="AC128">
            <v>6761</v>
          </cell>
          <cell r="AD128">
            <v>8563.75</v>
          </cell>
          <cell r="AE128">
            <v>0</v>
          </cell>
          <cell r="AF128">
            <v>0</v>
          </cell>
          <cell r="AG128">
            <v>0.85</v>
          </cell>
          <cell r="AH128">
            <v>0.95</v>
          </cell>
          <cell r="AI128">
            <v>0.97</v>
          </cell>
          <cell r="AJ128">
            <v>0.99</v>
          </cell>
          <cell r="AK128">
            <v>0.99</v>
          </cell>
          <cell r="AL128">
            <v>1</v>
          </cell>
          <cell r="AM128">
            <v>8160.000000000001</v>
          </cell>
          <cell r="AN128">
            <v>460333</v>
          </cell>
          <cell r="AO128">
            <v>5243</v>
          </cell>
          <cell r="AP128">
            <v>455729</v>
          </cell>
          <cell r="AQ128">
            <v>5191</v>
          </cell>
          <cell r="AR128">
            <v>455729</v>
          </cell>
          <cell r="AS128">
            <v>5191</v>
          </cell>
          <cell r="AT128">
            <v>-8160</v>
          </cell>
          <cell r="AU128">
            <v>-93</v>
          </cell>
          <cell r="AV128">
            <v>5000</v>
          </cell>
          <cell r="AW128">
            <v>960015</v>
          </cell>
          <cell r="AX128">
            <v>0</v>
          </cell>
          <cell r="AY128">
            <v>0</v>
          </cell>
          <cell r="AZ128" t="str">
            <v>否</v>
          </cell>
          <cell r="BA128" t="str">
            <v>-</v>
          </cell>
          <cell r="BB128" t="str">
            <v>8号楼洋房</v>
          </cell>
          <cell r="BC128">
            <v>7254.02</v>
          </cell>
          <cell r="BD128">
            <v>455729</v>
          </cell>
          <cell r="BE128">
            <v>5191</v>
          </cell>
          <cell r="BH128">
            <v>521132</v>
          </cell>
        </row>
        <row r="129">
          <cell r="E129" t="str">
            <v>801</v>
          </cell>
          <cell r="F129" t="str">
            <v>8</v>
          </cell>
          <cell r="G129" t="str">
            <v>装修房</v>
          </cell>
          <cell r="H129" t="str">
            <v>三房二厅 </v>
          </cell>
          <cell r="I129" t="str">
            <v>粤R-YJ114&amp;89n</v>
          </cell>
          <cell r="J129">
            <v>107.23</v>
          </cell>
          <cell r="K129">
            <v>84.66</v>
          </cell>
          <cell r="M129" t="str">
            <v>清远市清城区石角镇众合路4号新何碧桂园01</v>
          </cell>
          <cell r="N129" t="str">
            <v>对区内园景</v>
          </cell>
          <cell r="O129">
            <v>1</v>
          </cell>
          <cell r="P129" t="str">
            <v>东</v>
          </cell>
          <cell r="Q129" t="str">
            <v>西南</v>
          </cell>
          <cell r="R129">
            <v>4569.976878369472</v>
          </cell>
          <cell r="S129">
            <v>0</v>
          </cell>
          <cell r="T129">
            <v>373</v>
          </cell>
          <cell r="U129">
            <v>350</v>
          </cell>
          <cell r="V129">
            <v>0</v>
          </cell>
          <cell r="W129">
            <v>1</v>
          </cell>
          <cell r="X129">
            <v>1</v>
          </cell>
          <cell r="Y129">
            <v>567566</v>
          </cell>
          <cell r="Z129">
            <v>5293</v>
          </cell>
          <cell r="AA129" t="str">
            <v>是</v>
          </cell>
          <cell r="AB129">
            <v>731926</v>
          </cell>
          <cell r="AC129">
            <v>6826</v>
          </cell>
          <cell r="AD129">
            <v>8645.48</v>
          </cell>
          <cell r="AE129">
            <v>0</v>
          </cell>
          <cell r="AF129">
            <v>0</v>
          </cell>
          <cell r="AG129">
            <v>0.85</v>
          </cell>
          <cell r="AH129">
            <v>0.95</v>
          </cell>
          <cell r="AI129">
            <v>0.97</v>
          </cell>
          <cell r="AJ129">
            <v>0.99</v>
          </cell>
          <cell r="AK129">
            <v>0.99</v>
          </cell>
          <cell r="AL129">
            <v>1</v>
          </cell>
          <cell r="AM129">
            <v>8160.000000000001</v>
          </cell>
          <cell r="AN129">
            <v>567566</v>
          </cell>
          <cell r="AO129">
            <v>5293</v>
          </cell>
          <cell r="AP129">
            <v>561891</v>
          </cell>
          <cell r="AQ129">
            <v>5240</v>
          </cell>
          <cell r="AR129">
            <v>561891</v>
          </cell>
          <cell r="AS129">
            <v>5240</v>
          </cell>
          <cell r="AT129">
            <v>-8160</v>
          </cell>
          <cell r="AU129">
            <v>-76</v>
          </cell>
          <cell r="AV129">
            <v>5000</v>
          </cell>
          <cell r="AW129">
            <v>1172465</v>
          </cell>
          <cell r="AX129">
            <v>0</v>
          </cell>
          <cell r="AY129">
            <v>0</v>
          </cell>
          <cell r="AZ129" t="str">
            <v>否</v>
          </cell>
          <cell r="BA129" t="str">
            <v>-</v>
          </cell>
          <cell r="BB129" t="str">
            <v>8号楼洋房</v>
          </cell>
          <cell r="BC129">
            <v>7254.02</v>
          </cell>
          <cell r="BD129">
            <v>561891</v>
          </cell>
          <cell r="BE129">
            <v>5240</v>
          </cell>
          <cell r="BH129">
            <v>642528</v>
          </cell>
        </row>
        <row r="130">
          <cell r="E130" t="str">
            <v>802</v>
          </cell>
          <cell r="F130" t="str">
            <v>8</v>
          </cell>
          <cell r="G130" t="str">
            <v>装修房</v>
          </cell>
          <cell r="H130" t="str">
            <v>三房二厅 </v>
          </cell>
          <cell r="I130" t="str">
            <v>粤R-YJ114&amp;89n</v>
          </cell>
          <cell r="J130">
            <v>113.62</v>
          </cell>
          <cell r="K130">
            <v>89.7</v>
          </cell>
          <cell r="M130" t="str">
            <v>清远市清城区石角镇众合路4号新何碧桂园02</v>
          </cell>
          <cell r="N130" t="str">
            <v>对区内园景</v>
          </cell>
          <cell r="O130">
            <v>1</v>
          </cell>
          <cell r="P130" t="str">
            <v>西</v>
          </cell>
          <cell r="Q130" t="str">
            <v>东南</v>
          </cell>
          <cell r="R130">
            <v>4569.976878369472</v>
          </cell>
          <cell r="S130">
            <v>0</v>
          </cell>
          <cell r="T130">
            <v>473</v>
          </cell>
          <cell r="U130">
            <v>350</v>
          </cell>
          <cell r="V130">
            <v>0</v>
          </cell>
          <cell r="W130">
            <v>1</v>
          </cell>
          <cell r="X130">
            <v>1</v>
          </cell>
          <cell r="Y130">
            <v>612750</v>
          </cell>
          <cell r="Z130">
            <v>5393</v>
          </cell>
          <cell r="AA130" t="str">
            <v>是</v>
          </cell>
          <cell r="AB130">
            <v>790194</v>
          </cell>
          <cell r="AC130">
            <v>6955</v>
          </cell>
          <cell r="AD130">
            <v>8809.3</v>
          </cell>
          <cell r="AE130">
            <v>0</v>
          </cell>
          <cell r="AF130">
            <v>0</v>
          </cell>
          <cell r="AG130">
            <v>0.85</v>
          </cell>
          <cell r="AH130">
            <v>0.95</v>
          </cell>
          <cell r="AI130">
            <v>0.97</v>
          </cell>
          <cell r="AJ130">
            <v>0.99</v>
          </cell>
          <cell r="AK130">
            <v>0.99</v>
          </cell>
          <cell r="AL130">
            <v>1</v>
          </cell>
          <cell r="AM130">
            <v>8160.000000000001</v>
          </cell>
          <cell r="AN130">
            <v>612750</v>
          </cell>
          <cell r="AO130">
            <v>5393</v>
          </cell>
          <cell r="AP130">
            <v>606622</v>
          </cell>
          <cell r="AQ130">
            <v>5339</v>
          </cell>
          <cell r="AR130">
            <v>606622</v>
          </cell>
          <cell r="AS130">
            <v>5339</v>
          </cell>
          <cell r="AT130">
            <v>-8160</v>
          </cell>
          <cell r="AU130">
            <v>-72</v>
          </cell>
          <cell r="AV130">
            <v>5000</v>
          </cell>
          <cell r="AW130">
            <v>1242334</v>
          </cell>
          <cell r="AX130">
            <v>0</v>
          </cell>
          <cell r="AY130">
            <v>0</v>
          </cell>
          <cell r="AZ130" t="str">
            <v>否</v>
          </cell>
          <cell r="BA130" t="str">
            <v>-</v>
          </cell>
          <cell r="BB130" t="str">
            <v>8号楼洋房</v>
          </cell>
          <cell r="BC130">
            <v>7254.02</v>
          </cell>
          <cell r="BD130">
            <v>606622</v>
          </cell>
          <cell r="BE130">
            <v>5339</v>
          </cell>
          <cell r="BH130">
            <v>693679</v>
          </cell>
        </row>
        <row r="131">
          <cell r="E131" t="str">
            <v>803</v>
          </cell>
          <cell r="F131" t="str">
            <v>8</v>
          </cell>
          <cell r="G131" t="str">
            <v>装修房</v>
          </cell>
          <cell r="H131" t="str">
            <v>二房二厅 </v>
          </cell>
          <cell r="I131" t="str">
            <v>粤R-YJ114&amp;89n</v>
          </cell>
          <cell r="J131">
            <v>87.8</v>
          </cell>
          <cell r="K131">
            <v>69.32</v>
          </cell>
          <cell r="M131" t="str">
            <v>清远市清城区石角镇众合路4号新何碧桂园03</v>
          </cell>
          <cell r="N131" t="str">
            <v>对区内道路</v>
          </cell>
          <cell r="O131">
            <v>1</v>
          </cell>
          <cell r="P131" t="str">
            <v>西</v>
          </cell>
          <cell r="Q131" t="str">
            <v>东南</v>
          </cell>
          <cell r="R131">
            <v>4569.976878369472</v>
          </cell>
          <cell r="S131">
            <v>0</v>
          </cell>
          <cell r="T131">
            <v>623</v>
          </cell>
          <cell r="U131">
            <v>350</v>
          </cell>
          <cell r="V131">
            <v>0</v>
          </cell>
          <cell r="W131">
            <v>1</v>
          </cell>
          <cell r="X131">
            <v>1</v>
          </cell>
          <cell r="Y131">
            <v>486673</v>
          </cell>
          <cell r="Z131">
            <v>5543</v>
          </cell>
          <cell r="AA131" t="str">
            <v>是</v>
          </cell>
          <cell r="AB131">
            <v>627607</v>
          </cell>
          <cell r="AC131">
            <v>7148</v>
          </cell>
          <cell r="AD131">
            <v>9053.77</v>
          </cell>
          <cell r="AE131">
            <v>0</v>
          </cell>
          <cell r="AF131">
            <v>0</v>
          </cell>
          <cell r="AG131">
            <v>0.85</v>
          </cell>
          <cell r="AH131">
            <v>0.95</v>
          </cell>
          <cell r="AI131">
            <v>0.97</v>
          </cell>
          <cell r="AJ131">
            <v>0.99</v>
          </cell>
          <cell r="AK131">
            <v>0.99</v>
          </cell>
          <cell r="AL131">
            <v>1</v>
          </cell>
          <cell r="AM131">
            <v>8160.000000000001</v>
          </cell>
          <cell r="AN131">
            <v>486673</v>
          </cell>
          <cell r="AO131">
            <v>5543</v>
          </cell>
          <cell r="AP131">
            <v>481806</v>
          </cell>
          <cell r="AQ131">
            <v>5488</v>
          </cell>
          <cell r="AR131">
            <v>481806</v>
          </cell>
          <cell r="AS131">
            <v>5488</v>
          </cell>
          <cell r="AT131">
            <v>-8160</v>
          </cell>
          <cell r="AU131">
            <v>-93</v>
          </cell>
          <cell r="AV131">
            <v>5000</v>
          </cell>
          <cell r="AW131">
            <v>960015</v>
          </cell>
          <cell r="AX131">
            <v>0</v>
          </cell>
          <cell r="AY131">
            <v>0</v>
          </cell>
          <cell r="AZ131" t="str">
            <v>否</v>
          </cell>
          <cell r="BA131" t="str">
            <v>-</v>
          </cell>
          <cell r="BB131" t="str">
            <v>8号楼洋房</v>
          </cell>
          <cell r="BC131">
            <v>7254.02</v>
          </cell>
          <cell r="BD131">
            <v>481806</v>
          </cell>
          <cell r="BE131">
            <v>5488</v>
          </cell>
          <cell r="BH131">
            <v>550951</v>
          </cell>
        </row>
        <row r="132">
          <cell r="E132" t="str">
            <v>804</v>
          </cell>
          <cell r="F132" t="str">
            <v>8</v>
          </cell>
          <cell r="G132" t="str">
            <v>装修房</v>
          </cell>
          <cell r="H132" t="str">
            <v>二房二厅 </v>
          </cell>
          <cell r="I132" t="str">
            <v>粤R-YJ114&amp;89n</v>
          </cell>
          <cell r="J132">
            <v>87.8</v>
          </cell>
          <cell r="K132">
            <v>69.32</v>
          </cell>
          <cell r="M132" t="str">
            <v>清远市清城区石角镇众合路4号新何碧桂园04</v>
          </cell>
          <cell r="N132" t="str">
            <v>对区内道路</v>
          </cell>
          <cell r="O132">
            <v>1</v>
          </cell>
          <cell r="P132" t="str">
            <v>南</v>
          </cell>
          <cell r="Q132" t="str">
            <v>西南</v>
          </cell>
          <cell r="R132">
            <v>4569.976878369472</v>
          </cell>
          <cell r="S132">
            <v>0</v>
          </cell>
          <cell r="T132">
            <v>523</v>
          </cell>
          <cell r="U132">
            <v>350</v>
          </cell>
          <cell r="V132">
            <v>0</v>
          </cell>
          <cell r="W132">
            <v>1</v>
          </cell>
          <cell r="X132">
            <v>1</v>
          </cell>
          <cell r="Y132">
            <v>477893</v>
          </cell>
          <cell r="Z132">
            <v>5443</v>
          </cell>
          <cell r="AA132" t="str">
            <v>是</v>
          </cell>
          <cell r="AB132">
            <v>616284</v>
          </cell>
          <cell r="AC132">
            <v>7019</v>
          </cell>
          <cell r="AD132">
            <v>8890.42</v>
          </cell>
          <cell r="AE132">
            <v>0</v>
          </cell>
          <cell r="AF132">
            <v>0</v>
          </cell>
          <cell r="AG132">
            <v>0.85</v>
          </cell>
          <cell r="AH132">
            <v>0.95</v>
          </cell>
          <cell r="AI132">
            <v>0.97</v>
          </cell>
          <cell r="AJ132">
            <v>0.99</v>
          </cell>
          <cell r="AK132">
            <v>0.99</v>
          </cell>
          <cell r="AL132">
            <v>1</v>
          </cell>
          <cell r="AM132">
            <v>8160.000000000001</v>
          </cell>
          <cell r="AN132">
            <v>477893</v>
          </cell>
          <cell r="AO132">
            <v>5443</v>
          </cell>
          <cell r="AP132">
            <v>473114</v>
          </cell>
          <cell r="AQ132">
            <v>5389</v>
          </cell>
          <cell r="AR132">
            <v>473114</v>
          </cell>
          <cell r="AS132">
            <v>5389</v>
          </cell>
          <cell r="AT132">
            <v>-8160</v>
          </cell>
          <cell r="AU132">
            <v>-93</v>
          </cell>
          <cell r="AV132">
            <v>5000</v>
          </cell>
          <cell r="AW132">
            <v>960015</v>
          </cell>
          <cell r="AX132">
            <v>0</v>
          </cell>
          <cell r="AY132">
            <v>0</v>
          </cell>
          <cell r="AZ132" t="str">
            <v>否</v>
          </cell>
          <cell r="BA132" t="str">
            <v>-</v>
          </cell>
          <cell r="BB132" t="str">
            <v>8号楼洋房</v>
          </cell>
          <cell r="BC132">
            <v>7254.02</v>
          </cell>
          <cell r="BD132">
            <v>473114</v>
          </cell>
          <cell r="BE132">
            <v>5389</v>
          </cell>
          <cell r="BH132">
            <v>541011</v>
          </cell>
        </row>
        <row r="133">
          <cell r="E133" t="str">
            <v>901</v>
          </cell>
          <cell r="F133" t="str">
            <v>9</v>
          </cell>
          <cell r="G133" t="str">
            <v>装修房</v>
          </cell>
          <cell r="H133" t="str">
            <v>三房二厅 </v>
          </cell>
          <cell r="I133" t="str">
            <v>粤R-YJ114&amp;89n</v>
          </cell>
          <cell r="J133">
            <v>107.23</v>
          </cell>
          <cell r="K133">
            <v>84.66</v>
          </cell>
          <cell r="M133" t="str">
            <v>清远市清城区石角镇众合路4号新何碧桂园01</v>
          </cell>
          <cell r="N133" t="str">
            <v>对区内园景</v>
          </cell>
          <cell r="O133">
            <v>1</v>
          </cell>
          <cell r="P133" t="str">
            <v>东</v>
          </cell>
          <cell r="Q133" t="str">
            <v>西南</v>
          </cell>
          <cell r="R133">
            <v>4569.976878369472</v>
          </cell>
          <cell r="S133">
            <v>0</v>
          </cell>
          <cell r="T133">
            <v>373</v>
          </cell>
          <cell r="U133">
            <v>350</v>
          </cell>
          <cell r="V133">
            <v>0</v>
          </cell>
          <cell r="W133">
            <v>1</v>
          </cell>
          <cell r="X133">
            <v>1</v>
          </cell>
          <cell r="Y133">
            <v>567566</v>
          </cell>
          <cell r="Z133">
            <v>5293</v>
          </cell>
          <cell r="AA133" t="str">
            <v>是</v>
          </cell>
          <cell r="AB133">
            <v>731926</v>
          </cell>
          <cell r="AC133">
            <v>6826</v>
          </cell>
          <cell r="AD133">
            <v>8645.48</v>
          </cell>
          <cell r="AE133">
            <v>0</v>
          </cell>
          <cell r="AF133">
            <v>0</v>
          </cell>
          <cell r="AG133">
            <v>0.85</v>
          </cell>
          <cell r="AH133">
            <v>0.95</v>
          </cell>
          <cell r="AI133">
            <v>0.97</v>
          </cell>
          <cell r="AJ133">
            <v>0.99</v>
          </cell>
          <cell r="AK133">
            <v>0.99</v>
          </cell>
          <cell r="AL133">
            <v>1</v>
          </cell>
          <cell r="AM133">
            <v>8160.000000000001</v>
          </cell>
          <cell r="AN133">
            <v>567566</v>
          </cell>
          <cell r="AO133">
            <v>5293</v>
          </cell>
          <cell r="AP133">
            <v>561891</v>
          </cell>
          <cell r="AQ133">
            <v>5240</v>
          </cell>
          <cell r="AR133">
            <v>561891</v>
          </cell>
          <cell r="AS133">
            <v>5240</v>
          </cell>
          <cell r="AT133">
            <v>-8160</v>
          </cell>
          <cell r="AU133">
            <v>-76</v>
          </cell>
          <cell r="AV133">
            <v>5000</v>
          </cell>
          <cell r="AW133">
            <v>1172465</v>
          </cell>
          <cell r="AX133">
            <v>0</v>
          </cell>
          <cell r="AY133">
            <v>0</v>
          </cell>
          <cell r="AZ133" t="str">
            <v>否</v>
          </cell>
          <cell r="BA133" t="str">
            <v>-</v>
          </cell>
          <cell r="BB133" t="str">
            <v>8号楼洋房</v>
          </cell>
          <cell r="BC133">
            <v>7254.02</v>
          </cell>
          <cell r="BD133">
            <v>561891</v>
          </cell>
          <cell r="BE133">
            <v>5240</v>
          </cell>
          <cell r="BH133">
            <v>642528</v>
          </cell>
        </row>
        <row r="134">
          <cell r="E134" t="str">
            <v>902</v>
          </cell>
          <cell r="F134" t="str">
            <v>9</v>
          </cell>
          <cell r="G134" t="str">
            <v>装修房</v>
          </cell>
          <cell r="H134" t="str">
            <v>三房二厅 </v>
          </cell>
          <cell r="I134" t="str">
            <v>粤R-YJ114&amp;89n</v>
          </cell>
          <cell r="J134">
            <v>113.62</v>
          </cell>
          <cell r="K134">
            <v>89.7</v>
          </cell>
          <cell r="M134" t="str">
            <v>清远市清城区石角镇众合路4号新何碧桂园02</v>
          </cell>
          <cell r="N134" t="str">
            <v>对区内园景</v>
          </cell>
          <cell r="O134">
            <v>1</v>
          </cell>
          <cell r="P134" t="str">
            <v>西</v>
          </cell>
          <cell r="Q134" t="str">
            <v>东南</v>
          </cell>
          <cell r="R134">
            <v>4569.976878369472</v>
          </cell>
          <cell r="S134">
            <v>0</v>
          </cell>
          <cell r="T134">
            <v>473</v>
          </cell>
          <cell r="U134">
            <v>350</v>
          </cell>
          <cell r="V134">
            <v>0</v>
          </cell>
          <cell r="W134">
            <v>1</v>
          </cell>
          <cell r="X134">
            <v>1</v>
          </cell>
          <cell r="Y134">
            <v>612750</v>
          </cell>
          <cell r="Z134">
            <v>5393</v>
          </cell>
          <cell r="AA134" t="str">
            <v>是</v>
          </cell>
          <cell r="AB134">
            <v>790194</v>
          </cell>
          <cell r="AC134">
            <v>6955</v>
          </cell>
          <cell r="AD134">
            <v>8809.3</v>
          </cell>
          <cell r="AE134">
            <v>0</v>
          </cell>
          <cell r="AF134">
            <v>0</v>
          </cell>
          <cell r="AG134">
            <v>0.85</v>
          </cell>
          <cell r="AH134">
            <v>0.95</v>
          </cell>
          <cell r="AI134">
            <v>0.97</v>
          </cell>
          <cell r="AJ134">
            <v>0.99</v>
          </cell>
          <cell r="AK134">
            <v>0.99</v>
          </cell>
          <cell r="AL134">
            <v>1</v>
          </cell>
          <cell r="AM134">
            <v>8160.000000000001</v>
          </cell>
          <cell r="AN134">
            <v>612750</v>
          </cell>
          <cell r="AO134">
            <v>5393</v>
          </cell>
          <cell r="AP134">
            <v>606622</v>
          </cell>
          <cell r="AQ134">
            <v>5339</v>
          </cell>
          <cell r="AR134">
            <v>606622</v>
          </cell>
          <cell r="AS134">
            <v>5339</v>
          </cell>
          <cell r="AT134">
            <v>-8160</v>
          </cell>
          <cell r="AU134">
            <v>-72</v>
          </cell>
          <cell r="AV134">
            <v>5000</v>
          </cell>
          <cell r="AW134">
            <v>1242334</v>
          </cell>
          <cell r="AX134">
            <v>0</v>
          </cell>
          <cell r="AY134">
            <v>0</v>
          </cell>
          <cell r="AZ134" t="str">
            <v>否</v>
          </cell>
          <cell r="BA134" t="str">
            <v>-</v>
          </cell>
          <cell r="BB134" t="str">
            <v>8号楼洋房</v>
          </cell>
          <cell r="BC134">
            <v>7254.02</v>
          </cell>
          <cell r="BD134">
            <v>606622</v>
          </cell>
          <cell r="BE134">
            <v>5339</v>
          </cell>
          <cell r="BH134">
            <v>693679</v>
          </cell>
        </row>
        <row r="135">
          <cell r="E135" t="str">
            <v>903</v>
          </cell>
          <cell r="F135" t="str">
            <v>9</v>
          </cell>
          <cell r="G135" t="str">
            <v>装修房</v>
          </cell>
          <cell r="H135" t="str">
            <v>二房二厅 </v>
          </cell>
          <cell r="I135" t="str">
            <v>粤R-YJ114&amp;89n</v>
          </cell>
          <cell r="J135">
            <v>87.8</v>
          </cell>
          <cell r="K135">
            <v>69.32</v>
          </cell>
          <cell r="M135" t="str">
            <v>清远市清城区石角镇众合路4号新何碧桂园03</v>
          </cell>
          <cell r="N135" t="str">
            <v>对区内道路</v>
          </cell>
          <cell r="O135">
            <v>1</v>
          </cell>
          <cell r="P135" t="str">
            <v>西</v>
          </cell>
          <cell r="Q135" t="str">
            <v>东南</v>
          </cell>
          <cell r="R135">
            <v>4569.976878369472</v>
          </cell>
          <cell r="S135">
            <v>0</v>
          </cell>
          <cell r="T135">
            <v>623</v>
          </cell>
          <cell r="U135">
            <v>350</v>
          </cell>
          <cell r="V135">
            <v>0</v>
          </cell>
          <cell r="W135">
            <v>1</v>
          </cell>
          <cell r="X135">
            <v>1</v>
          </cell>
          <cell r="Y135">
            <v>486673</v>
          </cell>
          <cell r="Z135">
            <v>5543</v>
          </cell>
          <cell r="AA135" t="str">
            <v>是</v>
          </cell>
          <cell r="AB135">
            <v>627607</v>
          </cell>
          <cell r="AC135">
            <v>7148</v>
          </cell>
          <cell r="AD135">
            <v>9053.77</v>
          </cell>
          <cell r="AE135">
            <v>0</v>
          </cell>
          <cell r="AF135">
            <v>0</v>
          </cell>
          <cell r="AG135">
            <v>0.85</v>
          </cell>
          <cell r="AH135">
            <v>0.95</v>
          </cell>
          <cell r="AI135">
            <v>0.97</v>
          </cell>
          <cell r="AJ135">
            <v>0.99</v>
          </cell>
          <cell r="AK135">
            <v>0.99</v>
          </cell>
          <cell r="AL135">
            <v>1</v>
          </cell>
          <cell r="AM135">
            <v>8160.000000000001</v>
          </cell>
          <cell r="AN135">
            <v>486673</v>
          </cell>
          <cell r="AO135">
            <v>5543</v>
          </cell>
          <cell r="AP135">
            <v>481806</v>
          </cell>
          <cell r="AQ135">
            <v>5488</v>
          </cell>
          <cell r="AR135">
            <v>481806</v>
          </cell>
          <cell r="AS135">
            <v>5488</v>
          </cell>
          <cell r="AT135">
            <v>-8160</v>
          </cell>
          <cell r="AU135">
            <v>-93</v>
          </cell>
          <cell r="AV135">
            <v>5000</v>
          </cell>
          <cell r="AW135">
            <v>960015</v>
          </cell>
          <cell r="AX135">
            <v>0</v>
          </cell>
          <cell r="AY135">
            <v>0</v>
          </cell>
          <cell r="AZ135" t="str">
            <v>否</v>
          </cell>
          <cell r="BA135" t="str">
            <v>-</v>
          </cell>
          <cell r="BB135" t="str">
            <v>8号楼洋房</v>
          </cell>
          <cell r="BC135">
            <v>7254.02</v>
          </cell>
          <cell r="BD135">
            <v>481806</v>
          </cell>
          <cell r="BE135">
            <v>5488</v>
          </cell>
          <cell r="BH135">
            <v>550951</v>
          </cell>
        </row>
        <row r="136">
          <cell r="E136" t="str">
            <v>904</v>
          </cell>
          <cell r="F136" t="str">
            <v>9</v>
          </cell>
          <cell r="G136" t="str">
            <v>装修房</v>
          </cell>
          <cell r="H136" t="str">
            <v>二房二厅 </v>
          </cell>
          <cell r="I136" t="str">
            <v>粤R-YJ114&amp;89n</v>
          </cell>
          <cell r="J136">
            <v>87.8</v>
          </cell>
          <cell r="K136">
            <v>69.32</v>
          </cell>
          <cell r="M136" t="str">
            <v>清远市清城区石角镇众合路4号新何碧桂园04</v>
          </cell>
          <cell r="N136" t="str">
            <v>对区内道路</v>
          </cell>
          <cell r="O136">
            <v>1</v>
          </cell>
          <cell r="P136" t="str">
            <v>南</v>
          </cell>
          <cell r="Q136" t="str">
            <v>西南</v>
          </cell>
          <cell r="R136">
            <v>4569.976878369472</v>
          </cell>
          <cell r="S136">
            <v>0</v>
          </cell>
          <cell r="T136">
            <v>523</v>
          </cell>
          <cell r="U136">
            <v>350</v>
          </cell>
          <cell r="V136">
            <v>0</v>
          </cell>
          <cell r="W136">
            <v>1</v>
          </cell>
          <cell r="X136">
            <v>1</v>
          </cell>
          <cell r="Y136">
            <v>477893</v>
          </cell>
          <cell r="Z136">
            <v>5443</v>
          </cell>
          <cell r="AA136" t="str">
            <v>是</v>
          </cell>
          <cell r="AB136">
            <v>616284</v>
          </cell>
          <cell r="AC136">
            <v>7019</v>
          </cell>
          <cell r="AD136">
            <v>8890.42</v>
          </cell>
          <cell r="AE136">
            <v>0</v>
          </cell>
          <cell r="AF136">
            <v>0</v>
          </cell>
          <cell r="AG136">
            <v>0.85</v>
          </cell>
          <cell r="AH136">
            <v>0.95</v>
          </cell>
          <cell r="AI136">
            <v>0.97</v>
          </cell>
          <cell r="AJ136">
            <v>0.99</v>
          </cell>
          <cell r="AK136">
            <v>0.99</v>
          </cell>
          <cell r="AL136">
            <v>1</v>
          </cell>
          <cell r="AM136">
            <v>8160.000000000001</v>
          </cell>
          <cell r="AN136">
            <v>477893</v>
          </cell>
          <cell r="AO136">
            <v>5443</v>
          </cell>
          <cell r="AP136">
            <v>473114</v>
          </cell>
          <cell r="AQ136">
            <v>5389</v>
          </cell>
          <cell r="AR136">
            <v>473114</v>
          </cell>
          <cell r="AS136">
            <v>5389</v>
          </cell>
          <cell r="AT136">
            <v>-8160</v>
          </cell>
          <cell r="AU136">
            <v>-93</v>
          </cell>
          <cell r="AV136">
            <v>5000</v>
          </cell>
          <cell r="AW136">
            <v>960015</v>
          </cell>
          <cell r="AX136">
            <v>0</v>
          </cell>
          <cell r="AY136">
            <v>0</v>
          </cell>
          <cell r="AZ136" t="str">
            <v>否</v>
          </cell>
          <cell r="BA136" t="str">
            <v>-</v>
          </cell>
          <cell r="BB136" t="str">
            <v>8号楼洋房</v>
          </cell>
          <cell r="BC136">
            <v>7254.02</v>
          </cell>
          <cell r="BD136">
            <v>473114</v>
          </cell>
          <cell r="BE136">
            <v>5389</v>
          </cell>
          <cell r="BH136">
            <v>541011</v>
          </cell>
        </row>
        <row r="137">
          <cell r="J137">
            <v>13082.809999999985</v>
          </cell>
          <cell r="Y137">
            <v>69333885</v>
          </cell>
          <cell r="Z137">
            <v>5300</v>
          </cell>
          <cell r="AB137">
            <v>89412056</v>
          </cell>
          <cell r="AC137">
            <v>6834</v>
          </cell>
          <cell r="AN137">
            <v>69333885</v>
          </cell>
          <cell r="AO137">
            <v>5300</v>
          </cell>
          <cell r="AP137">
            <v>68640553</v>
          </cell>
          <cell r="AQ137">
            <v>5247</v>
          </cell>
          <cell r="AR137">
            <v>68640553</v>
          </cell>
          <cell r="AS137">
            <v>5247</v>
          </cell>
          <cell r="AT137">
            <v>-1077120</v>
          </cell>
          <cell r="AU137">
            <v>-82</v>
          </cell>
          <cell r="BD137">
            <v>68640553</v>
          </cell>
          <cell r="BE137">
            <v>5247</v>
          </cell>
          <cell r="BH137">
            <v>78491201</v>
          </cell>
        </row>
        <row r="142">
          <cell r="AC142" t="str">
            <v>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价单"/>
      <sheetName val="调价系数"/>
      <sheetName val="透视"/>
      <sheetName val="系数图"/>
      <sheetName val="合同库"/>
      <sheetName val="Sheet1"/>
      <sheetName val="翟教程"/>
    </sheetNames>
    <sheetDataSet>
      <sheetData sheetId="0">
        <row r="1"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44</v>
          </cell>
        </row>
        <row r="2"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  <cell r="AP2">
            <v>41</v>
          </cell>
          <cell r="AQ2">
            <v>42</v>
          </cell>
          <cell r="AR2">
            <v>43</v>
          </cell>
          <cell r="AS2">
            <v>44</v>
          </cell>
          <cell r="AT2">
            <v>45</v>
          </cell>
          <cell r="AU2">
            <v>46</v>
          </cell>
          <cell r="AV2">
            <v>47</v>
          </cell>
          <cell r="AW2">
            <v>48</v>
          </cell>
          <cell r="AX2">
            <v>49</v>
          </cell>
          <cell r="AY2">
            <v>50</v>
          </cell>
          <cell r="AZ2">
            <v>51</v>
          </cell>
          <cell r="BA2">
            <v>52</v>
          </cell>
          <cell r="BB2">
            <v>53</v>
          </cell>
          <cell r="BC2">
            <v>54</v>
          </cell>
          <cell r="BD2">
            <v>55</v>
          </cell>
          <cell r="BE2">
            <v>56</v>
          </cell>
          <cell r="BF2">
            <v>57</v>
          </cell>
          <cell r="BG2">
            <v>58</v>
          </cell>
          <cell r="BH2">
            <v>59</v>
          </cell>
          <cell r="BI2">
            <v>60</v>
          </cell>
        </row>
        <row r="3">
          <cell r="M3" t="str">
            <v>清远市清城区石角镇众合路4号新何碧桂园01</v>
          </cell>
          <cell r="AE3">
            <v>0</v>
          </cell>
          <cell r="AF3">
            <v>0</v>
          </cell>
          <cell r="AG3">
            <v>0.85</v>
          </cell>
          <cell r="AH3">
            <v>0.95</v>
          </cell>
          <cell r="AI3">
            <v>0.97</v>
          </cell>
          <cell r="AJ3">
            <v>0.99</v>
          </cell>
          <cell r="AK3">
            <v>0.99</v>
          </cell>
          <cell r="AL3">
            <v>1</v>
          </cell>
          <cell r="AM3">
            <v>100000</v>
          </cell>
        </row>
        <row r="4">
          <cell r="E4" t="str">
            <v>房号</v>
          </cell>
          <cell r="F4" t="str">
            <v>自然楼层</v>
          </cell>
          <cell r="G4" t="str">
            <v>交屋标准</v>
          </cell>
          <cell r="H4" t="str">
            <v>间隔</v>
          </cell>
          <cell r="I4" t="str">
            <v>型号</v>
          </cell>
          <cell r="J4" t="str">
            <v>建筑面积</v>
          </cell>
          <cell r="K4" t="str">
            <v>套内面积</v>
          </cell>
          <cell r="L4" t="str">
            <v>露台面积</v>
          </cell>
          <cell r="M4" t="str">
            <v>边位（梯腿）</v>
          </cell>
          <cell r="N4" t="str">
            <v>景观</v>
          </cell>
          <cell r="O4" t="str">
            <v>是否单边</v>
          </cell>
          <cell r="P4" t="str">
            <v>主方向</v>
          </cell>
          <cell r="Q4" t="str">
            <v>次方向</v>
          </cell>
          <cell r="R4" t="str">
            <v>基础价</v>
          </cell>
          <cell r="S4" t="str">
            <v>楼栋值</v>
          </cell>
          <cell r="T4" t="str">
            <v>梯腿差</v>
          </cell>
          <cell r="U4" t="str">
            <v>楼层差</v>
          </cell>
          <cell r="V4" t="str">
            <v>露台单价</v>
          </cell>
          <cell r="W4" t="str">
            <v>市场系数</v>
          </cell>
          <cell r="X4" t="str">
            <v>全款系数</v>
          </cell>
          <cell r="Y4" t="str">
            <v>定价折后价</v>
          </cell>
          <cell r="Z4" t="str">
            <v>均价</v>
          </cell>
          <cell r="AA4" t="str">
            <v>是否标准层</v>
          </cell>
          <cell r="AB4" t="str">
            <v>定价原价
（100折）</v>
          </cell>
          <cell r="AC4" t="str">
            <v>定价单价</v>
          </cell>
          <cell r="AD4" t="str">
            <v>定价超标单价
（元/㎡）</v>
          </cell>
          <cell r="AE4" t="str">
            <v>55000元大礼包（扣减楼价）</v>
          </cell>
          <cell r="AF4" t="str">
            <v>新业主优惠5年物管费（扣减楼价）</v>
          </cell>
          <cell r="AG4" t="str">
            <v>认购85折</v>
          </cell>
          <cell r="AH4" t="str">
            <v>钜惠95折</v>
          </cell>
          <cell r="AI4" t="str">
            <v>特惠97折</v>
          </cell>
          <cell r="AJ4" t="str">
            <v>特惠99折</v>
          </cell>
          <cell r="AK4" t="str">
            <v>专享优惠99折（折扣使用条件：跨盘销售、网络渠道、网络平台总部网络渠道可使用）</v>
          </cell>
          <cell r="AL4" t="str">
            <v>回款优惠96折（折扣使用条件：50%≤楼款，洋房）-天玺湾</v>
          </cell>
          <cell r="AM4" t="str">
            <v>2023年AJFQ优惠12个月
（备注：不折减楼价，使用佳装分期贷款，我司承担8.16%的贷款利息费用，按贷款金额10万的利息考虑）</v>
          </cell>
          <cell r="AN4" t="str">
            <v>按揭折后总价（元）</v>
          </cell>
          <cell r="AO4" t="str">
            <v>按揭折后均价（元/㎡）</v>
          </cell>
          <cell r="AP4" t="str">
            <v>最大按揭折后价（元）</v>
          </cell>
          <cell r="AQ4" t="str">
            <v>最大按揭折后价均价（元/㎡）</v>
          </cell>
          <cell r="AR4" t="str">
            <v>折后总价（元）</v>
          </cell>
          <cell r="AS4" t="str">
            <v>折后均价（元/㎡）</v>
          </cell>
          <cell r="AT4" t="str">
            <v>折后总价（元）
【含隐性】</v>
          </cell>
          <cell r="AU4" t="str">
            <v>折后均价（元）
【含隐性】</v>
          </cell>
          <cell r="AV4" t="str">
            <v>2023年专属车位券【住宅使用】
车位券（元/张）</v>
          </cell>
          <cell r="AW4" t="str">
            <v>参考成本总价（元/㎡）</v>
          </cell>
          <cell r="AX4" t="str">
            <v>装修款总价
（元）
</v>
          </cell>
          <cell r="AY4" t="str">
            <v>园艺款总价
（元）
</v>
          </cell>
          <cell r="AZ4" t="str">
            <v>是否赠送车位券</v>
          </cell>
          <cell r="BA4" t="str">
            <v>车位券面值（元）</v>
          </cell>
          <cell r="BB4" t="str">
            <v>自定义产品类型</v>
          </cell>
          <cell r="BC4" t="str">
            <v>同类产品底价总均</v>
          </cell>
          <cell r="BD4" t="str">
            <v>底价总价</v>
          </cell>
          <cell r="BE4" t="str">
            <v>底价均价</v>
          </cell>
          <cell r="BF4" t="str">
            <v>底价制定说明</v>
          </cell>
          <cell r="BG4" t="str">
            <v>特殊情况</v>
          </cell>
          <cell r="BH4" t="str">
            <v>备案价</v>
          </cell>
          <cell r="BI4" t="str">
            <v>备案价单价</v>
          </cell>
        </row>
        <row r="5">
          <cell r="E5" t="str">
            <v>1001</v>
          </cell>
          <cell r="F5" t="str">
            <v>10</v>
          </cell>
          <cell r="G5" t="str">
            <v>装修房</v>
          </cell>
          <cell r="H5" t="str">
            <v>三房二厅 </v>
          </cell>
          <cell r="I5" t="str">
            <v>粤R-YJ114&amp;89n</v>
          </cell>
          <cell r="J5">
            <v>107.23</v>
          </cell>
          <cell r="K5">
            <v>84.66</v>
          </cell>
          <cell r="M5" t="str">
            <v>清远市清城区石角镇众合路4号新何碧桂园01</v>
          </cell>
          <cell r="N5" t="str">
            <v>对区内园景</v>
          </cell>
          <cell r="O5">
            <v>1</v>
          </cell>
          <cell r="P5" t="str">
            <v>东</v>
          </cell>
          <cell r="Q5" t="str">
            <v>西南</v>
          </cell>
          <cell r="R5">
            <v>4315.462652870766</v>
          </cell>
          <cell r="S5">
            <v>0</v>
          </cell>
          <cell r="T5">
            <v>423</v>
          </cell>
          <cell r="U5">
            <v>498</v>
          </cell>
          <cell r="V5">
            <v>0</v>
          </cell>
          <cell r="W5">
            <v>1</v>
          </cell>
          <cell r="X5">
            <v>1</v>
          </cell>
          <cell r="Y5">
            <v>561506</v>
          </cell>
          <cell r="Z5">
            <v>5236</v>
          </cell>
          <cell r="AA5" t="str">
            <v>是</v>
          </cell>
          <cell r="AB5">
            <v>724111</v>
          </cell>
          <cell r="AC5">
            <v>6753</v>
          </cell>
          <cell r="AD5">
            <v>8553.17</v>
          </cell>
          <cell r="AE5">
            <v>0</v>
          </cell>
          <cell r="AF5">
            <v>0</v>
          </cell>
          <cell r="AG5">
            <v>0.85</v>
          </cell>
          <cell r="AH5">
            <v>0.95</v>
          </cell>
          <cell r="AI5">
            <v>0.97</v>
          </cell>
          <cell r="AJ5">
            <v>0.99</v>
          </cell>
          <cell r="AK5">
            <v>0.99</v>
          </cell>
          <cell r="AL5">
            <v>1</v>
          </cell>
          <cell r="AM5">
            <v>8160.000000000001</v>
          </cell>
          <cell r="AN5">
            <v>561506</v>
          </cell>
          <cell r="AO5">
            <v>5236</v>
          </cell>
          <cell r="AP5">
            <v>555891</v>
          </cell>
          <cell r="AQ5">
            <v>5184</v>
          </cell>
          <cell r="AR5">
            <v>555891</v>
          </cell>
          <cell r="AS5">
            <v>5184</v>
          </cell>
          <cell r="AT5">
            <v>-8160</v>
          </cell>
          <cell r="AU5">
            <v>-76</v>
          </cell>
          <cell r="AV5">
            <v>5000</v>
          </cell>
          <cell r="AW5">
            <v>1172465</v>
          </cell>
          <cell r="AX5">
            <v>0</v>
          </cell>
          <cell r="AY5">
            <v>0</v>
          </cell>
          <cell r="AZ5" t="str">
            <v>否</v>
          </cell>
          <cell r="BA5" t="str">
            <v>-</v>
          </cell>
          <cell r="BB5" t="str">
            <v>8号楼洋房</v>
          </cell>
          <cell r="BC5">
            <v>7254.02</v>
          </cell>
          <cell r="BD5">
            <v>555891</v>
          </cell>
          <cell r="BE5">
            <v>5184</v>
          </cell>
          <cell r="BF5" t="str">
            <v>本次申请溢价底价规则为底价=最大折后价，单套底价相同规则。</v>
          </cell>
          <cell r="BH5">
            <v>617657</v>
          </cell>
          <cell r="BI5">
            <v>5760</v>
          </cell>
        </row>
        <row r="6">
          <cell r="E6" t="str">
            <v>1002</v>
          </cell>
          <cell r="F6" t="str">
            <v>10</v>
          </cell>
          <cell r="G6" t="str">
            <v>装修房</v>
          </cell>
          <cell r="H6" t="str">
            <v>三房二厅 </v>
          </cell>
          <cell r="I6" t="str">
            <v>粤R-YJ114&amp;89n</v>
          </cell>
          <cell r="J6">
            <v>113.62</v>
          </cell>
          <cell r="K6">
            <v>89.7</v>
          </cell>
          <cell r="M6" t="str">
            <v>清远市清城区石角镇众合路4号新何碧桂园02</v>
          </cell>
          <cell r="N6" t="str">
            <v>对区内园景</v>
          </cell>
          <cell r="O6">
            <v>1</v>
          </cell>
          <cell r="P6" t="str">
            <v>西</v>
          </cell>
          <cell r="Q6" t="str">
            <v>东南</v>
          </cell>
          <cell r="R6">
            <v>4315.462652870766</v>
          </cell>
          <cell r="S6">
            <v>0</v>
          </cell>
          <cell r="T6">
            <v>523</v>
          </cell>
          <cell r="U6">
            <v>498</v>
          </cell>
          <cell r="V6">
            <v>0</v>
          </cell>
          <cell r="W6">
            <v>1</v>
          </cell>
          <cell r="X6">
            <v>1</v>
          </cell>
          <cell r="Y6">
            <v>606329</v>
          </cell>
          <cell r="Z6">
            <v>5336</v>
          </cell>
          <cell r="AA6" t="str">
            <v>是</v>
          </cell>
          <cell r="AB6">
            <v>781914</v>
          </cell>
          <cell r="AC6">
            <v>6882</v>
          </cell>
          <cell r="AD6">
            <v>8716.99</v>
          </cell>
          <cell r="AE6">
            <v>0</v>
          </cell>
          <cell r="AF6">
            <v>0</v>
          </cell>
          <cell r="AG6">
            <v>0.85</v>
          </cell>
          <cell r="AH6">
            <v>0.95</v>
          </cell>
          <cell r="AI6">
            <v>0.97</v>
          </cell>
          <cell r="AJ6">
            <v>0.99</v>
          </cell>
          <cell r="AK6">
            <v>0.99</v>
          </cell>
          <cell r="AL6">
            <v>1</v>
          </cell>
          <cell r="AM6">
            <v>8160.000000000001</v>
          </cell>
          <cell r="AN6">
            <v>606329</v>
          </cell>
          <cell r="AO6">
            <v>5336</v>
          </cell>
          <cell r="AP6">
            <v>600266</v>
          </cell>
          <cell r="AQ6">
            <v>5283</v>
          </cell>
          <cell r="AR6">
            <v>600266</v>
          </cell>
          <cell r="AS6">
            <v>5283</v>
          </cell>
          <cell r="AT6">
            <v>-8160</v>
          </cell>
          <cell r="AU6">
            <v>-72</v>
          </cell>
          <cell r="AV6">
            <v>5000</v>
          </cell>
          <cell r="AW6">
            <v>1242334</v>
          </cell>
          <cell r="AX6">
            <v>0</v>
          </cell>
          <cell r="AY6">
            <v>0</v>
          </cell>
          <cell r="AZ6" t="str">
            <v>否</v>
          </cell>
          <cell r="BA6" t="str">
            <v>-</v>
          </cell>
          <cell r="BB6" t="str">
            <v>8号楼洋房</v>
          </cell>
          <cell r="BC6">
            <v>7254.02</v>
          </cell>
          <cell r="BD6">
            <v>600266</v>
          </cell>
          <cell r="BE6">
            <v>5283</v>
          </cell>
          <cell r="BH6">
            <v>666962</v>
          </cell>
          <cell r="BI6">
            <v>5870</v>
          </cell>
        </row>
        <row r="7">
          <cell r="E7" t="str">
            <v>1003</v>
          </cell>
          <cell r="F7" t="str">
            <v>10</v>
          </cell>
          <cell r="G7" t="str">
            <v>装修房</v>
          </cell>
          <cell r="H7" t="str">
            <v>二房二厅 </v>
          </cell>
          <cell r="I7" t="str">
            <v>粤R-YJ114&amp;89n</v>
          </cell>
          <cell r="J7">
            <v>87.8</v>
          </cell>
          <cell r="K7">
            <v>69.32</v>
          </cell>
          <cell r="M7" t="str">
            <v>清远市清城区石角镇众合路4号新何碧桂园03</v>
          </cell>
          <cell r="N7" t="str">
            <v>对区内道路</v>
          </cell>
          <cell r="O7">
            <v>1</v>
          </cell>
          <cell r="P7" t="str">
            <v>西</v>
          </cell>
          <cell r="Q7" t="str">
            <v>东南</v>
          </cell>
          <cell r="R7">
            <v>4315.462652870766</v>
          </cell>
          <cell r="S7">
            <v>0</v>
          </cell>
          <cell r="T7">
            <v>573</v>
          </cell>
          <cell r="U7">
            <v>498</v>
          </cell>
          <cell r="V7">
            <v>0</v>
          </cell>
          <cell r="W7">
            <v>1</v>
          </cell>
          <cell r="X7">
            <v>1</v>
          </cell>
          <cell r="Y7">
            <v>472931</v>
          </cell>
          <cell r="Z7">
            <v>5386</v>
          </cell>
          <cell r="AA7" t="str">
            <v>是</v>
          </cell>
          <cell r="AB7">
            <v>609886</v>
          </cell>
          <cell r="AC7">
            <v>6946</v>
          </cell>
          <cell r="AD7">
            <v>8798.12</v>
          </cell>
          <cell r="AE7">
            <v>0</v>
          </cell>
          <cell r="AF7">
            <v>0</v>
          </cell>
          <cell r="AG7">
            <v>0.85</v>
          </cell>
          <cell r="AH7">
            <v>0.95</v>
          </cell>
          <cell r="AI7">
            <v>0.97</v>
          </cell>
          <cell r="AJ7">
            <v>0.99</v>
          </cell>
          <cell r="AK7">
            <v>0.99</v>
          </cell>
          <cell r="AL7">
            <v>1</v>
          </cell>
          <cell r="AM7">
            <v>8160.000000000001</v>
          </cell>
          <cell r="AN7">
            <v>472931</v>
          </cell>
          <cell r="AO7">
            <v>5386</v>
          </cell>
          <cell r="AP7">
            <v>468202</v>
          </cell>
          <cell r="AQ7">
            <v>5333</v>
          </cell>
          <cell r="AR7">
            <v>468202</v>
          </cell>
          <cell r="AS7">
            <v>5333</v>
          </cell>
          <cell r="AT7">
            <v>-8160</v>
          </cell>
          <cell r="AU7">
            <v>-93</v>
          </cell>
          <cell r="AV7">
            <v>5000</v>
          </cell>
          <cell r="AW7">
            <v>960015</v>
          </cell>
          <cell r="AX7">
            <v>0</v>
          </cell>
          <cell r="AY7">
            <v>0</v>
          </cell>
          <cell r="AZ7" t="str">
            <v>否</v>
          </cell>
          <cell r="BA7" t="str">
            <v>-</v>
          </cell>
          <cell r="BB7" t="str">
            <v>8号楼洋房</v>
          </cell>
          <cell r="BC7">
            <v>7254.02</v>
          </cell>
          <cell r="BD7">
            <v>468202</v>
          </cell>
          <cell r="BE7">
            <v>5333</v>
          </cell>
          <cell r="BH7">
            <v>520224</v>
          </cell>
          <cell r="BI7">
            <v>5925</v>
          </cell>
        </row>
        <row r="8">
          <cell r="E8" t="str">
            <v>1004</v>
          </cell>
          <cell r="F8" t="str">
            <v>10</v>
          </cell>
          <cell r="G8" t="str">
            <v>装修房</v>
          </cell>
          <cell r="H8" t="str">
            <v>二房二厅 </v>
          </cell>
          <cell r="I8" t="str">
            <v>粤R-YJ114&amp;89n</v>
          </cell>
          <cell r="J8">
            <v>87.8</v>
          </cell>
          <cell r="K8">
            <v>69.32</v>
          </cell>
          <cell r="M8" t="str">
            <v>清远市清城区石角镇众合路4号新何碧桂园04</v>
          </cell>
          <cell r="N8" t="str">
            <v>对区内道路</v>
          </cell>
          <cell r="O8">
            <v>1</v>
          </cell>
          <cell r="P8" t="str">
            <v>南</v>
          </cell>
          <cell r="Q8" t="str">
            <v>西南</v>
          </cell>
          <cell r="R8">
            <v>4315.462652870766</v>
          </cell>
          <cell r="S8">
            <v>0</v>
          </cell>
          <cell r="T8">
            <v>473</v>
          </cell>
          <cell r="U8">
            <v>498</v>
          </cell>
          <cell r="V8">
            <v>0</v>
          </cell>
          <cell r="W8">
            <v>1</v>
          </cell>
          <cell r="X8">
            <v>1</v>
          </cell>
          <cell r="Y8">
            <v>464151</v>
          </cell>
          <cell r="Z8">
            <v>5286</v>
          </cell>
          <cell r="AA8" t="str">
            <v>是</v>
          </cell>
          <cell r="AB8">
            <v>598563</v>
          </cell>
          <cell r="AC8">
            <v>6817</v>
          </cell>
          <cell r="AD8">
            <v>8634.78</v>
          </cell>
          <cell r="AE8">
            <v>0</v>
          </cell>
          <cell r="AF8">
            <v>0</v>
          </cell>
          <cell r="AG8">
            <v>0.85</v>
          </cell>
          <cell r="AH8">
            <v>0.95</v>
          </cell>
          <cell r="AI8">
            <v>0.97</v>
          </cell>
          <cell r="AJ8">
            <v>0.99</v>
          </cell>
          <cell r="AK8">
            <v>0.99</v>
          </cell>
          <cell r="AL8">
            <v>1</v>
          </cell>
          <cell r="AM8">
            <v>8160.000000000001</v>
          </cell>
          <cell r="AN8">
            <v>464151</v>
          </cell>
          <cell r="AO8">
            <v>5286</v>
          </cell>
          <cell r="AP8">
            <v>459510</v>
          </cell>
          <cell r="AQ8">
            <v>5234</v>
          </cell>
          <cell r="AR8">
            <v>459510</v>
          </cell>
          <cell r="AS8">
            <v>5234</v>
          </cell>
          <cell r="AT8">
            <v>-8160</v>
          </cell>
          <cell r="AU8">
            <v>-93</v>
          </cell>
          <cell r="AV8">
            <v>5000</v>
          </cell>
          <cell r="AW8">
            <v>960015</v>
          </cell>
          <cell r="AX8">
            <v>0</v>
          </cell>
          <cell r="AY8">
            <v>0</v>
          </cell>
          <cell r="AZ8" t="str">
            <v>否</v>
          </cell>
          <cell r="BA8" t="str">
            <v>-</v>
          </cell>
          <cell r="BB8" t="str">
            <v>8号楼洋房</v>
          </cell>
          <cell r="BC8">
            <v>7254.02</v>
          </cell>
          <cell r="BD8">
            <v>459510</v>
          </cell>
          <cell r="BE8">
            <v>5234</v>
          </cell>
          <cell r="BH8">
            <v>510566</v>
          </cell>
          <cell r="BI8">
            <v>5815</v>
          </cell>
        </row>
        <row r="9">
          <cell r="E9" t="str">
            <v>101</v>
          </cell>
          <cell r="F9" t="str">
            <v>1</v>
          </cell>
          <cell r="G9" t="str">
            <v>装修房</v>
          </cell>
          <cell r="H9" t="str">
            <v>三房二厅 </v>
          </cell>
          <cell r="I9" t="str">
            <v>粤R-YJ114&amp;89n</v>
          </cell>
          <cell r="J9">
            <v>107.19</v>
          </cell>
          <cell r="K9">
            <v>84.63</v>
          </cell>
          <cell r="M9" t="str">
            <v>清远市清城区石角镇众合路4号新何碧桂园01</v>
          </cell>
          <cell r="N9" t="str">
            <v>对区内园景</v>
          </cell>
          <cell r="O9">
            <v>1</v>
          </cell>
          <cell r="P9" t="str">
            <v>东</v>
          </cell>
          <cell r="Q9" t="str">
            <v>西南</v>
          </cell>
          <cell r="R9">
            <v>4315.462652870766</v>
          </cell>
          <cell r="S9">
            <v>0</v>
          </cell>
          <cell r="T9">
            <v>423</v>
          </cell>
          <cell r="U9">
            <v>0</v>
          </cell>
          <cell r="V9">
            <v>0</v>
          </cell>
          <cell r="W9">
            <v>1</v>
          </cell>
          <cell r="X9">
            <v>1</v>
          </cell>
          <cell r="Y9">
            <v>533806</v>
          </cell>
          <cell r="Z9">
            <v>4980</v>
          </cell>
          <cell r="AA9" t="str">
            <v>是</v>
          </cell>
          <cell r="AB9">
            <v>688389</v>
          </cell>
          <cell r="AC9">
            <v>6422</v>
          </cell>
          <cell r="AD9">
            <v>8134.1</v>
          </cell>
          <cell r="AE9">
            <v>0</v>
          </cell>
          <cell r="AF9">
            <v>0</v>
          </cell>
          <cell r="AG9">
            <v>0.85</v>
          </cell>
          <cell r="AH9">
            <v>0.95</v>
          </cell>
          <cell r="AI9">
            <v>0.97</v>
          </cell>
          <cell r="AJ9">
            <v>0.99</v>
          </cell>
          <cell r="AK9">
            <v>0.99</v>
          </cell>
          <cell r="AL9">
            <v>1</v>
          </cell>
          <cell r="AM9">
            <v>8160.000000000001</v>
          </cell>
          <cell r="AN9">
            <v>533806</v>
          </cell>
          <cell r="AO9">
            <v>4980</v>
          </cell>
          <cell r="AP9">
            <v>528468</v>
          </cell>
          <cell r="AQ9">
            <v>4930</v>
          </cell>
          <cell r="AR9">
            <v>528468</v>
          </cell>
          <cell r="AS9">
            <v>4930</v>
          </cell>
          <cell r="AT9">
            <v>-8160</v>
          </cell>
          <cell r="AU9">
            <v>-76</v>
          </cell>
          <cell r="AV9">
            <v>5000</v>
          </cell>
          <cell r="AW9">
            <v>1172028</v>
          </cell>
          <cell r="AX9">
            <v>0</v>
          </cell>
          <cell r="AY9">
            <v>0</v>
          </cell>
          <cell r="AZ9" t="str">
            <v>否</v>
          </cell>
          <cell r="BA9" t="str">
            <v>-</v>
          </cell>
          <cell r="BB9" t="str">
            <v>8号楼洋房</v>
          </cell>
          <cell r="BC9">
            <v>7254.02</v>
          </cell>
          <cell r="BD9">
            <v>528468</v>
          </cell>
          <cell r="BE9">
            <v>4930</v>
          </cell>
          <cell r="BH9">
            <v>587187</v>
          </cell>
          <cell r="BI9">
            <v>5478</v>
          </cell>
        </row>
        <row r="10">
          <cell r="E10" t="str">
            <v>102</v>
          </cell>
          <cell r="F10" t="str">
            <v>1</v>
          </cell>
          <cell r="G10" t="str">
            <v>装修房</v>
          </cell>
          <cell r="H10" t="str">
            <v>三房二厅 </v>
          </cell>
          <cell r="I10" t="str">
            <v>粤R-YJ114&amp;89n</v>
          </cell>
          <cell r="J10">
            <v>113.62</v>
          </cell>
          <cell r="K10">
            <v>89.7</v>
          </cell>
          <cell r="M10" t="str">
            <v>清远市清城区石角镇众合路4号新何碧桂园02</v>
          </cell>
          <cell r="N10" t="str">
            <v>对区内园景</v>
          </cell>
          <cell r="O10">
            <v>1</v>
          </cell>
          <cell r="P10" t="str">
            <v>西</v>
          </cell>
          <cell r="Q10" t="str">
            <v>东南</v>
          </cell>
          <cell r="R10">
            <v>4315.462652870766</v>
          </cell>
          <cell r="S10">
            <v>0</v>
          </cell>
          <cell r="T10">
            <v>523</v>
          </cell>
          <cell r="U10">
            <v>0</v>
          </cell>
          <cell r="V10">
            <v>0</v>
          </cell>
          <cell r="W10">
            <v>1</v>
          </cell>
          <cell r="X10">
            <v>1</v>
          </cell>
          <cell r="Y10">
            <v>565828</v>
          </cell>
          <cell r="Z10">
            <v>4980</v>
          </cell>
          <cell r="AA10" t="str">
            <v>是</v>
          </cell>
          <cell r="AB10">
            <v>729684</v>
          </cell>
          <cell r="AC10">
            <v>6422</v>
          </cell>
          <cell r="AD10">
            <v>8134.72</v>
          </cell>
          <cell r="AE10">
            <v>0</v>
          </cell>
          <cell r="AF10">
            <v>0</v>
          </cell>
          <cell r="AG10">
            <v>0.85</v>
          </cell>
          <cell r="AH10">
            <v>0.95</v>
          </cell>
          <cell r="AI10">
            <v>0.97</v>
          </cell>
          <cell r="AJ10">
            <v>0.99</v>
          </cell>
          <cell r="AK10">
            <v>0.99</v>
          </cell>
          <cell r="AL10">
            <v>1</v>
          </cell>
          <cell r="AM10">
            <v>8160.000000000001</v>
          </cell>
          <cell r="AN10">
            <v>565828</v>
          </cell>
          <cell r="AO10">
            <v>4980</v>
          </cell>
          <cell r="AP10">
            <v>560170</v>
          </cell>
          <cell r="AQ10">
            <v>4930</v>
          </cell>
          <cell r="AR10">
            <v>560170</v>
          </cell>
          <cell r="AS10">
            <v>4930</v>
          </cell>
          <cell r="AT10">
            <v>-8160</v>
          </cell>
          <cell r="AU10">
            <v>-72</v>
          </cell>
          <cell r="AV10">
            <v>5000</v>
          </cell>
          <cell r="AW10">
            <v>1242334</v>
          </cell>
          <cell r="AX10">
            <v>0</v>
          </cell>
          <cell r="AY10">
            <v>0</v>
          </cell>
          <cell r="AZ10" t="str">
            <v>否</v>
          </cell>
          <cell r="BA10" t="str">
            <v>-</v>
          </cell>
          <cell r="BB10" t="str">
            <v>8号楼洋房</v>
          </cell>
          <cell r="BC10">
            <v>7254.02</v>
          </cell>
          <cell r="BD10">
            <v>560170</v>
          </cell>
          <cell r="BE10">
            <v>4930</v>
          </cell>
          <cell r="BH10">
            <v>622411</v>
          </cell>
          <cell r="BI10">
            <v>5478</v>
          </cell>
        </row>
        <row r="11">
          <cell r="E11" t="str">
            <v>103</v>
          </cell>
          <cell r="F11" t="str">
            <v>1</v>
          </cell>
          <cell r="G11" t="str">
            <v>装修房</v>
          </cell>
          <cell r="H11" t="str">
            <v>二房二厅 </v>
          </cell>
          <cell r="I11" t="str">
            <v>粤R-YJ114&amp;89n</v>
          </cell>
          <cell r="J11">
            <v>87.8</v>
          </cell>
          <cell r="K11">
            <v>69.32</v>
          </cell>
          <cell r="M11" t="str">
            <v>清远市清城区石角镇众合路4号新何碧桂园03</v>
          </cell>
          <cell r="N11" t="str">
            <v>对区内道路</v>
          </cell>
          <cell r="O11">
            <v>1</v>
          </cell>
          <cell r="P11" t="str">
            <v>西</v>
          </cell>
          <cell r="Q11" t="str">
            <v>东南</v>
          </cell>
          <cell r="R11">
            <v>4315.462652870766</v>
          </cell>
          <cell r="S11">
            <v>0</v>
          </cell>
          <cell r="T11">
            <v>573</v>
          </cell>
          <cell r="U11">
            <v>0</v>
          </cell>
          <cell r="V11">
            <v>0</v>
          </cell>
          <cell r="W11">
            <v>1</v>
          </cell>
          <cell r="X11">
            <v>1</v>
          </cell>
          <cell r="Y11">
            <v>437244</v>
          </cell>
          <cell r="Z11">
            <v>4980</v>
          </cell>
          <cell r="AA11" t="str">
            <v>是</v>
          </cell>
          <cell r="AB11">
            <v>563864</v>
          </cell>
          <cell r="AC11">
            <v>6422</v>
          </cell>
          <cell r="AD11">
            <v>8134.22</v>
          </cell>
          <cell r="AE11">
            <v>0</v>
          </cell>
          <cell r="AF11">
            <v>0</v>
          </cell>
          <cell r="AG11">
            <v>0.85</v>
          </cell>
          <cell r="AH11">
            <v>0.95</v>
          </cell>
          <cell r="AI11">
            <v>0.97</v>
          </cell>
          <cell r="AJ11">
            <v>0.99</v>
          </cell>
          <cell r="AK11">
            <v>0.99</v>
          </cell>
          <cell r="AL11">
            <v>1</v>
          </cell>
          <cell r="AM11">
            <v>8160.000000000001</v>
          </cell>
          <cell r="AN11">
            <v>437244</v>
          </cell>
          <cell r="AO11">
            <v>4980</v>
          </cell>
          <cell r="AP11">
            <v>432872</v>
          </cell>
          <cell r="AQ11">
            <v>4930</v>
          </cell>
          <cell r="AR11">
            <v>432872</v>
          </cell>
          <cell r="AS11">
            <v>4930</v>
          </cell>
          <cell r="AT11">
            <v>-8160</v>
          </cell>
          <cell r="AU11">
            <v>-93</v>
          </cell>
          <cell r="AV11">
            <v>5000</v>
          </cell>
          <cell r="AW11">
            <v>960015</v>
          </cell>
          <cell r="AX11">
            <v>0</v>
          </cell>
          <cell r="AY11">
            <v>0</v>
          </cell>
          <cell r="AZ11" t="str">
            <v>否</v>
          </cell>
          <cell r="BA11" t="str">
            <v>-</v>
          </cell>
          <cell r="BB11" t="str">
            <v>8号楼洋房</v>
          </cell>
          <cell r="BC11">
            <v>7254.02</v>
          </cell>
          <cell r="BD11">
            <v>432872</v>
          </cell>
          <cell r="BE11">
            <v>4930</v>
          </cell>
          <cell r="BH11">
            <v>480968</v>
          </cell>
          <cell r="BI11">
            <v>5478</v>
          </cell>
        </row>
        <row r="12">
          <cell r="E12" t="str">
            <v>104</v>
          </cell>
          <cell r="F12" t="str">
            <v>1</v>
          </cell>
          <cell r="G12" t="str">
            <v>装修房</v>
          </cell>
          <cell r="H12" t="str">
            <v>二房二厅 </v>
          </cell>
          <cell r="I12" t="str">
            <v>粤R-YJ114&amp;89n</v>
          </cell>
          <cell r="J12">
            <v>87.8</v>
          </cell>
          <cell r="K12">
            <v>69.32</v>
          </cell>
          <cell r="M12" t="str">
            <v>清远市清城区石角镇众合路4号新何碧桂园04</v>
          </cell>
          <cell r="N12" t="str">
            <v>对区内道路</v>
          </cell>
          <cell r="O12">
            <v>1</v>
          </cell>
          <cell r="P12" t="str">
            <v>南</v>
          </cell>
          <cell r="Q12" t="str">
            <v>西南</v>
          </cell>
          <cell r="R12">
            <v>4315.462652870766</v>
          </cell>
          <cell r="S12">
            <v>0</v>
          </cell>
          <cell r="T12">
            <v>473</v>
          </cell>
          <cell r="U12">
            <v>0</v>
          </cell>
          <cell r="V12">
            <v>0</v>
          </cell>
          <cell r="W12">
            <v>1</v>
          </cell>
          <cell r="X12">
            <v>1</v>
          </cell>
          <cell r="Y12">
            <v>437244</v>
          </cell>
          <cell r="Z12">
            <v>4980</v>
          </cell>
          <cell r="AA12" t="str">
            <v>是</v>
          </cell>
          <cell r="AB12">
            <v>563864</v>
          </cell>
          <cell r="AC12">
            <v>6422</v>
          </cell>
          <cell r="AD12">
            <v>8134.22</v>
          </cell>
          <cell r="AE12">
            <v>0</v>
          </cell>
          <cell r="AF12">
            <v>0</v>
          </cell>
          <cell r="AG12">
            <v>0.85</v>
          </cell>
          <cell r="AH12">
            <v>0.95</v>
          </cell>
          <cell r="AI12">
            <v>0.97</v>
          </cell>
          <cell r="AJ12">
            <v>0.99</v>
          </cell>
          <cell r="AK12">
            <v>0.99</v>
          </cell>
          <cell r="AL12">
            <v>1</v>
          </cell>
          <cell r="AM12">
            <v>8160.000000000001</v>
          </cell>
          <cell r="AN12">
            <v>437244</v>
          </cell>
          <cell r="AO12">
            <v>4980</v>
          </cell>
          <cell r="AP12">
            <v>432872</v>
          </cell>
          <cell r="AQ12">
            <v>4930</v>
          </cell>
          <cell r="AR12">
            <v>432872</v>
          </cell>
          <cell r="AS12">
            <v>4930</v>
          </cell>
          <cell r="AT12">
            <v>-8160</v>
          </cell>
          <cell r="AU12">
            <v>-93</v>
          </cell>
          <cell r="AV12">
            <v>5000</v>
          </cell>
          <cell r="AW12">
            <v>960015</v>
          </cell>
          <cell r="AX12">
            <v>0</v>
          </cell>
          <cell r="AY12">
            <v>0</v>
          </cell>
          <cell r="AZ12" t="str">
            <v>否</v>
          </cell>
          <cell r="BA12" t="str">
            <v>-</v>
          </cell>
          <cell r="BB12" t="str">
            <v>8号楼洋房</v>
          </cell>
          <cell r="BC12">
            <v>7254.02</v>
          </cell>
          <cell r="BD12">
            <v>432872</v>
          </cell>
          <cell r="BE12">
            <v>4930</v>
          </cell>
          <cell r="BH12">
            <v>480968</v>
          </cell>
          <cell r="BI12">
            <v>5478</v>
          </cell>
        </row>
        <row r="13">
          <cell r="E13" t="str">
            <v>1101</v>
          </cell>
          <cell r="F13" t="str">
            <v>11</v>
          </cell>
          <cell r="G13" t="str">
            <v>装修房</v>
          </cell>
          <cell r="H13" t="str">
            <v>三房二厅 </v>
          </cell>
          <cell r="I13" t="str">
            <v>粤R-YJ114&amp;89n</v>
          </cell>
          <cell r="J13">
            <v>107.23</v>
          </cell>
          <cell r="K13">
            <v>84.66</v>
          </cell>
          <cell r="M13" t="str">
            <v>清远市清城区石角镇众合路4号新何碧桂园01</v>
          </cell>
          <cell r="N13" t="str">
            <v>对区内园景</v>
          </cell>
          <cell r="O13">
            <v>1</v>
          </cell>
          <cell r="P13" t="str">
            <v>东</v>
          </cell>
          <cell r="Q13" t="str">
            <v>西南</v>
          </cell>
          <cell r="R13">
            <v>4315.462652870766</v>
          </cell>
          <cell r="S13">
            <v>0</v>
          </cell>
          <cell r="T13">
            <v>423</v>
          </cell>
          <cell r="U13">
            <v>498</v>
          </cell>
          <cell r="V13">
            <v>0</v>
          </cell>
          <cell r="W13">
            <v>1</v>
          </cell>
          <cell r="X13">
            <v>1</v>
          </cell>
          <cell r="Y13">
            <v>561506</v>
          </cell>
          <cell r="Z13">
            <v>5236</v>
          </cell>
          <cell r="AA13" t="str">
            <v>是</v>
          </cell>
          <cell r="AB13">
            <v>724111</v>
          </cell>
          <cell r="AC13">
            <v>6753</v>
          </cell>
          <cell r="AD13">
            <v>8553.17</v>
          </cell>
          <cell r="AE13">
            <v>0</v>
          </cell>
          <cell r="AF13">
            <v>0</v>
          </cell>
          <cell r="AG13">
            <v>0.85</v>
          </cell>
          <cell r="AH13">
            <v>0.95</v>
          </cell>
          <cell r="AI13">
            <v>0.97</v>
          </cell>
          <cell r="AJ13">
            <v>0.99</v>
          </cell>
          <cell r="AK13">
            <v>0.99</v>
          </cell>
          <cell r="AL13">
            <v>1</v>
          </cell>
          <cell r="AM13">
            <v>8160.000000000001</v>
          </cell>
          <cell r="AN13">
            <v>561506</v>
          </cell>
          <cell r="AO13">
            <v>5236</v>
          </cell>
          <cell r="AP13">
            <v>555891</v>
          </cell>
          <cell r="AQ13">
            <v>5184</v>
          </cell>
          <cell r="AR13">
            <v>555891</v>
          </cell>
          <cell r="AS13">
            <v>5184</v>
          </cell>
          <cell r="AT13">
            <v>-8160</v>
          </cell>
          <cell r="AU13">
            <v>-76</v>
          </cell>
          <cell r="AV13">
            <v>5000</v>
          </cell>
          <cell r="AW13">
            <v>1172465</v>
          </cell>
          <cell r="AX13">
            <v>0</v>
          </cell>
          <cell r="AY13">
            <v>0</v>
          </cell>
          <cell r="AZ13" t="str">
            <v>否</v>
          </cell>
          <cell r="BA13" t="str">
            <v>-</v>
          </cell>
          <cell r="BB13" t="str">
            <v>8号楼洋房</v>
          </cell>
          <cell r="BC13">
            <v>7254.02</v>
          </cell>
          <cell r="BD13">
            <v>555891</v>
          </cell>
          <cell r="BE13">
            <v>5184</v>
          </cell>
          <cell r="BH13">
            <v>617657</v>
          </cell>
          <cell r="BI13">
            <v>5760</v>
          </cell>
        </row>
        <row r="14">
          <cell r="E14" t="str">
            <v>1102</v>
          </cell>
          <cell r="F14" t="str">
            <v>11</v>
          </cell>
          <cell r="G14" t="str">
            <v>装修房</v>
          </cell>
          <cell r="H14" t="str">
            <v>三房二厅 </v>
          </cell>
          <cell r="I14" t="str">
            <v>粤R-YJ114&amp;89n</v>
          </cell>
          <cell r="J14">
            <v>113.62</v>
          </cell>
          <cell r="K14">
            <v>89.7</v>
          </cell>
          <cell r="M14" t="str">
            <v>清远市清城区石角镇众合路4号新何碧桂园02</v>
          </cell>
          <cell r="N14" t="str">
            <v>对区内园景</v>
          </cell>
          <cell r="O14">
            <v>1</v>
          </cell>
          <cell r="P14" t="str">
            <v>西</v>
          </cell>
          <cell r="Q14" t="str">
            <v>东南</v>
          </cell>
          <cell r="R14">
            <v>4315.462652870766</v>
          </cell>
          <cell r="S14">
            <v>0</v>
          </cell>
          <cell r="T14">
            <v>523</v>
          </cell>
          <cell r="U14">
            <v>498</v>
          </cell>
          <cell r="V14">
            <v>0</v>
          </cell>
          <cell r="W14">
            <v>1</v>
          </cell>
          <cell r="X14">
            <v>1</v>
          </cell>
          <cell r="Y14">
            <v>606329</v>
          </cell>
          <cell r="Z14">
            <v>5336</v>
          </cell>
          <cell r="AA14" t="str">
            <v>是</v>
          </cell>
          <cell r="AB14">
            <v>781914</v>
          </cell>
          <cell r="AC14">
            <v>6882</v>
          </cell>
          <cell r="AD14">
            <v>8716.99</v>
          </cell>
          <cell r="AE14">
            <v>0</v>
          </cell>
          <cell r="AF14">
            <v>0</v>
          </cell>
          <cell r="AG14">
            <v>0.85</v>
          </cell>
          <cell r="AH14">
            <v>0.95</v>
          </cell>
          <cell r="AI14">
            <v>0.97</v>
          </cell>
          <cell r="AJ14">
            <v>0.99</v>
          </cell>
          <cell r="AK14">
            <v>0.99</v>
          </cell>
          <cell r="AL14">
            <v>1</v>
          </cell>
          <cell r="AM14">
            <v>8160.000000000001</v>
          </cell>
          <cell r="AN14">
            <v>606329</v>
          </cell>
          <cell r="AO14">
            <v>5336</v>
          </cell>
          <cell r="AP14">
            <v>600266</v>
          </cell>
          <cell r="AQ14">
            <v>5283</v>
          </cell>
          <cell r="AR14">
            <v>600266</v>
          </cell>
          <cell r="AS14">
            <v>5283</v>
          </cell>
          <cell r="AT14">
            <v>-8160</v>
          </cell>
          <cell r="AU14">
            <v>-72</v>
          </cell>
          <cell r="AV14">
            <v>5000</v>
          </cell>
          <cell r="AW14">
            <v>1242334</v>
          </cell>
          <cell r="AX14">
            <v>0</v>
          </cell>
          <cell r="AY14">
            <v>0</v>
          </cell>
          <cell r="AZ14" t="str">
            <v>否</v>
          </cell>
          <cell r="BA14" t="str">
            <v>-</v>
          </cell>
          <cell r="BB14" t="str">
            <v>8号楼洋房</v>
          </cell>
          <cell r="BC14">
            <v>7254.02</v>
          </cell>
          <cell r="BD14">
            <v>600266</v>
          </cell>
          <cell r="BE14">
            <v>5283</v>
          </cell>
          <cell r="BH14">
            <v>666962</v>
          </cell>
          <cell r="BI14">
            <v>5870</v>
          </cell>
        </row>
        <row r="15">
          <cell r="E15" t="str">
            <v>1103</v>
          </cell>
          <cell r="F15" t="str">
            <v>11</v>
          </cell>
          <cell r="G15" t="str">
            <v>装修房</v>
          </cell>
          <cell r="H15" t="str">
            <v>二房二厅 </v>
          </cell>
          <cell r="I15" t="str">
            <v>粤R-YJ114&amp;89n</v>
          </cell>
          <cell r="J15">
            <v>87.8</v>
          </cell>
          <cell r="K15">
            <v>69.32</v>
          </cell>
          <cell r="M15" t="str">
            <v>清远市清城区石角镇众合路4号新何碧桂园03</v>
          </cell>
          <cell r="N15" t="str">
            <v>对区内道路</v>
          </cell>
          <cell r="O15">
            <v>1</v>
          </cell>
          <cell r="P15" t="str">
            <v>西</v>
          </cell>
          <cell r="Q15" t="str">
            <v>东南</v>
          </cell>
          <cell r="R15">
            <v>4315.462652870766</v>
          </cell>
          <cell r="S15">
            <v>0</v>
          </cell>
          <cell r="T15">
            <v>573</v>
          </cell>
          <cell r="U15">
            <v>498</v>
          </cell>
          <cell r="V15">
            <v>0</v>
          </cell>
          <cell r="W15">
            <v>1</v>
          </cell>
          <cell r="X15">
            <v>1</v>
          </cell>
          <cell r="Y15">
            <v>472931</v>
          </cell>
          <cell r="Z15">
            <v>5386</v>
          </cell>
          <cell r="AA15" t="str">
            <v>是</v>
          </cell>
          <cell r="AB15">
            <v>609886</v>
          </cell>
          <cell r="AC15">
            <v>6946</v>
          </cell>
          <cell r="AD15">
            <v>8798.12</v>
          </cell>
          <cell r="AE15">
            <v>0</v>
          </cell>
          <cell r="AF15">
            <v>0</v>
          </cell>
          <cell r="AG15">
            <v>0.85</v>
          </cell>
          <cell r="AH15">
            <v>0.95</v>
          </cell>
          <cell r="AI15">
            <v>0.97</v>
          </cell>
          <cell r="AJ15">
            <v>0.99</v>
          </cell>
          <cell r="AK15">
            <v>0.99</v>
          </cell>
          <cell r="AL15">
            <v>1</v>
          </cell>
          <cell r="AM15">
            <v>8160.000000000001</v>
          </cell>
          <cell r="AN15">
            <v>472931</v>
          </cell>
          <cell r="AO15">
            <v>5386</v>
          </cell>
          <cell r="AP15">
            <v>468202</v>
          </cell>
          <cell r="AQ15">
            <v>5333</v>
          </cell>
          <cell r="AR15">
            <v>468202</v>
          </cell>
          <cell r="AS15">
            <v>5333</v>
          </cell>
          <cell r="AT15">
            <v>-8160</v>
          </cell>
          <cell r="AU15">
            <v>-93</v>
          </cell>
          <cell r="AV15">
            <v>5000</v>
          </cell>
          <cell r="AW15">
            <v>960015</v>
          </cell>
          <cell r="AX15">
            <v>0</v>
          </cell>
          <cell r="AY15">
            <v>0</v>
          </cell>
          <cell r="AZ15" t="str">
            <v>否</v>
          </cell>
          <cell r="BA15" t="str">
            <v>-</v>
          </cell>
          <cell r="BB15" t="str">
            <v>8号楼洋房</v>
          </cell>
          <cell r="BC15">
            <v>7254.02</v>
          </cell>
          <cell r="BD15">
            <v>468202</v>
          </cell>
          <cell r="BE15">
            <v>5333</v>
          </cell>
          <cell r="BH15">
            <v>520224</v>
          </cell>
          <cell r="BI15">
            <v>5925</v>
          </cell>
        </row>
        <row r="16">
          <cell r="E16" t="str">
            <v>1104</v>
          </cell>
          <cell r="F16" t="str">
            <v>11</v>
          </cell>
          <cell r="G16" t="str">
            <v>装修房</v>
          </cell>
          <cell r="H16" t="str">
            <v>二房二厅 </v>
          </cell>
          <cell r="I16" t="str">
            <v>粤R-YJ114&amp;89n</v>
          </cell>
          <cell r="J16">
            <v>87.8</v>
          </cell>
          <cell r="K16">
            <v>69.32</v>
          </cell>
          <cell r="M16" t="str">
            <v>清远市清城区石角镇众合路4号新何碧桂园04</v>
          </cell>
          <cell r="N16" t="str">
            <v>对区内道路</v>
          </cell>
          <cell r="O16">
            <v>1</v>
          </cell>
          <cell r="P16" t="str">
            <v>南</v>
          </cell>
          <cell r="Q16" t="str">
            <v>西南</v>
          </cell>
          <cell r="R16">
            <v>4315.462652870766</v>
          </cell>
          <cell r="S16">
            <v>0</v>
          </cell>
          <cell r="T16">
            <v>473</v>
          </cell>
          <cell r="U16">
            <v>498</v>
          </cell>
          <cell r="V16">
            <v>0</v>
          </cell>
          <cell r="W16">
            <v>1</v>
          </cell>
          <cell r="X16">
            <v>1</v>
          </cell>
          <cell r="Y16">
            <v>464151</v>
          </cell>
          <cell r="Z16">
            <v>5286</v>
          </cell>
          <cell r="AA16" t="str">
            <v>是</v>
          </cell>
          <cell r="AB16">
            <v>598563</v>
          </cell>
          <cell r="AC16">
            <v>6817</v>
          </cell>
          <cell r="AD16">
            <v>8634.78</v>
          </cell>
          <cell r="AE16">
            <v>0</v>
          </cell>
          <cell r="AF16">
            <v>0</v>
          </cell>
          <cell r="AG16">
            <v>0.85</v>
          </cell>
          <cell r="AH16">
            <v>0.95</v>
          </cell>
          <cell r="AI16">
            <v>0.97</v>
          </cell>
          <cell r="AJ16">
            <v>0.99</v>
          </cell>
          <cell r="AK16">
            <v>0.99</v>
          </cell>
          <cell r="AL16">
            <v>1</v>
          </cell>
          <cell r="AM16">
            <v>8160.000000000001</v>
          </cell>
          <cell r="AN16">
            <v>464151</v>
          </cell>
          <cell r="AO16">
            <v>5286</v>
          </cell>
          <cell r="AP16">
            <v>459510</v>
          </cell>
          <cell r="AQ16">
            <v>5234</v>
          </cell>
          <cell r="AR16">
            <v>459510</v>
          </cell>
          <cell r="AS16">
            <v>5234</v>
          </cell>
          <cell r="AT16">
            <v>-8160</v>
          </cell>
          <cell r="AU16">
            <v>-93</v>
          </cell>
          <cell r="AV16">
            <v>5000</v>
          </cell>
          <cell r="AW16">
            <v>960015</v>
          </cell>
          <cell r="AX16">
            <v>0</v>
          </cell>
          <cell r="AY16">
            <v>0</v>
          </cell>
          <cell r="AZ16" t="str">
            <v>否</v>
          </cell>
          <cell r="BA16" t="str">
            <v>-</v>
          </cell>
          <cell r="BB16" t="str">
            <v>8号楼洋房</v>
          </cell>
          <cell r="BC16">
            <v>7254.02</v>
          </cell>
          <cell r="BD16">
            <v>459510</v>
          </cell>
          <cell r="BE16">
            <v>5234</v>
          </cell>
          <cell r="BH16">
            <v>510566</v>
          </cell>
          <cell r="BI16">
            <v>5815</v>
          </cell>
        </row>
        <row r="17">
          <cell r="E17" t="str">
            <v>1201</v>
          </cell>
          <cell r="F17" t="str">
            <v>12</v>
          </cell>
          <cell r="G17" t="str">
            <v>装修房</v>
          </cell>
          <cell r="H17" t="str">
            <v>三房二厅 </v>
          </cell>
          <cell r="I17" t="str">
            <v>粤R-YJ114&amp;89n</v>
          </cell>
          <cell r="J17">
            <v>107.23</v>
          </cell>
          <cell r="K17">
            <v>84.66</v>
          </cell>
          <cell r="M17" t="str">
            <v>清远市清城区石角镇众合路4号新何碧桂园01</v>
          </cell>
          <cell r="N17" t="str">
            <v>对区内园景</v>
          </cell>
          <cell r="O17">
            <v>1</v>
          </cell>
          <cell r="P17" t="str">
            <v>东</v>
          </cell>
          <cell r="Q17" t="str">
            <v>西南</v>
          </cell>
          <cell r="R17">
            <v>4315.462652870766</v>
          </cell>
          <cell r="S17">
            <v>0</v>
          </cell>
          <cell r="T17">
            <v>423</v>
          </cell>
          <cell r="U17">
            <v>498</v>
          </cell>
          <cell r="V17">
            <v>0</v>
          </cell>
          <cell r="W17">
            <v>1</v>
          </cell>
          <cell r="X17">
            <v>1</v>
          </cell>
          <cell r="Y17">
            <v>561506</v>
          </cell>
          <cell r="Z17">
            <v>5236</v>
          </cell>
          <cell r="AA17" t="str">
            <v>是</v>
          </cell>
          <cell r="AB17">
            <v>724111</v>
          </cell>
          <cell r="AC17">
            <v>6753</v>
          </cell>
          <cell r="AD17">
            <v>8553.17</v>
          </cell>
          <cell r="AE17">
            <v>0</v>
          </cell>
          <cell r="AF17">
            <v>0</v>
          </cell>
          <cell r="AG17">
            <v>0.85</v>
          </cell>
          <cell r="AH17">
            <v>0.95</v>
          </cell>
          <cell r="AI17">
            <v>0.97</v>
          </cell>
          <cell r="AJ17">
            <v>0.99</v>
          </cell>
          <cell r="AK17">
            <v>0.99</v>
          </cell>
          <cell r="AL17">
            <v>1</v>
          </cell>
          <cell r="AM17">
            <v>8160.000000000001</v>
          </cell>
          <cell r="AN17">
            <v>561506</v>
          </cell>
          <cell r="AO17">
            <v>5236</v>
          </cell>
          <cell r="AP17">
            <v>555891</v>
          </cell>
          <cell r="AQ17">
            <v>5184</v>
          </cell>
          <cell r="AR17">
            <v>555891</v>
          </cell>
          <cell r="AS17">
            <v>5184</v>
          </cell>
          <cell r="AT17">
            <v>-8160</v>
          </cell>
          <cell r="AU17">
            <v>-76</v>
          </cell>
          <cell r="AV17">
            <v>5000</v>
          </cell>
          <cell r="AW17">
            <v>1172465</v>
          </cell>
          <cell r="AX17">
            <v>0</v>
          </cell>
          <cell r="AY17">
            <v>0</v>
          </cell>
          <cell r="AZ17" t="str">
            <v>否</v>
          </cell>
          <cell r="BA17" t="str">
            <v>-</v>
          </cell>
          <cell r="BB17" t="str">
            <v>8号楼洋房</v>
          </cell>
          <cell r="BC17">
            <v>7254.02</v>
          </cell>
          <cell r="BD17">
            <v>555891</v>
          </cell>
          <cell r="BE17">
            <v>5184</v>
          </cell>
          <cell r="BH17">
            <v>617657</v>
          </cell>
          <cell r="BI17">
            <v>5760</v>
          </cell>
        </row>
        <row r="18">
          <cell r="E18" t="str">
            <v>1202</v>
          </cell>
          <cell r="F18" t="str">
            <v>12</v>
          </cell>
          <cell r="G18" t="str">
            <v>装修房</v>
          </cell>
          <cell r="H18" t="str">
            <v>三房二厅 </v>
          </cell>
          <cell r="I18" t="str">
            <v>粤R-YJ114&amp;89n</v>
          </cell>
          <cell r="J18">
            <v>113.62</v>
          </cell>
          <cell r="K18">
            <v>89.7</v>
          </cell>
          <cell r="M18" t="str">
            <v>清远市清城区石角镇众合路4号新何碧桂园02</v>
          </cell>
          <cell r="N18" t="str">
            <v>对区内园景</v>
          </cell>
          <cell r="O18">
            <v>1</v>
          </cell>
          <cell r="P18" t="str">
            <v>西</v>
          </cell>
          <cell r="Q18" t="str">
            <v>东南</v>
          </cell>
          <cell r="R18">
            <v>4315.462652870766</v>
          </cell>
          <cell r="S18">
            <v>0</v>
          </cell>
          <cell r="T18">
            <v>523</v>
          </cell>
          <cell r="U18">
            <v>498</v>
          </cell>
          <cell r="V18">
            <v>0</v>
          </cell>
          <cell r="W18">
            <v>1</v>
          </cell>
          <cell r="X18">
            <v>1</v>
          </cell>
          <cell r="Y18">
            <v>606329</v>
          </cell>
          <cell r="Z18">
            <v>5336</v>
          </cell>
          <cell r="AA18" t="str">
            <v>是</v>
          </cell>
          <cell r="AB18">
            <v>781914</v>
          </cell>
          <cell r="AC18">
            <v>6882</v>
          </cell>
          <cell r="AD18">
            <v>8716.99</v>
          </cell>
          <cell r="AE18">
            <v>0</v>
          </cell>
          <cell r="AF18">
            <v>0</v>
          </cell>
          <cell r="AG18">
            <v>0.85</v>
          </cell>
          <cell r="AH18">
            <v>0.95</v>
          </cell>
          <cell r="AI18">
            <v>0.97</v>
          </cell>
          <cell r="AJ18">
            <v>0.99</v>
          </cell>
          <cell r="AK18">
            <v>0.99</v>
          </cell>
          <cell r="AL18">
            <v>1</v>
          </cell>
          <cell r="AM18">
            <v>8160.000000000001</v>
          </cell>
          <cell r="AN18">
            <v>606329</v>
          </cell>
          <cell r="AO18">
            <v>5336</v>
          </cell>
          <cell r="AP18">
            <v>600266</v>
          </cell>
          <cell r="AQ18">
            <v>5283</v>
          </cell>
          <cell r="AR18">
            <v>600266</v>
          </cell>
          <cell r="AS18">
            <v>5283</v>
          </cell>
          <cell r="AT18">
            <v>-8160</v>
          </cell>
          <cell r="AU18">
            <v>-72</v>
          </cell>
          <cell r="AV18">
            <v>5000</v>
          </cell>
          <cell r="AW18">
            <v>1242334</v>
          </cell>
          <cell r="AX18">
            <v>0</v>
          </cell>
          <cell r="AY18">
            <v>0</v>
          </cell>
          <cell r="AZ18" t="str">
            <v>否</v>
          </cell>
          <cell r="BA18" t="str">
            <v>-</v>
          </cell>
          <cell r="BB18" t="str">
            <v>8号楼洋房</v>
          </cell>
          <cell r="BC18">
            <v>7254.02</v>
          </cell>
          <cell r="BD18">
            <v>600266</v>
          </cell>
          <cell r="BE18">
            <v>5283</v>
          </cell>
          <cell r="BH18">
            <v>666962</v>
          </cell>
          <cell r="BI18">
            <v>5870</v>
          </cell>
        </row>
        <row r="19">
          <cell r="E19" t="str">
            <v>1203</v>
          </cell>
          <cell r="F19" t="str">
            <v>12</v>
          </cell>
          <cell r="G19" t="str">
            <v>装修房</v>
          </cell>
          <cell r="H19" t="str">
            <v>二房二厅 </v>
          </cell>
          <cell r="I19" t="str">
            <v>粤R-YJ114&amp;89n</v>
          </cell>
          <cell r="J19">
            <v>87.8</v>
          </cell>
          <cell r="K19">
            <v>69.32</v>
          </cell>
          <cell r="M19" t="str">
            <v>清远市清城区石角镇众合路4号新何碧桂园03</v>
          </cell>
          <cell r="N19" t="str">
            <v>对区内道路</v>
          </cell>
          <cell r="O19">
            <v>1</v>
          </cell>
          <cell r="P19" t="str">
            <v>西</v>
          </cell>
          <cell r="Q19" t="str">
            <v>东南</v>
          </cell>
          <cell r="R19">
            <v>4315.462652870766</v>
          </cell>
          <cell r="S19">
            <v>0</v>
          </cell>
          <cell r="T19">
            <v>573</v>
          </cell>
          <cell r="U19">
            <v>498</v>
          </cell>
          <cell r="V19">
            <v>0</v>
          </cell>
          <cell r="W19">
            <v>1</v>
          </cell>
          <cell r="X19">
            <v>1</v>
          </cell>
          <cell r="Y19">
            <v>472931</v>
          </cell>
          <cell r="Z19">
            <v>5386</v>
          </cell>
          <cell r="AA19" t="str">
            <v>是</v>
          </cell>
          <cell r="AB19">
            <v>609886</v>
          </cell>
          <cell r="AC19">
            <v>6946</v>
          </cell>
          <cell r="AD19">
            <v>8798.12</v>
          </cell>
          <cell r="AE19">
            <v>0</v>
          </cell>
          <cell r="AF19">
            <v>0</v>
          </cell>
          <cell r="AG19">
            <v>0.85</v>
          </cell>
          <cell r="AH19">
            <v>0.95</v>
          </cell>
          <cell r="AI19">
            <v>0.97</v>
          </cell>
          <cell r="AJ19">
            <v>0.99</v>
          </cell>
          <cell r="AK19">
            <v>0.99</v>
          </cell>
          <cell r="AL19">
            <v>1</v>
          </cell>
          <cell r="AM19">
            <v>8160.000000000001</v>
          </cell>
          <cell r="AN19">
            <v>472931</v>
          </cell>
          <cell r="AO19">
            <v>5386</v>
          </cell>
          <cell r="AP19">
            <v>468202</v>
          </cell>
          <cell r="AQ19">
            <v>5333</v>
          </cell>
          <cell r="AR19">
            <v>468202</v>
          </cell>
          <cell r="AS19">
            <v>5333</v>
          </cell>
          <cell r="AT19">
            <v>-8160</v>
          </cell>
          <cell r="AU19">
            <v>-93</v>
          </cell>
          <cell r="AV19">
            <v>5000</v>
          </cell>
          <cell r="AW19">
            <v>960015</v>
          </cell>
          <cell r="AX19">
            <v>0</v>
          </cell>
          <cell r="AY19">
            <v>0</v>
          </cell>
          <cell r="AZ19" t="str">
            <v>否</v>
          </cell>
          <cell r="BA19" t="str">
            <v>-</v>
          </cell>
          <cell r="BB19" t="str">
            <v>8号楼洋房</v>
          </cell>
          <cell r="BC19">
            <v>7254.02</v>
          </cell>
          <cell r="BD19">
            <v>468202</v>
          </cell>
          <cell r="BE19">
            <v>5333</v>
          </cell>
          <cell r="BH19">
            <v>520224</v>
          </cell>
          <cell r="BI19">
            <v>5925</v>
          </cell>
        </row>
        <row r="20">
          <cell r="E20" t="str">
            <v>1204</v>
          </cell>
          <cell r="F20" t="str">
            <v>12</v>
          </cell>
          <cell r="G20" t="str">
            <v>装修房</v>
          </cell>
          <cell r="H20" t="str">
            <v>二房二厅 </v>
          </cell>
          <cell r="I20" t="str">
            <v>粤R-YJ114&amp;89n</v>
          </cell>
          <cell r="J20">
            <v>87.8</v>
          </cell>
          <cell r="K20">
            <v>69.32</v>
          </cell>
          <cell r="M20" t="str">
            <v>清远市清城区石角镇众合路4号新何碧桂园04</v>
          </cell>
          <cell r="N20" t="str">
            <v>对区内道路</v>
          </cell>
          <cell r="O20">
            <v>1</v>
          </cell>
          <cell r="P20" t="str">
            <v>南</v>
          </cell>
          <cell r="Q20" t="str">
            <v>西南</v>
          </cell>
          <cell r="R20">
            <v>4315.462652870766</v>
          </cell>
          <cell r="S20">
            <v>0</v>
          </cell>
          <cell r="T20">
            <v>473</v>
          </cell>
          <cell r="U20">
            <v>498</v>
          </cell>
          <cell r="V20">
            <v>0</v>
          </cell>
          <cell r="W20">
            <v>1</v>
          </cell>
          <cell r="X20">
            <v>1</v>
          </cell>
          <cell r="Y20">
            <v>464151</v>
          </cell>
          <cell r="Z20">
            <v>5286</v>
          </cell>
          <cell r="AA20" t="str">
            <v>是</v>
          </cell>
          <cell r="AB20">
            <v>598563</v>
          </cell>
          <cell r="AC20">
            <v>6817</v>
          </cell>
          <cell r="AD20">
            <v>8634.78</v>
          </cell>
          <cell r="AE20">
            <v>0</v>
          </cell>
          <cell r="AF20">
            <v>0</v>
          </cell>
          <cell r="AG20">
            <v>0.85</v>
          </cell>
          <cell r="AH20">
            <v>0.95</v>
          </cell>
          <cell r="AI20">
            <v>0.97</v>
          </cell>
          <cell r="AJ20">
            <v>0.99</v>
          </cell>
          <cell r="AK20">
            <v>0.99</v>
          </cell>
          <cell r="AL20">
            <v>1</v>
          </cell>
          <cell r="AM20">
            <v>8160.000000000001</v>
          </cell>
          <cell r="AN20">
            <v>464151</v>
          </cell>
          <cell r="AO20">
            <v>5286</v>
          </cell>
          <cell r="AP20">
            <v>459510</v>
          </cell>
          <cell r="AQ20">
            <v>5234</v>
          </cell>
          <cell r="AR20">
            <v>459510</v>
          </cell>
          <cell r="AS20">
            <v>5234</v>
          </cell>
          <cell r="AT20">
            <v>-8160</v>
          </cell>
          <cell r="AU20">
            <v>-93</v>
          </cell>
          <cell r="AV20">
            <v>5000</v>
          </cell>
          <cell r="AW20">
            <v>960015</v>
          </cell>
          <cell r="AX20">
            <v>0</v>
          </cell>
          <cell r="AY20">
            <v>0</v>
          </cell>
          <cell r="AZ20" t="str">
            <v>否</v>
          </cell>
          <cell r="BA20" t="str">
            <v>-</v>
          </cell>
          <cell r="BB20" t="str">
            <v>8号楼洋房</v>
          </cell>
          <cell r="BC20">
            <v>7254.02</v>
          </cell>
          <cell r="BD20">
            <v>459510</v>
          </cell>
          <cell r="BE20">
            <v>5234</v>
          </cell>
          <cell r="BH20">
            <v>510566</v>
          </cell>
          <cell r="BI20">
            <v>5815</v>
          </cell>
        </row>
        <row r="21">
          <cell r="E21" t="str">
            <v>1301</v>
          </cell>
          <cell r="F21" t="str">
            <v>13</v>
          </cell>
          <cell r="G21" t="str">
            <v>装修房</v>
          </cell>
          <cell r="H21" t="str">
            <v>三房二厅 </v>
          </cell>
          <cell r="I21" t="str">
            <v>粤R-YJ114&amp;89n</v>
          </cell>
          <cell r="J21">
            <v>107.23</v>
          </cell>
          <cell r="K21">
            <v>84.66</v>
          </cell>
          <cell r="M21" t="str">
            <v>清远市清城区石角镇众合路4号新何碧桂园01</v>
          </cell>
          <cell r="N21" t="str">
            <v>对区内园景</v>
          </cell>
          <cell r="O21">
            <v>1</v>
          </cell>
          <cell r="P21" t="str">
            <v>东</v>
          </cell>
          <cell r="Q21" t="str">
            <v>西南</v>
          </cell>
          <cell r="R21">
            <v>4315.462652870766</v>
          </cell>
          <cell r="S21">
            <v>0</v>
          </cell>
          <cell r="T21">
            <v>423</v>
          </cell>
          <cell r="U21">
            <v>498</v>
          </cell>
          <cell r="V21">
            <v>0</v>
          </cell>
          <cell r="W21">
            <v>1</v>
          </cell>
          <cell r="X21">
            <v>1</v>
          </cell>
          <cell r="Y21">
            <v>561506</v>
          </cell>
          <cell r="Z21">
            <v>5236</v>
          </cell>
          <cell r="AA21" t="str">
            <v>是</v>
          </cell>
          <cell r="AB21">
            <v>724111</v>
          </cell>
          <cell r="AC21">
            <v>6753</v>
          </cell>
          <cell r="AD21">
            <v>8553.17</v>
          </cell>
          <cell r="AE21">
            <v>0</v>
          </cell>
          <cell r="AF21">
            <v>0</v>
          </cell>
          <cell r="AG21">
            <v>0.85</v>
          </cell>
          <cell r="AH21">
            <v>0.95</v>
          </cell>
          <cell r="AI21">
            <v>0.97</v>
          </cell>
          <cell r="AJ21">
            <v>0.99</v>
          </cell>
          <cell r="AK21">
            <v>0.99</v>
          </cell>
          <cell r="AL21">
            <v>1</v>
          </cell>
          <cell r="AM21">
            <v>8160.000000000001</v>
          </cell>
          <cell r="AN21">
            <v>561506</v>
          </cell>
          <cell r="AO21">
            <v>5236</v>
          </cell>
          <cell r="AP21">
            <v>555891</v>
          </cell>
          <cell r="AQ21">
            <v>5184</v>
          </cell>
          <cell r="AR21">
            <v>555891</v>
          </cell>
          <cell r="AS21">
            <v>5184</v>
          </cell>
          <cell r="AT21">
            <v>-8160</v>
          </cell>
          <cell r="AU21">
            <v>-76</v>
          </cell>
          <cell r="AV21">
            <v>5000</v>
          </cell>
          <cell r="AW21">
            <v>1172465</v>
          </cell>
          <cell r="AX21">
            <v>0</v>
          </cell>
          <cell r="AY21">
            <v>0</v>
          </cell>
          <cell r="AZ21" t="str">
            <v>否</v>
          </cell>
          <cell r="BA21" t="str">
            <v>-</v>
          </cell>
          <cell r="BB21" t="str">
            <v>8号楼洋房</v>
          </cell>
          <cell r="BC21">
            <v>7254.02</v>
          </cell>
          <cell r="BD21">
            <v>555891</v>
          </cell>
          <cell r="BE21">
            <v>5184</v>
          </cell>
          <cell r="BH21">
            <v>617657</v>
          </cell>
          <cell r="BI21">
            <v>5760</v>
          </cell>
        </row>
        <row r="22">
          <cell r="E22" t="str">
            <v>1302</v>
          </cell>
          <cell r="F22" t="str">
            <v>13</v>
          </cell>
          <cell r="G22" t="str">
            <v>装修房</v>
          </cell>
          <cell r="H22" t="str">
            <v>三房二厅 </v>
          </cell>
          <cell r="I22" t="str">
            <v>粤R-YJ114&amp;89n</v>
          </cell>
          <cell r="J22">
            <v>113.62</v>
          </cell>
          <cell r="K22">
            <v>89.7</v>
          </cell>
          <cell r="M22" t="str">
            <v>清远市清城区石角镇众合路4号新何碧桂园02</v>
          </cell>
          <cell r="N22" t="str">
            <v>对区内园景</v>
          </cell>
          <cell r="O22">
            <v>1</v>
          </cell>
          <cell r="P22" t="str">
            <v>西</v>
          </cell>
          <cell r="Q22" t="str">
            <v>东南</v>
          </cell>
          <cell r="R22">
            <v>4315.462652870766</v>
          </cell>
          <cell r="S22">
            <v>0</v>
          </cell>
          <cell r="T22">
            <v>523</v>
          </cell>
          <cell r="U22">
            <v>498</v>
          </cell>
          <cell r="V22">
            <v>0</v>
          </cell>
          <cell r="W22">
            <v>1</v>
          </cell>
          <cell r="X22">
            <v>1</v>
          </cell>
          <cell r="Y22">
            <v>606329</v>
          </cell>
          <cell r="Z22">
            <v>5336</v>
          </cell>
          <cell r="AA22" t="str">
            <v>是</v>
          </cell>
          <cell r="AB22">
            <v>781914</v>
          </cell>
          <cell r="AC22">
            <v>6882</v>
          </cell>
          <cell r="AD22">
            <v>8716.99</v>
          </cell>
          <cell r="AE22">
            <v>0</v>
          </cell>
          <cell r="AF22">
            <v>0</v>
          </cell>
          <cell r="AG22">
            <v>0.85</v>
          </cell>
          <cell r="AH22">
            <v>0.95</v>
          </cell>
          <cell r="AI22">
            <v>0.97</v>
          </cell>
          <cell r="AJ22">
            <v>0.99</v>
          </cell>
          <cell r="AK22">
            <v>0.99</v>
          </cell>
          <cell r="AL22">
            <v>1</v>
          </cell>
          <cell r="AM22">
            <v>8160.000000000001</v>
          </cell>
          <cell r="AN22">
            <v>606329</v>
          </cell>
          <cell r="AO22">
            <v>5336</v>
          </cell>
          <cell r="AP22">
            <v>600266</v>
          </cell>
          <cell r="AQ22">
            <v>5283</v>
          </cell>
          <cell r="AR22">
            <v>600266</v>
          </cell>
          <cell r="AS22">
            <v>5283</v>
          </cell>
          <cell r="AT22">
            <v>-8160</v>
          </cell>
          <cell r="AU22">
            <v>-72</v>
          </cell>
          <cell r="AV22">
            <v>5000</v>
          </cell>
          <cell r="AW22">
            <v>1242334</v>
          </cell>
          <cell r="AX22">
            <v>0</v>
          </cell>
          <cell r="AY22">
            <v>0</v>
          </cell>
          <cell r="AZ22" t="str">
            <v>否</v>
          </cell>
          <cell r="BA22" t="str">
            <v>-</v>
          </cell>
          <cell r="BB22" t="str">
            <v>8号楼洋房</v>
          </cell>
          <cell r="BC22">
            <v>7254.02</v>
          </cell>
          <cell r="BD22">
            <v>600266</v>
          </cell>
          <cell r="BE22">
            <v>5283</v>
          </cell>
          <cell r="BH22">
            <v>666962</v>
          </cell>
          <cell r="BI22">
            <v>5870</v>
          </cell>
        </row>
        <row r="23">
          <cell r="E23" t="str">
            <v>1303</v>
          </cell>
          <cell r="F23" t="str">
            <v>13</v>
          </cell>
          <cell r="G23" t="str">
            <v>装修房</v>
          </cell>
          <cell r="H23" t="str">
            <v>二房二厅 </v>
          </cell>
          <cell r="I23" t="str">
            <v>粤R-YJ114&amp;89n</v>
          </cell>
          <cell r="J23">
            <v>87.8</v>
          </cell>
          <cell r="K23">
            <v>69.32</v>
          </cell>
          <cell r="M23" t="str">
            <v>清远市清城区石角镇众合路4号新何碧桂园03</v>
          </cell>
          <cell r="N23" t="str">
            <v>对区内道路</v>
          </cell>
          <cell r="O23">
            <v>1</v>
          </cell>
          <cell r="P23" t="str">
            <v>西</v>
          </cell>
          <cell r="Q23" t="str">
            <v>东南</v>
          </cell>
          <cell r="R23">
            <v>4315.462652870766</v>
          </cell>
          <cell r="S23">
            <v>0</v>
          </cell>
          <cell r="T23">
            <v>573</v>
          </cell>
          <cell r="U23">
            <v>498</v>
          </cell>
          <cell r="V23">
            <v>0</v>
          </cell>
          <cell r="W23">
            <v>1</v>
          </cell>
          <cell r="X23">
            <v>1</v>
          </cell>
          <cell r="Y23">
            <v>472931</v>
          </cell>
          <cell r="Z23">
            <v>5386</v>
          </cell>
          <cell r="AA23" t="str">
            <v>是</v>
          </cell>
          <cell r="AB23">
            <v>609886</v>
          </cell>
          <cell r="AC23">
            <v>6946</v>
          </cell>
          <cell r="AD23">
            <v>8798.12</v>
          </cell>
          <cell r="AE23">
            <v>0</v>
          </cell>
          <cell r="AF23">
            <v>0</v>
          </cell>
          <cell r="AG23">
            <v>0.85</v>
          </cell>
          <cell r="AH23">
            <v>0.95</v>
          </cell>
          <cell r="AI23">
            <v>0.97</v>
          </cell>
          <cell r="AJ23">
            <v>0.99</v>
          </cell>
          <cell r="AK23">
            <v>0.99</v>
          </cell>
          <cell r="AL23">
            <v>1</v>
          </cell>
          <cell r="AM23">
            <v>8160.000000000001</v>
          </cell>
          <cell r="AN23">
            <v>472931</v>
          </cell>
          <cell r="AO23">
            <v>5386</v>
          </cell>
          <cell r="AP23">
            <v>468202</v>
          </cell>
          <cell r="AQ23">
            <v>5333</v>
          </cell>
          <cell r="AR23">
            <v>468202</v>
          </cell>
          <cell r="AS23">
            <v>5333</v>
          </cell>
          <cell r="AT23">
            <v>-8160</v>
          </cell>
          <cell r="AU23">
            <v>-93</v>
          </cell>
          <cell r="AV23">
            <v>5000</v>
          </cell>
          <cell r="AW23">
            <v>960015</v>
          </cell>
          <cell r="AX23">
            <v>0</v>
          </cell>
          <cell r="AY23">
            <v>0</v>
          </cell>
          <cell r="AZ23" t="str">
            <v>否</v>
          </cell>
          <cell r="BA23" t="str">
            <v>-</v>
          </cell>
          <cell r="BB23" t="str">
            <v>8号楼洋房</v>
          </cell>
          <cell r="BC23">
            <v>7254.02</v>
          </cell>
          <cell r="BD23">
            <v>468202</v>
          </cell>
          <cell r="BE23">
            <v>5333</v>
          </cell>
          <cell r="BH23">
            <v>520224</v>
          </cell>
          <cell r="BI23">
            <v>5925</v>
          </cell>
        </row>
        <row r="24">
          <cell r="E24" t="str">
            <v>1304</v>
          </cell>
          <cell r="F24" t="str">
            <v>13</v>
          </cell>
          <cell r="G24" t="str">
            <v>装修房</v>
          </cell>
          <cell r="H24" t="str">
            <v>二房二厅 </v>
          </cell>
          <cell r="I24" t="str">
            <v>粤R-YJ114&amp;89n</v>
          </cell>
          <cell r="J24">
            <v>87.8</v>
          </cell>
          <cell r="K24">
            <v>69.32</v>
          </cell>
          <cell r="M24" t="str">
            <v>清远市清城区石角镇众合路4号新何碧桂园04</v>
          </cell>
          <cell r="N24" t="str">
            <v>对区内道路</v>
          </cell>
          <cell r="O24">
            <v>1</v>
          </cell>
          <cell r="P24" t="str">
            <v>南</v>
          </cell>
          <cell r="Q24" t="str">
            <v>西南</v>
          </cell>
          <cell r="R24">
            <v>4315.462652870766</v>
          </cell>
          <cell r="S24">
            <v>0</v>
          </cell>
          <cell r="T24">
            <v>473</v>
          </cell>
          <cell r="U24">
            <v>498</v>
          </cell>
          <cell r="V24">
            <v>0</v>
          </cell>
          <cell r="W24">
            <v>1</v>
          </cell>
          <cell r="X24">
            <v>1</v>
          </cell>
          <cell r="Y24">
            <v>464151</v>
          </cell>
          <cell r="Z24">
            <v>5286</v>
          </cell>
          <cell r="AA24" t="str">
            <v>是</v>
          </cell>
          <cell r="AB24">
            <v>598563</v>
          </cell>
          <cell r="AC24">
            <v>6817</v>
          </cell>
          <cell r="AD24">
            <v>8634.78</v>
          </cell>
          <cell r="AE24">
            <v>0</v>
          </cell>
          <cell r="AF24">
            <v>0</v>
          </cell>
          <cell r="AG24">
            <v>0.85</v>
          </cell>
          <cell r="AH24">
            <v>0.95</v>
          </cell>
          <cell r="AI24">
            <v>0.97</v>
          </cell>
          <cell r="AJ24">
            <v>0.99</v>
          </cell>
          <cell r="AK24">
            <v>0.99</v>
          </cell>
          <cell r="AL24">
            <v>1</v>
          </cell>
          <cell r="AM24">
            <v>8160.000000000001</v>
          </cell>
          <cell r="AN24">
            <v>464151</v>
          </cell>
          <cell r="AO24">
            <v>5286</v>
          </cell>
          <cell r="AP24">
            <v>459510</v>
          </cell>
          <cell r="AQ24">
            <v>5234</v>
          </cell>
          <cell r="AR24">
            <v>459510</v>
          </cell>
          <cell r="AS24">
            <v>5234</v>
          </cell>
          <cell r="AT24">
            <v>-8160</v>
          </cell>
          <cell r="AU24">
            <v>-93</v>
          </cell>
          <cell r="AV24">
            <v>5000</v>
          </cell>
          <cell r="AW24">
            <v>960015</v>
          </cell>
          <cell r="AX24">
            <v>0</v>
          </cell>
          <cell r="AY24">
            <v>0</v>
          </cell>
          <cell r="AZ24" t="str">
            <v>否</v>
          </cell>
          <cell r="BA24" t="str">
            <v>-</v>
          </cell>
          <cell r="BB24" t="str">
            <v>8号楼洋房</v>
          </cell>
          <cell r="BC24">
            <v>7254.02</v>
          </cell>
          <cell r="BD24">
            <v>459510</v>
          </cell>
          <cell r="BE24">
            <v>5234</v>
          </cell>
          <cell r="BH24">
            <v>510566</v>
          </cell>
          <cell r="BI24">
            <v>5815</v>
          </cell>
        </row>
        <row r="25">
          <cell r="E25" t="str">
            <v>1401</v>
          </cell>
          <cell r="F25" t="str">
            <v>14</v>
          </cell>
          <cell r="G25" t="str">
            <v>装修房</v>
          </cell>
          <cell r="H25" t="str">
            <v>三房二厅 </v>
          </cell>
          <cell r="I25" t="str">
            <v>粤R-YJ114&amp;89n</v>
          </cell>
          <cell r="J25">
            <v>107.23</v>
          </cell>
          <cell r="K25">
            <v>84.66</v>
          </cell>
          <cell r="M25" t="str">
            <v>清远市清城区石角镇众合路4号新何碧桂园01</v>
          </cell>
          <cell r="N25" t="str">
            <v>对区内园景</v>
          </cell>
          <cell r="O25">
            <v>1</v>
          </cell>
          <cell r="P25" t="str">
            <v>东</v>
          </cell>
          <cell r="Q25" t="str">
            <v>西南</v>
          </cell>
          <cell r="R25">
            <v>4315.462652870766</v>
          </cell>
          <cell r="S25">
            <v>0</v>
          </cell>
          <cell r="T25">
            <v>423</v>
          </cell>
          <cell r="U25">
            <v>498</v>
          </cell>
          <cell r="V25">
            <v>0</v>
          </cell>
          <cell r="W25">
            <v>1</v>
          </cell>
          <cell r="X25">
            <v>1</v>
          </cell>
          <cell r="Y25">
            <v>561506</v>
          </cell>
          <cell r="Z25">
            <v>5236</v>
          </cell>
          <cell r="AA25" t="str">
            <v>是</v>
          </cell>
          <cell r="AB25">
            <v>724111</v>
          </cell>
          <cell r="AC25">
            <v>6753</v>
          </cell>
          <cell r="AD25">
            <v>8553.17</v>
          </cell>
          <cell r="AE25">
            <v>0</v>
          </cell>
          <cell r="AF25">
            <v>0</v>
          </cell>
          <cell r="AG25">
            <v>0.85</v>
          </cell>
          <cell r="AH25">
            <v>0.95</v>
          </cell>
          <cell r="AI25">
            <v>0.97</v>
          </cell>
          <cell r="AJ25">
            <v>0.99</v>
          </cell>
          <cell r="AK25">
            <v>0.99</v>
          </cell>
          <cell r="AL25">
            <v>1</v>
          </cell>
          <cell r="AM25">
            <v>8160.000000000001</v>
          </cell>
          <cell r="AN25">
            <v>561506</v>
          </cell>
          <cell r="AO25">
            <v>5236</v>
          </cell>
          <cell r="AP25">
            <v>555891</v>
          </cell>
          <cell r="AQ25">
            <v>5184</v>
          </cell>
          <cell r="AR25">
            <v>555891</v>
          </cell>
          <cell r="AS25">
            <v>5184</v>
          </cell>
          <cell r="AT25">
            <v>-8160</v>
          </cell>
          <cell r="AU25">
            <v>-76</v>
          </cell>
          <cell r="AV25">
            <v>5000</v>
          </cell>
          <cell r="AW25">
            <v>1172465</v>
          </cell>
          <cell r="AX25">
            <v>0</v>
          </cell>
          <cell r="AY25">
            <v>0</v>
          </cell>
          <cell r="AZ25" t="str">
            <v>否</v>
          </cell>
          <cell r="BA25" t="str">
            <v>-</v>
          </cell>
          <cell r="BB25" t="str">
            <v>8号楼洋房</v>
          </cell>
          <cell r="BC25">
            <v>7254.02</v>
          </cell>
          <cell r="BD25">
            <v>555891</v>
          </cell>
          <cell r="BE25">
            <v>5184</v>
          </cell>
          <cell r="BH25">
            <v>617657</v>
          </cell>
          <cell r="BI25">
            <v>5760</v>
          </cell>
        </row>
        <row r="26">
          <cell r="E26" t="str">
            <v>1402</v>
          </cell>
          <cell r="F26" t="str">
            <v>14</v>
          </cell>
          <cell r="G26" t="str">
            <v>装修房</v>
          </cell>
          <cell r="H26" t="str">
            <v>三房二厅 </v>
          </cell>
          <cell r="I26" t="str">
            <v>粤R-YJ114&amp;89n</v>
          </cell>
          <cell r="J26">
            <v>113.62</v>
          </cell>
          <cell r="K26">
            <v>89.7</v>
          </cell>
          <cell r="M26" t="str">
            <v>清远市清城区石角镇众合路4号新何碧桂园02</v>
          </cell>
          <cell r="N26" t="str">
            <v>对区内园景</v>
          </cell>
          <cell r="O26">
            <v>1</v>
          </cell>
          <cell r="P26" t="str">
            <v>西</v>
          </cell>
          <cell r="Q26" t="str">
            <v>东南</v>
          </cell>
          <cell r="R26">
            <v>4315.462652870766</v>
          </cell>
          <cell r="S26">
            <v>0</v>
          </cell>
          <cell r="T26">
            <v>523</v>
          </cell>
          <cell r="U26">
            <v>498</v>
          </cell>
          <cell r="V26">
            <v>0</v>
          </cell>
          <cell r="W26">
            <v>1</v>
          </cell>
          <cell r="X26">
            <v>1</v>
          </cell>
          <cell r="Y26">
            <v>606329</v>
          </cell>
          <cell r="Z26">
            <v>5336</v>
          </cell>
          <cell r="AA26" t="str">
            <v>是</v>
          </cell>
          <cell r="AB26">
            <v>781914</v>
          </cell>
          <cell r="AC26">
            <v>6882</v>
          </cell>
          <cell r="AD26">
            <v>8716.99</v>
          </cell>
          <cell r="AE26">
            <v>0</v>
          </cell>
          <cell r="AF26">
            <v>0</v>
          </cell>
          <cell r="AG26">
            <v>0.85</v>
          </cell>
          <cell r="AH26">
            <v>0.95</v>
          </cell>
          <cell r="AI26">
            <v>0.97</v>
          </cell>
          <cell r="AJ26">
            <v>0.99</v>
          </cell>
          <cell r="AK26">
            <v>0.99</v>
          </cell>
          <cell r="AL26">
            <v>1</v>
          </cell>
          <cell r="AM26">
            <v>8160.000000000001</v>
          </cell>
          <cell r="AN26">
            <v>606329</v>
          </cell>
          <cell r="AO26">
            <v>5336</v>
          </cell>
          <cell r="AP26">
            <v>600266</v>
          </cell>
          <cell r="AQ26">
            <v>5283</v>
          </cell>
          <cell r="AR26">
            <v>600266</v>
          </cell>
          <cell r="AS26">
            <v>5283</v>
          </cell>
          <cell r="AT26">
            <v>-8160</v>
          </cell>
          <cell r="AU26">
            <v>-72</v>
          </cell>
          <cell r="AV26">
            <v>5000</v>
          </cell>
          <cell r="AW26">
            <v>1242334</v>
          </cell>
          <cell r="AX26">
            <v>0</v>
          </cell>
          <cell r="AY26">
            <v>0</v>
          </cell>
          <cell r="AZ26" t="str">
            <v>否</v>
          </cell>
          <cell r="BA26" t="str">
            <v>-</v>
          </cell>
          <cell r="BB26" t="str">
            <v>8号楼洋房</v>
          </cell>
          <cell r="BC26">
            <v>7254.02</v>
          </cell>
          <cell r="BD26">
            <v>600266</v>
          </cell>
          <cell r="BE26">
            <v>5283</v>
          </cell>
          <cell r="BH26">
            <v>666962</v>
          </cell>
          <cell r="BI26">
            <v>5870</v>
          </cell>
        </row>
        <row r="27">
          <cell r="E27" t="str">
            <v>1403</v>
          </cell>
          <cell r="F27" t="str">
            <v>14</v>
          </cell>
          <cell r="G27" t="str">
            <v>装修房</v>
          </cell>
          <cell r="H27" t="str">
            <v>二房二厅 </v>
          </cell>
          <cell r="I27" t="str">
            <v>粤R-YJ114&amp;89n</v>
          </cell>
          <cell r="J27">
            <v>87.8</v>
          </cell>
          <cell r="K27">
            <v>69.32</v>
          </cell>
          <cell r="M27" t="str">
            <v>清远市清城区石角镇众合路4号新何碧桂园03</v>
          </cell>
          <cell r="N27" t="str">
            <v>对区内道路</v>
          </cell>
          <cell r="O27">
            <v>1</v>
          </cell>
          <cell r="P27" t="str">
            <v>西</v>
          </cell>
          <cell r="Q27" t="str">
            <v>东南</v>
          </cell>
          <cell r="R27">
            <v>4315.462652870766</v>
          </cell>
          <cell r="S27">
            <v>0</v>
          </cell>
          <cell r="T27">
            <v>573</v>
          </cell>
          <cell r="U27">
            <v>498</v>
          </cell>
          <cell r="V27">
            <v>0</v>
          </cell>
          <cell r="W27">
            <v>1</v>
          </cell>
          <cell r="X27">
            <v>1</v>
          </cell>
          <cell r="Y27">
            <v>472931</v>
          </cell>
          <cell r="Z27">
            <v>5386</v>
          </cell>
          <cell r="AA27" t="str">
            <v>是</v>
          </cell>
          <cell r="AB27">
            <v>609886</v>
          </cell>
          <cell r="AC27">
            <v>6946</v>
          </cell>
          <cell r="AD27">
            <v>8798.12</v>
          </cell>
          <cell r="AE27">
            <v>0</v>
          </cell>
          <cell r="AF27">
            <v>0</v>
          </cell>
          <cell r="AG27">
            <v>0.85</v>
          </cell>
          <cell r="AH27">
            <v>0.95</v>
          </cell>
          <cell r="AI27">
            <v>0.97</v>
          </cell>
          <cell r="AJ27">
            <v>0.99</v>
          </cell>
          <cell r="AK27">
            <v>0.99</v>
          </cell>
          <cell r="AL27">
            <v>1</v>
          </cell>
          <cell r="AM27">
            <v>8160.000000000001</v>
          </cell>
          <cell r="AN27">
            <v>472931</v>
          </cell>
          <cell r="AO27">
            <v>5386</v>
          </cell>
          <cell r="AP27">
            <v>468202</v>
          </cell>
          <cell r="AQ27">
            <v>5333</v>
          </cell>
          <cell r="AR27">
            <v>468202</v>
          </cell>
          <cell r="AS27">
            <v>5333</v>
          </cell>
          <cell r="AT27">
            <v>-8160</v>
          </cell>
          <cell r="AU27">
            <v>-93</v>
          </cell>
          <cell r="AV27">
            <v>5000</v>
          </cell>
          <cell r="AW27">
            <v>960015</v>
          </cell>
          <cell r="AX27">
            <v>0</v>
          </cell>
          <cell r="AY27">
            <v>0</v>
          </cell>
          <cell r="AZ27" t="str">
            <v>否</v>
          </cell>
          <cell r="BA27" t="str">
            <v>-</v>
          </cell>
          <cell r="BB27" t="str">
            <v>8号楼洋房</v>
          </cell>
          <cell r="BC27">
            <v>7254.02</v>
          </cell>
          <cell r="BD27">
            <v>468202</v>
          </cell>
          <cell r="BE27">
            <v>5333</v>
          </cell>
          <cell r="BH27">
            <v>520224</v>
          </cell>
          <cell r="BI27">
            <v>5925</v>
          </cell>
        </row>
        <row r="28">
          <cell r="E28" t="str">
            <v>1404</v>
          </cell>
          <cell r="F28" t="str">
            <v>14</v>
          </cell>
          <cell r="G28" t="str">
            <v>装修房</v>
          </cell>
          <cell r="H28" t="str">
            <v>二房二厅 </v>
          </cell>
          <cell r="I28" t="str">
            <v>粤R-YJ114&amp;89n</v>
          </cell>
          <cell r="J28">
            <v>87.8</v>
          </cell>
          <cell r="K28">
            <v>69.32</v>
          </cell>
          <cell r="M28" t="str">
            <v>清远市清城区石角镇众合路4号新何碧桂园04</v>
          </cell>
          <cell r="N28" t="str">
            <v>对区内道路</v>
          </cell>
          <cell r="O28">
            <v>1</v>
          </cell>
          <cell r="P28" t="str">
            <v>南</v>
          </cell>
          <cell r="Q28" t="str">
            <v>西南</v>
          </cell>
          <cell r="R28">
            <v>4315.462652870766</v>
          </cell>
          <cell r="S28">
            <v>0</v>
          </cell>
          <cell r="T28">
            <v>473</v>
          </cell>
          <cell r="U28">
            <v>498</v>
          </cell>
          <cell r="V28">
            <v>0</v>
          </cell>
          <cell r="W28">
            <v>1</v>
          </cell>
          <cell r="X28">
            <v>1</v>
          </cell>
          <cell r="Y28">
            <v>464151</v>
          </cell>
          <cell r="Z28">
            <v>5286</v>
          </cell>
          <cell r="AA28" t="str">
            <v>是</v>
          </cell>
          <cell r="AB28">
            <v>598563</v>
          </cell>
          <cell r="AC28">
            <v>6817</v>
          </cell>
          <cell r="AD28">
            <v>8634.78</v>
          </cell>
          <cell r="AE28">
            <v>0</v>
          </cell>
          <cell r="AF28">
            <v>0</v>
          </cell>
          <cell r="AG28">
            <v>0.85</v>
          </cell>
          <cell r="AH28">
            <v>0.95</v>
          </cell>
          <cell r="AI28">
            <v>0.97</v>
          </cell>
          <cell r="AJ28">
            <v>0.99</v>
          </cell>
          <cell r="AK28">
            <v>0.99</v>
          </cell>
          <cell r="AL28">
            <v>1</v>
          </cell>
          <cell r="AM28">
            <v>8160.000000000001</v>
          </cell>
          <cell r="AN28">
            <v>464151</v>
          </cell>
          <cell r="AO28">
            <v>5286</v>
          </cell>
          <cell r="AP28">
            <v>459510</v>
          </cell>
          <cell r="AQ28">
            <v>5234</v>
          </cell>
          <cell r="AR28">
            <v>459510</v>
          </cell>
          <cell r="AS28">
            <v>5234</v>
          </cell>
          <cell r="AT28">
            <v>-8160</v>
          </cell>
          <cell r="AU28">
            <v>-93</v>
          </cell>
          <cell r="AV28">
            <v>5000</v>
          </cell>
          <cell r="AW28">
            <v>960015</v>
          </cell>
          <cell r="AX28">
            <v>0</v>
          </cell>
          <cell r="AY28">
            <v>0</v>
          </cell>
          <cell r="AZ28" t="str">
            <v>否</v>
          </cell>
          <cell r="BA28" t="str">
            <v>-</v>
          </cell>
          <cell r="BB28" t="str">
            <v>8号楼洋房</v>
          </cell>
          <cell r="BC28">
            <v>7254.02</v>
          </cell>
          <cell r="BD28">
            <v>459510</v>
          </cell>
          <cell r="BE28">
            <v>5234</v>
          </cell>
          <cell r="BH28">
            <v>510566</v>
          </cell>
          <cell r="BI28">
            <v>5815</v>
          </cell>
        </row>
        <row r="29">
          <cell r="E29" t="str">
            <v>1501</v>
          </cell>
          <cell r="F29" t="str">
            <v>15</v>
          </cell>
          <cell r="G29" t="str">
            <v>装修房</v>
          </cell>
          <cell r="H29" t="str">
            <v>三房二厅 </v>
          </cell>
          <cell r="I29" t="str">
            <v>粤R-YJ114&amp;89n</v>
          </cell>
          <cell r="J29">
            <v>107.23</v>
          </cell>
          <cell r="K29">
            <v>84.66</v>
          </cell>
          <cell r="M29" t="str">
            <v>清远市清城区石角镇众合路4号新何碧桂园01</v>
          </cell>
          <cell r="N29" t="str">
            <v>对区内园景</v>
          </cell>
          <cell r="O29">
            <v>1</v>
          </cell>
          <cell r="P29" t="str">
            <v>东</v>
          </cell>
          <cell r="Q29" t="str">
            <v>西南</v>
          </cell>
          <cell r="R29">
            <v>4315.462652870766</v>
          </cell>
          <cell r="S29">
            <v>0</v>
          </cell>
          <cell r="T29">
            <v>423</v>
          </cell>
          <cell r="U29">
            <v>498</v>
          </cell>
          <cell r="V29">
            <v>0</v>
          </cell>
          <cell r="W29">
            <v>1</v>
          </cell>
          <cell r="X29">
            <v>1</v>
          </cell>
          <cell r="Y29">
            <v>561506</v>
          </cell>
          <cell r="Z29">
            <v>5236</v>
          </cell>
          <cell r="AA29" t="str">
            <v>是</v>
          </cell>
          <cell r="AB29">
            <v>724111</v>
          </cell>
          <cell r="AC29">
            <v>6753</v>
          </cell>
          <cell r="AD29">
            <v>8553.17</v>
          </cell>
          <cell r="AE29">
            <v>0</v>
          </cell>
          <cell r="AF29">
            <v>0</v>
          </cell>
          <cell r="AG29">
            <v>0.85</v>
          </cell>
          <cell r="AH29">
            <v>0.95</v>
          </cell>
          <cell r="AI29">
            <v>0.97</v>
          </cell>
          <cell r="AJ29">
            <v>0.99</v>
          </cell>
          <cell r="AK29">
            <v>0.99</v>
          </cell>
          <cell r="AL29">
            <v>1</v>
          </cell>
          <cell r="AM29">
            <v>8160.000000000001</v>
          </cell>
          <cell r="AN29">
            <v>561506</v>
          </cell>
          <cell r="AO29">
            <v>5236</v>
          </cell>
          <cell r="AP29">
            <v>555891</v>
          </cell>
          <cell r="AQ29">
            <v>5184</v>
          </cell>
          <cell r="AR29">
            <v>555891</v>
          </cell>
          <cell r="AS29">
            <v>5184</v>
          </cell>
          <cell r="AT29">
            <v>-8160</v>
          </cell>
          <cell r="AU29">
            <v>-76</v>
          </cell>
          <cell r="AV29">
            <v>5000</v>
          </cell>
          <cell r="AW29">
            <v>1172465</v>
          </cell>
          <cell r="AX29">
            <v>0</v>
          </cell>
          <cell r="AY29">
            <v>0</v>
          </cell>
          <cell r="AZ29" t="str">
            <v>否</v>
          </cell>
          <cell r="BA29" t="str">
            <v>-</v>
          </cell>
          <cell r="BB29" t="str">
            <v>8号楼洋房</v>
          </cell>
          <cell r="BC29">
            <v>7254.02</v>
          </cell>
          <cell r="BD29">
            <v>555891</v>
          </cell>
          <cell r="BE29">
            <v>5184</v>
          </cell>
          <cell r="BH29">
            <v>617657</v>
          </cell>
          <cell r="BI29">
            <v>5760</v>
          </cell>
        </row>
        <row r="30">
          <cell r="E30" t="str">
            <v>1502</v>
          </cell>
          <cell r="F30" t="str">
            <v>15</v>
          </cell>
          <cell r="G30" t="str">
            <v>装修房</v>
          </cell>
          <cell r="H30" t="str">
            <v>三房二厅 </v>
          </cell>
          <cell r="I30" t="str">
            <v>粤R-YJ114&amp;89n</v>
          </cell>
          <cell r="J30">
            <v>113.62</v>
          </cell>
          <cell r="K30">
            <v>89.7</v>
          </cell>
          <cell r="M30" t="str">
            <v>清远市清城区石角镇众合路4号新何碧桂园02</v>
          </cell>
          <cell r="N30" t="str">
            <v>对区内园景</v>
          </cell>
          <cell r="O30">
            <v>1</v>
          </cell>
          <cell r="P30" t="str">
            <v>西</v>
          </cell>
          <cell r="Q30" t="str">
            <v>东南</v>
          </cell>
          <cell r="R30">
            <v>4315.462652870766</v>
          </cell>
          <cell r="S30">
            <v>0</v>
          </cell>
          <cell r="T30">
            <v>523</v>
          </cell>
          <cell r="U30">
            <v>498</v>
          </cell>
          <cell r="V30">
            <v>0</v>
          </cell>
          <cell r="W30">
            <v>1</v>
          </cell>
          <cell r="X30">
            <v>1</v>
          </cell>
          <cell r="Y30">
            <v>606329</v>
          </cell>
          <cell r="Z30">
            <v>5336</v>
          </cell>
          <cell r="AA30" t="str">
            <v>是</v>
          </cell>
          <cell r="AB30">
            <v>781914</v>
          </cell>
          <cell r="AC30">
            <v>6882</v>
          </cell>
          <cell r="AD30">
            <v>8716.99</v>
          </cell>
          <cell r="AE30">
            <v>0</v>
          </cell>
          <cell r="AF30">
            <v>0</v>
          </cell>
          <cell r="AG30">
            <v>0.85</v>
          </cell>
          <cell r="AH30">
            <v>0.95</v>
          </cell>
          <cell r="AI30">
            <v>0.97</v>
          </cell>
          <cell r="AJ30">
            <v>0.99</v>
          </cell>
          <cell r="AK30">
            <v>0.99</v>
          </cell>
          <cell r="AL30">
            <v>1</v>
          </cell>
          <cell r="AM30">
            <v>8160.000000000001</v>
          </cell>
          <cell r="AN30">
            <v>606329</v>
          </cell>
          <cell r="AO30">
            <v>5336</v>
          </cell>
          <cell r="AP30">
            <v>600266</v>
          </cell>
          <cell r="AQ30">
            <v>5283</v>
          </cell>
          <cell r="AR30">
            <v>600266</v>
          </cell>
          <cell r="AS30">
            <v>5283</v>
          </cell>
          <cell r="AT30">
            <v>-8160</v>
          </cell>
          <cell r="AU30">
            <v>-72</v>
          </cell>
          <cell r="AV30">
            <v>5000</v>
          </cell>
          <cell r="AW30">
            <v>1242334</v>
          </cell>
          <cell r="AX30">
            <v>0</v>
          </cell>
          <cell r="AY30">
            <v>0</v>
          </cell>
          <cell r="AZ30" t="str">
            <v>否</v>
          </cell>
          <cell r="BA30" t="str">
            <v>-</v>
          </cell>
          <cell r="BB30" t="str">
            <v>8号楼洋房</v>
          </cell>
          <cell r="BC30">
            <v>7254.02</v>
          </cell>
          <cell r="BD30">
            <v>600266</v>
          </cell>
          <cell r="BE30">
            <v>5283</v>
          </cell>
          <cell r="BH30">
            <v>666962</v>
          </cell>
          <cell r="BI30">
            <v>5870</v>
          </cell>
        </row>
        <row r="31">
          <cell r="E31" t="str">
            <v>1503</v>
          </cell>
          <cell r="F31" t="str">
            <v>15</v>
          </cell>
          <cell r="G31" t="str">
            <v>装修房</v>
          </cell>
          <cell r="H31" t="str">
            <v>二房二厅 </v>
          </cell>
          <cell r="I31" t="str">
            <v>粤R-YJ114&amp;89n</v>
          </cell>
          <cell r="J31">
            <v>87.8</v>
          </cell>
          <cell r="K31">
            <v>69.32</v>
          </cell>
          <cell r="M31" t="str">
            <v>清远市清城区石角镇众合路4号新何碧桂园03</v>
          </cell>
          <cell r="N31" t="str">
            <v>对区内道路</v>
          </cell>
          <cell r="O31">
            <v>1</v>
          </cell>
          <cell r="P31" t="str">
            <v>西</v>
          </cell>
          <cell r="Q31" t="str">
            <v>东南</v>
          </cell>
          <cell r="R31">
            <v>4315.462652870766</v>
          </cell>
          <cell r="S31">
            <v>0</v>
          </cell>
          <cell r="T31">
            <v>573</v>
          </cell>
          <cell r="U31">
            <v>498</v>
          </cell>
          <cell r="V31">
            <v>0</v>
          </cell>
          <cell r="W31">
            <v>1</v>
          </cell>
          <cell r="X31">
            <v>1</v>
          </cell>
          <cell r="Y31">
            <v>472931</v>
          </cell>
          <cell r="Z31">
            <v>5386</v>
          </cell>
          <cell r="AA31" t="str">
            <v>是</v>
          </cell>
          <cell r="AB31">
            <v>609886</v>
          </cell>
          <cell r="AC31">
            <v>6946</v>
          </cell>
          <cell r="AD31">
            <v>8798.12</v>
          </cell>
          <cell r="AE31">
            <v>0</v>
          </cell>
          <cell r="AF31">
            <v>0</v>
          </cell>
          <cell r="AG31">
            <v>0.85</v>
          </cell>
          <cell r="AH31">
            <v>0.95</v>
          </cell>
          <cell r="AI31">
            <v>0.97</v>
          </cell>
          <cell r="AJ31">
            <v>0.99</v>
          </cell>
          <cell r="AK31">
            <v>0.99</v>
          </cell>
          <cell r="AL31">
            <v>1</v>
          </cell>
          <cell r="AM31">
            <v>8160.000000000001</v>
          </cell>
          <cell r="AN31">
            <v>472931</v>
          </cell>
          <cell r="AO31">
            <v>5386</v>
          </cell>
          <cell r="AP31">
            <v>468202</v>
          </cell>
          <cell r="AQ31">
            <v>5333</v>
          </cell>
          <cell r="AR31">
            <v>468202</v>
          </cell>
          <cell r="AS31">
            <v>5333</v>
          </cell>
          <cell r="AT31">
            <v>-8160</v>
          </cell>
          <cell r="AU31">
            <v>-93</v>
          </cell>
          <cell r="AV31">
            <v>5000</v>
          </cell>
          <cell r="AW31">
            <v>960015</v>
          </cell>
          <cell r="AX31">
            <v>0</v>
          </cell>
          <cell r="AY31">
            <v>0</v>
          </cell>
          <cell r="AZ31" t="str">
            <v>否</v>
          </cell>
          <cell r="BA31" t="str">
            <v>-</v>
          </cell>
          <cell r="BB31" t="str">
            <v>8号楼洋房</v>
          </cell>
          <cell r="BC31">
            <v>7254.02</v>
          </cell>
          <cell r="BD31">
            <v>468202</v>
          </cell>
          <cell r="BE31">
            <v>5333</v>
          </cell>
          <cell r="BH31">
            <v>520224</v>
          </cell>
          <cell r="BI31">
            <v>5925</v>
          </cell>
        </row>
        <row r="32">
          <cell r="E32" t="str">
            <v>1504</v>
          </cell>
          <cell r="F32" t="str">
            <v>15</v>
          </cell>
          <cell r="G32" t="str">
            <v>装修房</v>
          </cell>
          <cell r="H32" t="str">
            <v>二房二厅 </v>
          </cell>
          <cell r="I32" t="str">
            <v>粤R-YJ114&amp;89n</v>
          </cell>
          <cell r="J32">
            <v>87.8</v>
          </cell>
          <cell r="K32">
            <v>69.32</v>
          </cell>
          <cell r="M32" t="str">
            <v>清远市清城区石角镇众合路4号新何碧桂园04</v>
          </cell>
          <cell r="N32" t="str">
            <v>对区内道路</v>
          </cell>
          <cell r="O32">
            <v>1</v>
          </cell>
          <cell r="P32" t="str">
            <v>南</v>
          </cell>
          <cell r="Q32" t="str">
            <v>西南</v>
          </cell>
          <cell r="R32">
            <v>4315.462652870766</v>
          </cell>
          <cell r="S32">
            <v>0</v>
          </cell>
          <cell r="T32">
            <v>473</v>
          </cell>
          <cell r="U32">
            <v>498</v>
          </cell>
          <cell r="V32">
            <v>0</v>
          </cell>
          <cell r="W32">
            <v>1</v>
          </cell>
          <cell r="X32">
            <v>1</v>
          </cell>
          <cell r="Y32">
            <v>464151</v>
          </cell>
          <cell r="Z32">
            <v>5286</v>
          </cell>
          <cell r="AA32" t="str">
            <v>是</v>
          </cell>
          <cell r="AB32">
            <v>598563</v>
          </cell>
          <cell r="AC32">
            <v>6817</v>
          </cell>
          <cell r="AD32">
            <v>8634.78</v>
          </cell>
          <cell r="AE32">
            <v>0</v>
          </cell>
          <cell r="AF32">
            <v>0</v>
          </cell>
          <cell r="AG32">
            <v>0.85</v>
          </cell>
          <cell r="AH32">
            <v>0.95</v>
          </cell>
          <cell r="AI32">
            <v>0.97</v>
          </cell>
          <cell r="AJ32">
            <v>0.99</v>
          </cell>
          <cell r="AK32">
            <v>0.99</v>
          </cell>
          <cell r="AL32">
            <v>1</v>
          </cell>
          <cell r="AM32">
            <v>8160.000000000001</v>
          </cell>
          <cell r="AN32">
            <v>464151</v>
          </cell>
          <cell r="AO32">
            <v>5286</v>
          </cell>
          <cell r="AP32">
            <v>459510</v>
          </cell>
          <cell r="AQ32">
            <v>5234</v>
          </cell>
          <cell r="AR32">
            <v>459510</v>
          </cell>
          <cell r="AS32">
            <v>5234</v>
          </cell>
          <cell r="AT32">
            <v>-8160</v>
          </cell>
          <cell r="AU32">
            <v>-93</v>
          </cell>
          <cell r="AV32">
            <v>5000</v>
          </cell>
          <cell r="AW32">
            <v>960015</v>
          </cell>
          <cell r="AX32">
            <v>0</v>
          </cell>
          <cell r="AY32">
            <v>0</v>
          </cell>
          <cell r="AZ32" t="str">
            <v>否</v>
          </cell>
          <cell r="BA32" t="str">
            <v>-</v>
          </cell>
          <cell r="BB32" t="str">
            <v>8号楼洋房</v>
          </cell>
          <cell r="BC32">
            <v>7254.02</v>
          </cell>
          <cell r="BD32">
            <v>459510</v>
          </cell>
          <cell r="BE32">
            <v>5234</v>
          </cell>
          <cell r="BH32">
            <v>510566</v>
          </cell>
          <cell r="BI32">
            <v>5815</v>
          </cell>
        </row>
        <row r="33">
          <cell r="E33" t="str">
            <v>1601</v>
          </cell>
          <cell r="F33" t="str">
            <v>16</v>
          </cell>
          <cell r="G33" t="str">
            <v>装修房</v>
          </cell>
          <cell r="H33" t="str">
            <v>三房二厅 </v>
          </cell>
          <cell r="I33" t="str">
            <v>粤R-YJ114&amp;89n</v>
          </cell>
          <cell r="J33">
            <v>107.23</v>
          </cell>
          <cell r="K33">
            <v>84.66</v>
          </cell>
          <cell r="M33" t="str">
            <v>清远市清城区石角镇众合路4号新何碧桂园01</v>
          </cell>
          <cell r="N33" t="str">
            <v>对区内园景</v>
          </cell>
          <cell r="O33">
            <v>1</v>
          </cell>
          <cell r="P33" t="str">
            <v>东</v>
          </cell>
          <cell r="Q33" t="str">
            <v>西南</v>
          </cell>
          <cell r="R33">
            <v>4315.462652870766</v>
          </cell>
          <cell r="S33">
            <v>0</v>
          </cell>
          <cell r="T33">
            <v>423</v>
          </cell>
          <cell r="U33">
            <v>498</v>
          </cell>
          <cell r="V33">
            <v>0</v>
          </cell>
          <cell r="W33">
            <v>1</v>
          </cell>
          <cell r="X33">
            <v>1</v>
          </cell>
          <cell r="Y33">
            <v>561506</v>
          </cell>
          <cell r="Z33">
            <v>5236</v>
          </cell>
          <cell r="AA33" t="str">
            <v>是</v>
          </cell>
          <cell r="AB33">
            <v>724111</v>
          </cell>
          <cell r="AC33">
            <v>6753</v>
          </cell>
          <cell r="AD33">
            <v>8553.17</v>
          </cell>
          <cell r="AE33">
            <v>0</v>
          </cell>
          <cell r="AF33">
            <v>0</v>
          </cell>
          <cell r="AG33">
            <v>0.85</v>
          </cell>
          <cell r="AH33">
            <v>0.95</v>
          </cell>
          <cell r="AI33">
            <v>0.97</v>
          </cell>
          <cell r="AJ33">
            <v>0.99</v>
          </cell>
          <cell r="AK33">
            <v>0.99</v>
          </cell>
          <cell r="AL33">
            <v>1</v>
          </cell>
          <cell r="AM33">
            <v>8160.000000000001</v>
          </cell>
          <cell r="AN33">
            <v>561506</v>
          </cell>
          <cell r="AO33">
            <v>5236</v>
          </cell>
          <cell r="AP33">
            <v>555891</v>
          </cell>
          <cell r="AQ33">
            <v>5184</v>
          </cell>
          <cell r="AR33">
            <v>555891</v>
          </cell>
          <cell r="AS33">
            <v>5184</v>
          </cell>
          <cell r="AT33">
            <v>-8160</v>
          </cell>
          <cell r="AU33">
            <v>-76</v>
          </cell>
          <cell r="AV33">
            <v>5000</v>
          </cell>
          <cell r="AW33">
            <v>1172465</v>
          </cell>
          <cell r="AX33">
            <v>0</v>
          </cell>
          <cell r="AY33">
            <v>0</v>
          </cell>
          <cell r="AZ33" t="str">
            <v>否</v>
          </cell>
          <cell r="BA33" t="str">
            <v>-</v>
          </cell>
          <cell r="BB33" t="str">
            <v>8号楼洋房</v>
          </cell>
          <cell r="BC33">
            <v>7254.02</v>
          </cell>
          <cell r="BD33">
            <v>555891</v>
          </cell>
          <cell r="BE33">
            <v>5184</v>
          </cell>
          <cell r="BH33">
            <v>617657</v>
          </cell>
          <cell r="BI33">
            <v>5760</v>
          </cell>
        </row>
        <row r="34">
          <cell r="E34" t="str">
            <v>1602</v>
          </cell>
          <cell r="F34" t="str">
            <v>16</v>
          </cell>
          <cell r="G34" t="str">
            <v>装修房</v>
          </cell>
          <cell r="H34" t="str">
            <v>三房二厅 </v>
          </cell>
          <cell r="I34" t="str">
            <v>粤R-YJ114&amp;89n</v>
          </cell>
          <cell r="J34">
            <v>113.62</v>
          </cell>
          <cell r="K34">
            <v>89.7</v>
          </cell>
          <cell r="M34" t="str">
            <v>清远市清城区石角镇众合路4号新何碧桂园02</v>
          </cell>
          <cell r="N34" t="str">
            <v>对区内园景</v>
          </cell>
          <cell r="O34">
            <v>1</v>
          </cell>
          <cell r="P34" t="str">
            <v>西</v>
          </cell>
          <cell r="Q34" t="str">
            <v>东南</v>
          </cell>
          <cell r="R34">
            <v>4315.462652870766</v>
          </cell>
          <cell r="S34">
            <v>0</v>
          </cell>
          <cell r="T34">
            <v>523</v>
          </cell>
          <cell r="U34">
            <v>498</v>
          </cell>
          <cell r="V34">
            <v>0</v>
          </cell>
          <cell r="W34">
            <v>1</v>
          </cell>
          <cell r="X34">
            <v>1</v>
          </cell>
          <cell r="Y34">
            <v>606329</v>
          </cell>
          <cell r="Z34">
            <v>5336</v>
          </cell>
          <cell r="AA34" t="str">
            <v>是</v>
          </cell>
          <cell r="AB34">
            <v>781914</v>
          </cell>
          <cell r="AC34">
            <v>6882</v>
          </cell>
          <cell r="AD34">
            <v>8716.99</v>
          </cell>
          <cell r="AE34">
            <v>0</v>
          </cell>
          <cell r="AF34">
            <v>0</v>
          </cell>
          <cell r="AG34">
            <v>0.85</v>
          </cell>
          <cell r="AH34">
            <v>0.95</v>
          </cell>
          <cell r="AI34">
            <v>0.97</v>
          </cell>
          <cell r="AJ34">
            <v>0.99</v>
          </cell>
          <cell r="AK34">
            <v>0.99</v>
          </cell>
          <cell r="AL34">
            <v>1</v>
          </cell>
          <cell r="AM34">
            <v>8160.000000000001</v>
          </cell>
          <cell r="AN34">
            <v>606329</v>
          </cell>
          <cell r="AO34">
            <v>5336</v>
          </cell>
          <cell r="AP34">
            <v>600266</v>
          </cell>
          <cell r="AQ34">
            <v>5283</v>
          </cell>
          <cell r="AR34">
            <v>600266</v>
          </cell>
          <cell r="AS34">
            <v>5283</v>
          </cell>
          <cell r="AT34">
            <v>-8160</v>
          </cell>
          <cell r="AU34">
            <v>-72</v>
          </cell>
          <cell r="AV34">
            <v>5000</v>
          </cell>
          <cell r="AW34">
            <v>1242334</v>
          </cell>
          <cell r="AX34">
            <v>0</v>
          </cell>
          <cell r="AY34">
            <v>0</v>
          </cell>
          <cell r="AZ34" t="str">
            <v>否</v>
          </cell>
          <cell r="BA34" t="str">
            <v>-</v>
          </cell>
          <cell r="BB34" t="str">
            <v>8号楼洋房</v>
          </cell>
          <cell r="BC34">
            <v>7254.02</v>
          </cell>
          <cell r="BD34">
            <v>600266</v>
          </cell>
          <cell r="BE34">
            <v>5283</v>
          </cell>
          <cell r="BH34">
            <v>666962</v>
          </cell>
          <cell r="BI34">
            <v>5870</v>
          </cell>
        </row>
        <row r="35">
          <cell r="E35" t="str">
            <v>1603</v>
          </cell>
          <cell r="F35" t="str">
            <v>16</v>
          </cell>
          <cell r="G35" t="str">
            <v>装修房</v>
          </cell>
          <cell r="H35" t="str">
            <v>二房二厅 </v>
          </cell>
          <cell r="I35" t="str">
            <v>粤R-YJ114&amp;89n</v>
          </cell>
          <cell r="J35">
            <v>87.8</v>
          </cell>
          <cell r="K35">
            <v>69.32</v>
          </cell>
          <cell r="M35" t="str">
            <v>清远市清城区石角镇众合路4号新何碧桂园03</v>
          </cell>
          <cell r="N35" t="str">
            <v>对区内道路</v>
          </cell>
          <cell r="O35">
            <v>1</v>
          </cell>
          <cell r="P35" t="str">
            <v>西</v>
          </cell>
          <cell r="Q35" t="str">
            <v>东南</v>
          </cell>
          <cell r="R35">
            <v>4315.462652870766</v>
          </cell>
          <cell r="S35">
            <v>0</v>
          </cell>
          <cell r="T35">
            <v>573</v>
          </cell>
          <cell r="U35">
            <v>498</v>
          </cell>
          <cell r="V35">
            <v>0</v>
          </cell>
          <cell r="W35">
            <v>1</v>
          </cell>
          <cell r="X35">
            <v>1</v>
          </cell>
          <cell r="Y35">
            <v>472931</v>
          </cell>
          <cell r="Z35">
            <v>5386</v>
          </cell>
          <cell r="AA35" t="str">
            <v>是</v>
          </cell>
          <cell r="AB35">
            <v>609886</v>
          </cell>
          <cell r="AC35">
            <v>6946</v>
          </cell>
          <cell r="AD35">
            <v>8798.12</v>
          </cell>
          <cell r="AE35">
            <v>0</v>
          </cell>
          <cell r="AF35">
            <v>0</v>
          </cell>
          <cell r="AG35">
            <v>0.85</v>
          </cell>
          <cell r="AH35">
            <v>0.95</v>
          </cell>
          <cell r="AI35">
            <v>0.97</v>
          </cell>
          <cell r="AJ35">
            <v>0.99</v>
          </cell>
          <cell r="AK35">
            <v>0.99</v>
          </cell>
          <cell r="AL35">
            <v>1</v>
          </cell>
          <cell r="AM35">
            <v>8160.000000000001</v>
          </cell>
          <cell r="AN35">
            <v>472931</v>
          </cell>
          <cell r="AO35">
            <v>5386</v>
          </cell>
          <cell r="AP35">
            <v>468202</v>
          </cell>
          <cell r="AQ35">
            <v>5333</v>
          </cell>
          <cell r="AR35">
            <v>468202</v>
          </cell>
          <cell r="AS35">
            <v>5333</v>
          </cell>
          <cell r="AT35">
            <v>-8160</v>
          </cell>
          <cell r="AU35">
            <v>-93</v>
          </cell>
          <cell r="AV35">
            <v>5000</v>
          </cell>
          <cell r="AW35">
            <v>960015</v>
          </cell>
          <cell r="AX35">
            <v>0</v>
          </cell>
          <cell r="AY35">
            <v>0</v>
          </cell>
          <cell r="AZ35" t="str">
            <v>否</v>
          </cell>
          <cell r="BA35" t="str">
            <v>-</v>
          </cell>
          <cell r="BB35" t="str">
            <v>8号楼洋房</v>
          </cell>
          <cell r="BC35">
            <v>7254.02</v>
          </cell>
          <cell r="BD35">
            <v>468202</v>
          </cell>
          <cell r="BE35">
            <v>5333</v>
          </cell>
          <cell r="BH35">
            <v>520224</v>
          </cell>
          <cell r="BI35">
            <v>5925</v>
          </cell>
        </row>
        <row r="36">
          <cell r="E36" t="str">
            <v>1604</v>
          </cell>
          <cell r="F36" t="str">
            <v>16</v>
          </cell>
          <cell r="G36" t="str">
            <v>装修房</v>
          </cell>
          <cell r="H36" t="str">
            <v>二房二厅 </v>
          </cell>
          <cell r="I36" t="str">
            <v>粤R-YJ114&amp;89n</v>
          </cell>
          <cell r="J36">
            <v>87.8</v>
          </cell>
          <cell r="K36">
            <v>69.32</v>
          </cell>
          <cell r="M36" t="str">
            <v>清远市清城区石角镇众合路4号新何碧桂园04</v>
          </cell>
          <cell r="N36" t="str">
            <v>对区内道路</v>
          </cell>
          <cell r="O36">
            <v>1</v>
          </cell>
          <cell r="P36" t="str">
            <v>南</v>
          </cell>
          <cell r="Q36" t="str">
            <v>西南</v>
          </cell>
          <cell r="R36">
            <v>4315.462652870766</v>
          </cell>
          <cell r="S36">
            <v>0</v>
          </cell>
          <cell r="T36">
            <v>473</v>
          </cell>
          <cell r="U36">
            <v>498</v>
          </cell>
          <cell r="V36">
            <v>0</v>
          </cell>
          <cell r="W36">
            <v>1</v>
          </cell>
          <cell r="X36">
            <v>1</v>
          </cell>
          <cell r="Y36">
            <v>464151</v>
          </cell>
          <cell r="Z36">
            <v>5286</v>
          </cell>
          <cell r="AA36" t="str">
            <v>是</v>
          </cell>
          <cell r="AB36">
            <v>598563</v>
          </cell>
          <cell r="AC36">
            <v>6817</v>
          </cell>
          <cell r="AD36">
            <v>8634.78</v>
          </cell>
          <cell r="AE36">
            <v>0</v>
          </cell>
          <cell r="AF36">
            <v>0</v>
          </cell>
          <cell r="AG36">
            <v>0.85</v>
          </cell>
          <cell r="AH36">
            <v>0.95</v>
          </cell>
          <cell r="AI36">
            <v>0.97</v>
          </cell>
          <cell r="AJ36">
            <v>0.99</v>
          </cell>
          <cell r="AK36">
            <v>0.99</v>
          </cell>
          <cell r="AL36">
            <v>1</v>
          </cell>
          <cell r="AM36">
            <v>8160.000000000001</v>
          </cell>
          <cell r="AN36">
            <v>464151</v>
          </cell>
          <cell r="AO36">
            <v>5286</v>
          </cell>
          <cell r="AP36">
            <v>459510</v>
          </cell>
          <cell r="AQ36">
            <v>5234</v>
          </cell>
          <cell r="AR36">
            <v>459510</v>
          </cell>
          <cell r="AS36">
            <v>5234</v>
          </cell>
          <cell r="AT36">
            <v>-8160</v>
          </cell>
          <cell r="AU36">
            <v>-93</v>
          </cell>
          <cell r="AV36">
            <v>5000</v>
          </cell>
          <cell r="AW36">
            <v>960015</v>
          </cell>
          <cell r="AX36">
            <v>0</v>
          </cell>
          <cell r="AY36">
            <v>0</v>
          </cell>
          <cell r="AZ36" t="str">
            <v>否</v>
          </cell>
          <cell r="BA36" t="str">
            <v>-</v>
          </cell>
          <cell r="BB36" t="str">
            <v>8号楼洋房</v>
          </cell>
          <cell r="BC36">
            <v>7254.02</v>
          </cell>
          <cell r="BD36">
            <v>459510</v>
          </cell>
          <cell r="BE36">
            <v>5234</v>
          </cell>
          <cell r="BH36">
            <v>510566</v>
          </cell>
          <cell r="BI36">
            <v>5815</v>
          </cell>
        </row>
        <row r="37">
          <cell r="E37" t="str">
            <v>1701</v>
          </cell>
          <cell r="F37" t="str">
            <v>17</v>
          </cell>
          <cell r="G37" t="str">
            <v>装修房</v>
          </cell>
          <cell r="H37" t="str">
            <v>三房二厅 </v>
          </cell>
          <cell r="I37" t="str">
            <v>粤R-YJ114&amp;89n</v>
          </cell>
          <cell r="J37">
            <v>107.23</v>
          </cell>
          <cell r="K37">
            <v>84.66</v>
          </cell>
          <cell r="M37" t="str">
            <v>清远市清城区石角镇众合路4号新何碧桂园01</v>
          </cell>
          <cell r="N37" t="str">
            <v>对区内园景</v>
          </cell>
          <cell r="O37">
            <v>1</v>
          </cell>
          <cell r="P37" t="str">
            <v>东</v>
          </cell>
          <cell r="Q37" t="str">
            <v>西南</v>
          </cell>
          <cell r="R37">
            <v>4315.462652870766</v>
          </cell>
          <cell r="S37">
            <v>0</v>
          </cell>
          <cell r="T37">
            <v>423</v>
          </cell>
          <cell r="U37">
            <v>498</v>
          </cell>
          <cell r="V37">
            <v>0</v>
          </cell>
          <cell r="W37">
            <v>1</v>
          </cell>
          <cell r="X37">
            <v>1</v>
          </cell>
          <cell r="Y37">
            <v>561506</v>
          </cell>
          <cell r="Z37">
            <v>5236</v>
          </cell>
          <cell r="AA37" t="str">
            <v>是</v>
          </cell>
          <cell r="AB37">
            <v>724111</v>
          </cell>
          <cell r="AC37">
            <v>6753</v>
          </cell>
          <cell r="AD37">
            <v>8553.17</v>
          </cell>
          <cell r="AE37">
            <v>0</v>
          </cell>
          <cell r="AF37">
            <v>0</v>
          </cell>
          <cell r="AG37">
            <v>0.85</v>
          </cell>
          <cell r="AH37">
            <v>0.95</v>
          </cell>
          <cell r="AI37">
            <v>0.97</v>
          </cell>
          <cell r="AJ37">
            <v>0.99</v>
          </cell>
          <cell r="AK37">
            <v>0.99</v>
          </cell>
          <cell r="AL37">
            <v>1</v>
          </cell>
          <cell r="AM37">
            <v>8160.000000000001</v>
          </cell>
          <cell r="AN37">
            <v>561506</v>
          </cell>
          <cell r="AO37">
            <v>5236</v>
          </cell>
          <cell r="AP37">
            <v>555891</v>
          </cell>
          <cell r="AQ37">
            <v>5184</v>
          </cell>
          <cell r="AR37">
            <v>555891</v>
          </cell>
          <cell r="AS37">
            <v>5184</v>
          </cell>
          <cell r="AT37">
            <v>-8160</v>
          </cell>
          <cell r="AU37">
            <v>-76</v>
          </cell>
          <cell r="AV37">
            <v>5000</v>
          </cell>
          <cell r="AW37">
            <v>1172465</v>
          </cell>
          <cell r="AX37">
            <v>0</v>
          </cell>
          <cell r="AY37">
            <v>0</v>
          </cell>
          <cell r="AZ37" t="str">
            <v>否</v>
          </cell>
          <cell r="BA37" t="str">
            <v>-</v>
          </cell>
          <cell r="BB37" t="str">
            <v>8号楼洋房</v>
          </cell>
          <cell r="BC37">
            <v>7254.02</v>
          </cell>
          <cell r="BD37">
            <v>555891</v>
          </cell>
          <cell r="BE37">
            <v>5184</v>
          </cell>
          <cell r="BH37">
            <v>617657</v>
          </cell>
          <cell r="BI37">
            <v>5760</v>
          </cell>
        </row>
        <row r="38">
          <cell r="E38" t="str">
            <v>1702</v>
          </cell>
          <cell r="F38" t="str">
            <v>17</v>
          </cell>
          <cell r="G38" t="str">
            <v>装修房</v>
          </cell>
          <cell r="H38" t="str">
            <v>三房二厅 </v>
          </cell>
          <cell r="I38" t="str">
            <v>粤R-YJ114&amp;89n</v>
          </cell>
          <cell r="J38">
            <v>113.62</v>
          </cell>
          <cell r="K38">
            <v>89.7</v>
          </cell>
          <cell r="M38" t="str">
            <v>清远市清城区石角镇众合路4号新何碧桂园02</v>
          </cell>
          <cell r="N38" t="str">
            <v>对区内园景</v>
          </cell>
          <cell r="O38">
            <v>1</v>
          </cell>
          <cell r="P38" t="str">
            <v>西</v>
          </cell>
          <cell r="Q38" t="str">
            <v>东南</v>
          </cell>
          <cell r="R38">
            <v>4315.462652870766</v>
          </cell>
          <cell r="S38">
            <v>0</v>
          </cell>
          <cell r="T38">
            <v>523</v>
          </cell>
          <cell r="U38">
            <v>498</v>
          </cell>
          <cell r="V38">
            <v>0</v>
          </cell>
          <cell r="W38">
            <v>1</v>
          </cell>
          <cell r="X38">
            <v>1</v>
          </cell>
          <cell r="Y38">
            <v>606329</v>
          </cell>
          <cell r="Z38">
            <v>5336</v>
          </cell>
          <cell r="AA38" t="str">
            <v>是</v>
          </cell>
          <cell r="AB38">
            <v>781914</v>
          </cell>
          <cell r="AC38">
            <v>6882</v>
          </cell>
          <cell r="AD38">
            <v>8716.99</v>
          </cell>
          <cell r="AE38">
            <v>0</v>
          </cell>
          <cell r="AF38">
            <v>0</v>
          </cell>
          <cell r="AG38">
            <v>0.85</v>
          </cell>
          <cell r="AH38">
            <v>0.95</v>
          </cell>
          <cell r="AI38">
            <v>0.97</v>
          </cell>
          <cell r="AJ38">
            <v>0.99</v>
          </cell>
          <cell r="AK38">
            <v>0.99</v>
          </cell>
          <cell r="AL38">
            <v>1</v>
          </cell>
          <cell r="AM38">
            <v>8160.000000000001</v>
          </cell>
          <cell r="AN38">
            <v>606329</v>
          </cell>
          <cell r="AO38">
            <v>5336</v>
          </cell>
          <cell r="AP38">
            <v>600266</v>
          </cell>
          <cell r="AQ38">
            <v>5283</v>
          </cell>
          <cell r="AR38">
            <v>600266</v>
          </cell>
          <cell r="AS38">
            <v>5283</v>
          </cell>
          <cell r="AT38">
            <v>-8160</v>
          </cell>
          <cell r="AU38">
            <v>-72</v>
          </cell>
          <cell r="AV38">
            <v>5000</v>
          </cell>
          <cell r="AW38">
            <v>1242334</v>
          </cell>
          <cell r="AX38">
            <v>0</v>
          </cell>
          <cell r="AY38">
            <v>0</v>
          </cell>
          <cell r="AZ38" t="str">
            <v>否</v>
          </cell>
          <cell r="BA38" t="str">
            <v>-</v>
          </cell>
          <cell r="BB38" t="str">
            <v>8号楼洋房</v>
          </cell>
          <cell r="BC38">
            <v>7254.02</v>
          </cell>
          <cell r="BD38">
            <v>600266</v>
          </cell>
          <cell r="BE38">
            <v>5283</v>
          </cell>
          <cell r="BH38">
            <v>666962</v>
          </cell>
          <cell r="BI38">
            <v>5870</v>
          </cell>
        </row>
        <row r="39">
          <cell r="E39" t="str">
            <v>1703</v>
          </cell>
          <cell r="F39" t="str">
            <v>17</v>
          </cell>
          <cell r="G39" t="str">
            <v>装修房</v>
          </cell>
          <cell r="H39" t="str">
            <v>二房二厅 </v>
          </cell>
          <cell r="I39" t="str">
            <v>粤R-YJ114&amp;89n</v>
          </cell>
          <cell r="J39">
            <v>87.8</v>
          </cell>
          <cell r="K39">
            <v>69.32</v>
          </cell>
          <cell r="M39" t="str">
            <v>清远市清城区石角镇众合路4号新何碧桂园03</v>
          </cell>
          <cell r="N39" t="str">
            <v>对区内道路</v>
          </cell>
          <cell r="O39">
            <v>1</v>
          </cell>
          <cell r="P39" t="str">
            <v>西</v>
          </cell>
          <cell r="Q39" t="str">
            <v>东南</v>
          </cell>
          <cell r="R39">
            <v>4315.462652870766</v>
          </cell>
          <cell r="S39">
            <v>0</v>
          </cell>
          <cell r="T39">
            <v>573</v>
          </cell>
          <cell r="U39">
            <v>498</v>
          </cell>
          <cell r="V39">
            <v>0</v>
          </cell>
          <cell r="W39">
            <v>1</v>
          </cell>
          <cell r="X39">
            <v>1</v>
          </cell>
          <cell r="Y39">
            <v>472931</v>
          </cell>
          <cell r="Z39">
            <v>5386</v>
          </cell>
          <cell r="AA39" t="str">
            <v>是</v>
          </cell>
          <cell r="AB39">
            <v>609886</v>
          </cell>
          <cell r="AC39">
            <v>6946</v>
          </cell>
          <cell r="AD39">
            <v>8798.12</v>
          </cell>
          <cell r="AE39">
            <v>0</v>
          </cell>
          <cell r="AF39">
            <v>0</v>
          </cell>
          <cell r="AG39">
            <v>0.85</v>
          </cell>
          <cell r="AH39">
            <v>0.95</v>
          </cell>
          <cell r="AI39">
            <v>0.97</v>
          </cell>
          <cell r="AJ39">
            <v>0.99</v>
          </cell>
          <cell r="AK39">
            <v>0.99</v>
          </cell>
          <cell r="AL39">
            <v>1</v>
          </cell>
          <cell r="AM39">
            <v>8160.000000000001</v>
          </cell>
          <cell r="AN39">
            <v>472931</v>
          </cell>
          <cell r="AO39">
            <v>5386</v>
          </cell>
          <cell r="AP39">
            <v>468202</v>
          </cell>
          <cell r="AQ39">
            <v>5333</v>
          </cell>
          <cell r="AR39">
            <v>468202</v>
          </cell>
          <cell r="AS39">
            <v>5333</v>
          </cell>
          <cell r="AT39">
            <v>-8160</v>
          </cell>
          <cell r="AU39">
            <v>-93</v>
          </cell>
          <cell r="AV39">
            <v>5000</v>
          </cell>
          <cell r="AW39">
            <v>960015</v>
          </cell>
          <cell r="AX39">
            <v>0</v>
          </cell>
          <cell r="AY39">
            <v>0</v>
          </cell>
          <cell r="AZ39" t="str">
            <v>否</v>
          </cell>
          <cell r="BA39" t="str">
            <v>-</v>
          </cell>
          <cell r="BB39" t="str">
            <v>8号楼洋房</v>
          </cell>
          <cell r="BC39">
            <v>7254.02</v>
          </cell>
          <cell r="BD39">
            <v>468202</v>
          </cell>
          <cell r="BE39">
            <v>5333</v>
          </cell>
          <cell r="BH39">
            <v>520224</v>
          </cell>
          <cell r="BI39">
            <v>5925</v>
          </cell>
        </row>
        <row r="40">
          <cell r="E40" t="str">
            <v>1704</v>
          </cell>
          <cell r="F40" t="str">
            <v>17</v>
          </cell>
          <cell r="G40" t="str">
            <v>装修房</v>
          </cell>
          <cell r="H40" t="str">
            <v>二房二厅 </v>
          </cell>
          <cell r="I40" t="str">
            <v>粤R-YJ114&amp;89n</v>
          </cell>
          <cell r="J40">
            <v>87.8</v>
          </cell>
          <cell r="K40">
            <v>69.32</v>
          </cell>
          <cell r="M40" t="str">
            <v>清远市清城区石角镇众合路4号新何碧桂园04</v>
          </cell>
          <cell r="N40" t="str">
            <v>对区内道路</v>
          </cell>
          <cell r="O40">
            <v>1</v>
          </cell>
          <cell r="P40" t="str">
            <v>南</v>
          </cell>
          <cell r="Q40" t="str">
            <v>西南</v>
          </cell>
          <cell r="R40">
            <v>4315.462652870766</v>
          </cell>
          <cell r="S40">
            <v>0</v>
          </cell>
          <cell r="T40">
            <v>473</v>
          </cell>
          <cell r="U40">
            <v>498</v>
          </cell>
          <cell r="V40">
            <v>0</v>
          </cell>
          <cell r="W40">
            <v>1</v>
          </cell>
          <cell r="X40">
            <v>1</v>
          </cell>
          <cell r="Y40">
            <v>464151</v>
          </cell>
          <cell r="Z40">
            <v>5286</v>
          </cell>
          <cell r="AA40" t="str">
            <v>是</v>
          </cell>
          <cell r="AB40">
            <v>598563</v>
          </cell>
          <cell r="AC40">
            <v>6817</v>
          </cell>
          <cell r="AD40">
            <v>8634.78</v>
          </cell>
          <cell r="AE40">
            <v>0</v>
          </cell>
          <cell r="AF40">
            <v>0</v>
          </cell>
          <cell r="AG40">
            <v>0.85</v>
          </cell>
          <cell r="AH40">
            <v>0.95</v>
          </cell>
          <cell r="AI40">
            <v>0.97</v>
          </cell>
          <cell r="AJ40">
            <v>0.99</v>
          </cell>
          <cell r="AK40">
            <v>0.99</v>
          </cell>
          <cell r="AL40">
            <v>1</v>
          </cell>
          <cell r="AM40">
            <v>8160.000000000001</v>
          </cell>
          <cell r="AN40">
            <v>464151</v>
          </cell>
          <cell r="AO40">
            <v>5286</v>
          </cell>
          <cell r="AP40">
            <v>459510</v>
          </cell>
          <cell r="AQ40">
            <v>5234</v>
          </cell>
          <cell r="AR40">
            <v>459510</v>
          </cell>
          <cell r="AS40">
            <v>5234</v>
          </cell>
          <cell r="AT40">
            <v>-8160</v>
          </cell>
          <cell r="AU40">
            <v>-93</v>
          </cell>
          <cell r="AV40">
            <v>5000</v>
          </cell>
          <cell r="AW40">
            <v>960015</v>
          </cell>
          <cell r="AX40">
            <v>0</v>
          </cell>
          <cell r="AY40">
            <v>0</v>
          </cell>
          <cell r="AZ40" t="str">
            <v>否</v>
          </cell>
          <cell r="BA40" t="str">
            <v>-</v>
          </cell>
          <cell r="BB40" t="str">
            <v>8号楼洋房</v>
          </cell>
          <cell r="BC40">
            <v>7254.02</v>
          </cell>
          <cell r="BD40">
            <v>459510</v>
          </cell>
          <cell r="BE40">
            <v>5234</v>
          </cell>
          <cell r="BH40">
            <v>510566</v>
          </cell>
          <cell r="BI40">
            <v>5815</v>
          </cell>
        </row>
        <row r="41">
          <cell r="E41" t="str">
            <v>1801</v>
          </cell>
          <cell r="F41" t="str">
            <v>18</v>
          </cell>
          <cell r="G41" t="str">
            <v>装修房</v>
          </cell>
          <cell r="H41" t="str">
            <v>三房二厅 </v>
          </cell>
          <cell r="I41" t="str">
            <v>粤R-YJ114&amp;89n</v>
          </cell>
          <cell r="J41">
            <v>107.23</v>
          </cell>
          <cell r="K41">
            <v>84.66</v>
          </cell>
          <cell r="M41" t="str">
            <v>清远市清城区石角镇众合路4号新何碧桂园01</v>
          </cell>
          <cell r="N41" t="str">
            <v>对区内园景</v>
          </cell>
          <cell r="O41">
            <v>1</v>
          </cell>
          <cell r="P41" t="str">
            <v>东</v>
          </cell>
          <cell r="Q41" t="str">
            <v>西南</v>
          </cell>
          <cell r="R41">
            <v>4315.462652870766</v>
          </cell>
          <cell r="S41">
            <v>0</v>
          </cell>
          <cell r="T41">
            <v>423</v>
          </cell>
          <cell r="U41">
            <v>498</v>
          </cell>
          <cell r="V41">
            <v>0</v>
          </cell>
          <cell r="W41">
            <v>1</v>
          </cell>
          <cell r="X41">
            <v>1</v>
          </cell>
          <cell r="Y41">
            <v>561506</v>
          </cell>
          <cell r="Z41">
            <v>5236</v>
          </cell>
          <cell r="AA41" t="str">
            <v>是</v>
          </cell>
          <cell r="AB41">
            <v>724111</v>
          </cell>
          <cell r="AC41">
            <v>6753</v>
          </cell>
          <cell r="AD41">
            <v>8553.17</v>
          </cell>
          <cell r="AE41">
            <v>0</v>
          </cell>
          <cell r="AF41">
            <v>0</v>
          </cell>
          <cell r="AG41">
            <v>0.85</v>
          </cell>
          <cell r="AH41">
            <v>0.95</v>
          </cell>
          <cell r="AI41">
            <v>0.97</v>
          </cell>
          <cell r="AJ41">
            <v>0.99</v>
          </cell>
          <cell r="AK41">
            <v>0.99</v>
          </cell>
          <cell r="AL41">
            <v>1</v>
          </cell>
          <cell r="AM41">
            <v>8160.000000000001</v>
          </cell>
          <cell r="AN41">
            <v>561506</v>
          </cell>
          <cell r="AO41">
            <v>5236</v>
          </cell>
          <cell r="AP41">
            <v>555891</v>
          </cell>
          <cell r="AQ41">
            <v>5184</v>
          </cell>
          <cell r="AR41">
            <v>555891</v>
          </cell>
          <cell r="AS41">
            <v>5184</v>
          </cell>
          <cell r="AT41">
            <v>-8160</v>
          </cell>
          <cell r="AU41">
            <v>-76</v>
          </cell>
          <cell r="AV41">
            <v>5000</v>
          </cell>
          <cell r="AW41">
            <v>1172465</v>
          </cell>
          <cell r="AX41">
            <v>0</v>
          </cell>
          <cell r="AY41">
            <v>0</v>
          </cell>
          <cell r="AZ41" t="str">
            <v>否</v>
          </cell>
          <cell r="BA41" t="str">
            <v>-</v>
          </cell>
          <cell r="BB41" t="str">
            <v>8号楼洋房</v>
          </cell>
          <cell r="BC41">
            <v>7254.02</v>
          </cell>
          <cell r="BD41">
            <v>555891</v>
          </cell>
          <cell r="BE41">
            <v>5184</v>
          </cell>
          <cell r="BH41">
            <v>617657</v>
          </cell>
          <cell r="BI41">
            <v>5760</v>
          </cell>
        </row>
        <row r="42">
          <cell r="E42" t="str">
            <v>1802</v>
          </cell>
          <cell r="F42" t="str">
            <v>18</v>
          </cell>
          <cell r="G42" t="str">
            <v>装修房</v>
          </cell>
          <cell r="H42" t="str">
            <v>三房二厅 </v>
          </cell>
          <cell r="I42" t="str">
            <v>粤R-YJ114&amp;89n</v>
          </cell>
          <cell r="J42">
            <v>113.62</v>
          </cell>
          <cell r="K42">
            <v>89.7</v>
          </cell>
          <cell r="M42" t="str">
            <v>清远市清城区石角镇众合路4号新何碧桂园02</v>
          </cell>
          <cell r="N42" t="str">
            <v>对区内园景</v>
          </cell>
          <cell r="O42">
            <v>1</v>
          </cell>
          <cell r="P42" t="str">
            <v>西</v>
          </cell>
          <cell r="Q42" t="str">
            <v>东南</v>
          </cell>
          <cell r="R42">
            <v>4315.462652870766</v>
          </cell>
          <cell r="S42">
            <v>0</v>
          </cell>
          <cell r="T42">
            <v>523</v>
          </cell>
          <cell r="U42">
            <v>498</v>
          </cell>
          <cell r="V42">
            <v>0</v>
          </cell>
          <cell r="W42">
            <v>1</v>
          </cell>
          <cell r="X42">
            <v>1</v>
          </cell>
          <cell r="Y42">
            <v>606329</v>
          </cell>
          <cell r="Z42">
            <v>5336</v>
          </cell>
          <cell r="AA42" t="str">
            <v>是</v>
          </cell>
          <cell r="AB42">
            <v>781914</v>
          </cell>
          <cell r="AC42">
            <v>6882</v>
          </cell>
          <cell r="AD42">
            <v>8716.99</v>
          </cell>
          <cell r="AE42">
            <v>0</v>
          </cell>
          <cell r="AF42">
            <v>0</v>
          </cell>
          <cell r="AG42">
            <v>0.85</v>
          </cell>
          <cell r="AH42">
            <v>0.95</v>
          </cell>
          <cell r="AI42">
            <v>0.97</v>
          </cell>
          <cell r="AJ42">
            <v>0.99</v>
          </cell>
          <cell r="AK42">
            <v>0.99</v>
          </cell>
          <cell r="AL42">
            <v>1</v>
          </cell>
          <cell r="AM42">
            <v>8160.000000000001</v>
          </cell>
          <cell r="AN42">
            <v>606329</v>
          </cell>
          <cell r="AO42">
            <v>5336</v>
          </cell>
          <cell r="AP42">
            <v>600266</v>
          </cell>
          <cell r="AQ42">
            <v>5283</v>
          </cell>
          <cell r="AR42">
            <v>600266</v>
          </cell>
          <cell r="AS42">
            <v>5283</v>
          </cell>
          <cell r="AT42">
            <v>-8160</v>
          </cell>
          <cell r="AU42">
            <v>-72</v>
          </cell>
          <cell r="AV42">
            <v>5000</v>
          </cell>
          <cell r="AW42">
            <v>1242334</v>
          </cell>
          <cell r="AX42">
            <v>0</v>
          </cell>
          <cell r="AY42">
            <v>0</v>
          </cell>
          <cell r="AZ42" t="str">
            <v>否</v>
          </cell>
          <cell r="BA42" t="str">
            <v>-</v>
          </cell>
          <cell r="BB42" t="str">
            <v>8号楼洋房</v>
          </cell>
          <cell r="BC42">
            <v>7254.02</v>
          </cell>
          <cell r="BD42">
            <v>600266</v>
          </cell>
          <cell r="BE42">
            <v>5283</v>
          </cell>
          <cell r="BH42">
            <v>666962</v>
          </cell>
          <cell r="BI42">
            <v>5870</v>
          </cell>
        </row>
        <row r="43">
          <cell r="E43" t="str">
            <v>1803</v>
          </cell>
          <cell r="F43" t="str">
            <v>18</v>
          </cell>
          <cell r="G43" t="str">
            <v>装修房</v>
          </cell>
          <cell r="H43" t="str">
            <v>二房二厅 </v>
          </cell>
          <cell r="I43" t="str">
            <v>粤R-YJ114&amp;89n</v>
          </cell>
          <cell r="J43">
            <v>87.8</v>
          </cell>
          <cell r="K43">
            <v>69.32</v>
          </cell>
          <cell r="M43" t="str">
            <v>清远市清城区石角镇众合路4号新何碧桂园03</v>
          </cell>
          <cell r="N43" t="str">
            <v>对区内道路</v>
          </cell>
          <cell r="O43">
            <v>1</v>
          </cell>
          <cell r="P43" t="str">
            <v>西</v>
          </cell>
          <cell r="Q43" t="str">
            <v>东南</v>
          </cell>
          <cell r="R43">
            <v>4315.462652870766</v>
          </cell>
          <cell r="S43">
            <v>0</v>
          </cell>
          <cell r="T43">
            <v>573</v>
          </cell>
          <cell r="U43">
            <v>498</v>
          </cell>
          <cell r="V43">
            <v>0</v>
          </cell>
          <cell r="W43">
            <v>1</v>
          </cell>
          <cell r="X43">
            <v>1</v>
          </cell>
          <cell r="Y43">
            <v>472931</v>
          </cell>
          <cell r="Z43">
            <v>5386</v>
          </cell>
          <cell r="AA43" t="str">
            <v>是</v>
          </cell>
          <cell r="AB43">
            <v>609886</v>
          </cell>
          <cell r="AC43">
            <v>6946</v>
          </cell>
          <cell r="AD43">
            <v>8798.12</v>
          </cell>
          <cell r="AE43">
            <v>0</v>
          </cell>
          <cell r="AF43">
            <v>0</v>
          </cell>
          <cell r="AG43">
            <v>0.85</v>
          </cell>
          <cell r="AH43">
            <v>0.95</v>
          </cell>
          <cell r="AI43">
            <v>0.97</v>
          </cell>
          <cell r="AJ43">
            <v>0.99</v>
          </cell>
          <cell r="AK43">
            <v>0.99</v>
          </cell>
          <cell r="AL43">
            <v>1</v>
          </cell>
          <cell r="AM43">
            <v>8160.000000000001</v>
          </cell>
          <cell r="AN43">
            <v>472931</v>
          </cell>
          <cell r="AO43">
            <v>5386</v>
          </cell>
          <cell r="AP43">
            <v>468202</v>
          </cell>
          <cell r="AQ43">
            <v>5333</v>
          </cell>
          <cell r="AR43">
            <v>468202</v>
          </cell>
          <cell r="AS43">
            <v>5333</v>
          </cell>
          <cell r="AT43">
            <v>-8160</v>
          </cell>
          <cell r="AU43">
            <v>-93</v>
          </cell>
          <cell r="AV43">
            <v>5000</v>
          </cell>
          <cell r="AW43">
            <v>960015</v>
          </cell>
          <cell r="AX43">
            <v>0</v>
          </cell>
          <cell r="AY43">
            <v>0</v>
          </cell>
          <cell r="AZ43" t="str">
            <v>否</v>
          </cell>
          <cell r="BA43" t="str">
            <v>-</v>
          </cell>
          <cell r="BB43" t="str">
            <v>8号楼洋房</v>
          </cell>
          <cell r="BC43">
            <v>7254.02</v>
          </cell>
          <cell r="BD43">
            <v>468202</v>
          </cell>
          <cell r="BE43">
            <v>5333</v>
          </cell>
          <cell r="BH43">
            <v>520224</v>
          </cell>
          <cell r="BI43">
            <v>5925</v>
          </cell>
        </row>
        <row r="44">
          <cell r="E44" t="str">
            <v>1804</v>
          </cell>
          <cell r="F44" t="str">
            <v>18</v>
          </cell>
          <cell r="G44" t="str">
            <v>装修房</v>
          </cell>
          <cell r="H44" t="str">
            <v>二房二厅 </v>
          </cell>
          <cell r="I44" t="str">
            <v>粤R-YJ114&amp;89n</v>
          </cell>
          <cell r="J44">
            <v>87.8</v>
          </cell>
          <cell r="K44">
            <v>69.32</v>
          </cell>
          <cell r="M44" t="str">
            <v>清远市清城区石角镇众合路4号新何碧桂园04</v>
          </cell>
          <cell r="N44" t="str">
            <v>对区内道路</v>
          </cell>
          <cell r="O44">
            <v>1</v>
          </cell>
          <cell r="P44" t="str">
            <v>南</v>
          </cell>
          <cell r="Q44" t="str">
            <v>西南</v>
          </cell>
          <cell r="R44">
            <v>4315.462652870766</v>
          </cell>
          <cell r="S44">
            <v>0</v>
          </cell>
          <cell r="T44">
            <v>473</v>
          </cell>
          <cell r="U44">
            <v>498</v>
          </cell>
          <cell r="V44">
            <v>0</v>
          </cell>
          <cell r="W44">
            <v>1</v>
          </cell>
          <cell r="X44">
            <v>1</v>
          </cell>
          <cell r="Y44">
            <v>464151</v>
          </cell>
          <cell r="Z44">
            <v>5286</v>
          </cell>
          <cell r="AA44" t="str">
            <v>是</v>
          </cell>
          <cell r="AB44">
            <v>598563</v>
          </cell>
          <cell r="AC44">
            <v>6817</v>
          </cell>
          <cell r="AD44">
            <v>8634.78</v>
          </cell>
          <cell r="AE44">
            <v>0</v>
          </cell>
          <cell r="AF44">
            <v>0</v>
          </cell>
          <cell r="AG44">
            <v>0.85</v>
          </cell>
          <cell r="AH44">
            <v>0.95</v>
          </cell>
          <cell r="AI44">
            <v>0.97</v>
          </cell>
          <cell r="AJ44">
            <v>0.99</v>
          </cell>
          <cell r="AK44">
            <v>0.99</v>
          </cell>
          <cell r="AL44">
            <v>1</v>
          </cell>
          <cell r="AM44">
            <v>8160.000000000001</v>
          </cell>
          <cell r="AN44">
            <v>464151</v>
          </cell>
          <cell r="AO44">
            <v>5286</v>
          </cell>
          <cell r="AP44">
            <v>459510</v>
          </cell>
          <cell r="AQ44">
            <v>5234</v>
          </cell>
          <cell r="AR44">
            <v>459510</v>
          </cell>
          <cell r="AS44">
            <v>5234</v>
          </cell>
          <cell r="AT44">
            <v>-8160</v>
          </cell>
          <cell r="AU44">
            <v>-93</v>
          </cell>
          <cell r="AV44">
            <v>5000</v>
          </cell>
          <cell r="AW44">
            <v>960015</v>
          </cell>
          <cell r="AX44">
            <v>0</v>
          </cell>
          <cell r="AY44">
            <v>0</v>
          </cell>
          <cell r="AZ44" t="str">
            <v>否</v>
          </cell>
          <cell r="BA44" t="str">
            <v>-</v>
          </cell>
          <cell r="BB44" t="str">
            <v>8号楼洋房</v>
          </cell>
          <cell r="BC44">
            <v>7254.02</v>
          </cell>
          <cell r="BD44">
            <v>459510</v>
          </cell>
          <cell r="BE44">
            <v>5234</v>
          </cell>
          <cell r="BH44">
            <v>510566</v>
          </cell>
          <cell r="BI44">
            <v>5815</v>
          </cell>
        </row>
        <row r="45">
          <cell r="E45" t="str">
            <v>1901</v>
          </cell>
          <cell r="F45" t="str">
            <v>19</v>
          </cell>
          <cell r="G45" t="str">
            <v>装修房</v>
          </cell>
          <cell r="H45" t="str">
            <v>三房二厅 </v>
          </cell>
          <cell r="I45" t="str">
            <v>粤R-YJ114&amp;89n</v>
          </cell>
          <cell r="J45">
            <v>107.23</v>
          </cell>
          <cell r="K45">
            <v>84.66</v>
          </cell>
          <cell r="M45" t="str">
            <v>清远市清城区石角镇众合路4号新何碧桂园01</v>
          </cell>
          <cell r="N45" t="str">
            <v>对区内园景</v>
          </cell>
          <cell r="O45">
            <v>1</v>
          </cell>
          <cell r="P45" t="str">
            <v>东</v>
          </cell>
          <cell r="Q45" t="str">
            <v>西南</v>
          </cell>
          <cell r="R45">
            <v>4315.462652870766</v>
          </cell>
          <cell r="S45">
            <v>0</v>
          </cell>
          <cell r="T45">
            <v>423</v>
          </cell>
          <cell r="U45">
            <v>498</v>
          </cell>
          <cell r="V45">
            <v>0</v>
          </cell>
          <cell r="W45">
            <v>1</v>
          </cell>
          <cell r="X45">
            <v>1</v>
          </cell>
          <cell r="Y45">
            <v>561506</v>
          </cell>
          <cell r="Z45">
            <v>5236</v>
          </cell>
          <cell r="AA45" t="str">
            <v>是</v>
          </cell>
          <cell r="AB45">
            <v>724111</v>
          </cell>
          <cell r="AC45">
            <v>6753</v>
          </cell>
          <cell r="AD45">
            <v>8553.17</v>
          </cell>
          <cell r="AE45">
            <v>0</v>
          </cell>
          <cell r="AF45">
            <v>0</v>
          </cell>
          <cell r="AG45">
            <v>0.85</v>
          </cell>
          <cell r="AH45">
            <v>0.95</v>
          </cell>
          <cell r="AI45">
            <v>0.97</v>
          </cell>
          <cell r="AJ45">
            <v>0.99</v>
          </cell>
          <cell r="AK45">
            <v>0.99</v>
          </cell>
          <cell r="AL45">
            <v>1</v>
          </cell>
          <cell r="AM45">
            <v>8160.000000000001</v>
          </cell>
          <cell r="AN45">
            <v>561506</v>
          </cell>
          <cell r="AO45">
            <v>5236</v>
          </cell>
          <cell r="AP45">
            <v>555891</v>
          </cell>
          <cell r="AQ45">
            <v>5184</v>
          </cell>
          <cell r="AR45">
            <v>555891</v>
          </cell>
          <cell r="AS45">
            <v>5184</v>
          </cell>
          <cell r="AT45">
            <v>-8160</v>
          </cell>
          <cell r="AU45">
            <v>-76</v>
          </cell>
          <cell r="AV45">
            <v>5000</v>
          </cell>
          <cell r="AW45">
            <v>1172465</v>
          </cell>
          <cell r="AX45">
            <v>0</v>
          </cell>
          <cell r="AY45">
            <v>0</v>
          </cell>
          <cell r="AZ45" t="str">
            <v>否</v>
          </cell>
          <cell r="BA45" t="str">
            <v>-</v>
          </cell>
          <cell r="BB45" t="str">
            <v>8号楼洋房</v>
          </cell>
          <cell r="BC45">
            <v>7254.02</v>
          </cell>
          <cell r="BD45">
            <v>555891</v>
          </cell>
          <cell r="BE45">
            <v>5184</v>
          </cell>
          <cell r="BH45">
            <v>617657</v>
          </cell>
          <cell r="BI45">
            <v>5760</v>
          </cell>
        </row>
        <row r="46">
          <cell r="E46" t="str">
            <v>1902</v>
          </cell>
          <cell r="F46" t="str">
            <v>19</v>
          </cell>
          <cell r="G46" t="str">
            <v>装修房</v>
          </cell>
          <cell r="H46" t="str">
            <v>三房二厅 </v>
          </cell>
          <cell r="I46" t="str">
            <v>粤R-YJ114&amp;89n</v>
          </cell>
          <cell r="J46">
            <v>113.62</v>
          </cell>
          <cell r="K46">
            <v>89.7</v>
          </cell>
          <cell r="M46" t="str">
            <v>清远市清城区石角镇众合路4号新何碧桂园02</v>
          </cell>
          <cell r="N46" t="str">
            <v>对区内园景</v>
          </cell>
          <cell r="O46">
            <v>1</v>
          </cell>
          <cell r="P46" t="str">
            <v>西</v>
          </cell>
          <cell r="Q46" t="str">
            <v>东南</v>
          </cell>
          <cell r="R46">
            <v>4315.462652870766</v>
          </cell>
          <cell r="S46">
            <v>0</v>
          </cell>
          <cell r="T46">
            <v>523</v>
          </cell>
          <cell r="U46">
            <v>498</v>
          </cell>
          <cell r="V46">
            <v>0</v>
          </cell>
          <cell r="W46">
            <v>1</v>
          </cell>
          <cell r="X46">
            <v>1</v>
          </cell>
          <cell r="Y46">
            <v>606329</v>
          </cell>
          <cell r="Z46">
            <v>5336</v>
          </cell>
          <cell r="AA46" t="str">
            <v>是</v>
          </cell>
          <cell r="AB46">
            <v>781914</v>
          </cell>
          <cell r="AC46">
            <v>6882</v>
          </cell>
          <cell r="AD46">
            <v>8716.99</v>
          </cell>
          <cell r="AE46">
            <v>0</v>
          </cell>
          <cell r="AF46">
            <v>0</v>
          </cell>
          <cell r="AG46">
            <v>0.85</v>
          </cell>
          <cell r="AH46">
            <v>0.95</v>
          </cell>
          <cell r="AI46">
            <v>0.97</v>
          </cell>
          <cell r="AJ46">
            <v>0.99</v>
          </cell>
          <cell r="AK46">
            <v>0.99</v>
          </cell>
          <cell r="AL46">
            <v>1</v>
          </cell>
          <cell r="AM46">
            <v>8160.000000000001</v>
          </cell>
          <cell r="AN46">
            <v>606329</v>
          </cell>
          <cell r="AO46">
            <v>5336</v>
          </cell>
          <cell r="AP46">
            <v>600266</v>
          </cell>
          <cell r="AQ46">
            <v>5283</v>
          </cell>
          <cell r="AR46">
            <v>600266</v>
          </cell>
          <cell r="AS46">
            <v>5283</v>
          </cell>
          <cell r="AT46">
            <v>-8160</v>
          </cell>
          <cell r="AU46">
            <v>-72</v>
          </cell>
          <cell r="AV46">
            <v>5000</v>
          </cell>
          <cell r="AW46">
            <v>1242334</v>
          </cell>
          <cell r="AX46">
            <v>0</v>
          </cell>
          <cell r="AY46">
            <v>0</v>
          </cell>
          <cell r="AZ46" t="str">
            <v>否</v>
          </cell>
          <cell r="BA46" t="str">
            <v>-</v>
          </cell>
          <cell r="BB46" t="str">
            <v>8号楼洋房</v>
          </cell>
          <cell r="BC46">
            <v>7254.02</v>
          </cell>
          <cell r="BD46">
            <v>600266</v>
          </cell>
          <cell r="BE46">
            <v>5283</v>
          </cell>
          <cell r="BH46">
            <v>666962</v>
          </cell>
          <cell r="BI46">
            <v>5870</v>
          </cell>
        </row>
        <row r="47">
          <cell r="E47" t="str">
            <v>1903</v>
          </cell>
          <cell r="F47" t="str">
            <v>19</v>
          </cell>
          <cell r="G47" t="str">
            <v>装修房</v>
          </cell>
          <cell r="H47" t="str">
            <v>二房二厅 </v>
          </cell>
          <cell r="I47" t="str">
            <v>粤R-YJ114&amp;89n</v>
          </cell>
          <cell r="J47">
            <v>87.8</v>
          </cell>
          <cell r="K47">
            <v>69.32</v>
          </cell>
          <cell r="M47" t="str">
            <v>清远市清城区石角镇众合路4号新何碧桂园03</v>
          </cell>
          <cell r="N47" t="str">
            <v>对区内道路</v>
          </cell>
          <cell r="O47">
            <v>1</v>
          </cell>
          <cell r="P47" t="str">
            <v>西</v>
          </cell>
          <cell r="Q47" t="str">
            <v>东南</v>
          </cell>
          <cell r="R47">
            <v>4315.462652870766</v>
          </cell>
          <cell r="S47">
            <v>0</v>
          </cell>
          <cell r="T47">
            <v>573</v>
          </cell>
          <cell r="U47">
            <v>498</v>
          </cell>
          <cell r="V47">
            <v>0</v>
          </cell>
          <cell r="W47">
            <v>1</v>
          </cell>
          <cell r="X47">
            <v>1</v>
          </cell>
          <cell r="Y47">
            <v>472931</v>
          </cell>
          <cell r="Z47">
            <v>5386</v>
          </cell>
          <cell r="AA47" t="str">
            <v>是</v>
          </cell>
          <cell r="AB47">
            <v>609886</v>
          </cell>
          <cell r="AC47">
            <v>6946</v>
          </cell>
          <cell r="AD47">
            <v>8798.12</v>
          </cell>
          <cell r="AE47">
            <v>0</v>
          </cell>
          <cell r="AF47">
            <v>0</v>
          </cell>
          <cell r="AG47">
            <v>0.85</v>
          </cell>
          <cell r="AH47">
            <v>0.95</v>
          </cell>
          <cell r="AI47">
            <v>0.97</v>
          </cell>
          <cell r="AJ47">
            <v>0.99</v>
          </cell>
          <cell r="AK47">
            <v>0.99</v>
          </cell>
          <cell r="AL47">
            <v>1</v>
          </cell>
          <cell r="AM47">
            <v>8160.000000000001</v>
          </cell>
          <cell r="AN47">
            <v>472931</v>
          </cell>
          <cell r="AO47">
            <v>5386</v>
          </cell>
          <cell r="AP47">
            <v>468202</v>
          </cell>
          <cell r="AQ47">
            <v>5333</v>
          </cell>
          <cell r="AR47">
            <v>468202</v>
          </cell>
          <cell r="AS47">
            <v>5333</v>
          </cell>
          <cell r="AT47">
            <v>-8160</v>
          </cell>
          <cell r="AU47">
            <v>-93</v>
          </cell>
          <cell r="AV47">
            <v>5000</v>
          </cell>
          <cell r="AW47">
            <v>960015</v>
          </cell>
          <cell r="AX47">
            <v>0</v>
          </cell>
          <cell r="AY47">
            <v>0</v>
          </cell>
          <cell r="AZ47" t="str">
            <v>否</v>
          </cell>
          <cell r="BA47" t="str">
            <v>-</v>
          </cell>
          <cell r="BB47" t="str">
            <v>8号楼洋房</v>
          </cell>
          <cell r="BC47">
            <v>7254.02</v>
          </cell>
          <cell r="BD47">
            <v>468202</v>
          </cell>
          <cell r="BE47">
            <v>5333</v>
          </cell>
          <cell r="BH47">
            <v>520224</v>
          </cell>
          <cell r="BI47">
            <v>5925</v>
          </cell>
        </row>
        <row r="48">
          <cell r="E48" t="str">
            <v>1904</v>
          </cell>
          <cell r="F48" t="str">
            <v>19</v>
          </cell>
          <cell r="G48" t="str">
            <v>装修房</v>
          </cell>
          <cell r="H48" t="str">
            <v>二房二厅 </v>
          </cell>
          <cell r="I48" t="str">
            <v>粤R-YJ114&amp;89n</v>
          </cell>
          <cell r="J48">
            <v>87.8</v>
          </cell>
          <cell r="K48">
            <v>69.32</v>
          </cell>
          <cell r="M48" t="str">
            <v>清远市清城区石角镇众合路4号新何碧桂园04</v>
          </cell>
          <cell r="N48" t="str">
            <v>对区内道路</v>
          </cell>
          <cell r="O48">
            <v>1</v>
          </cell>
          <cell r="P48" t="str">
            <v>南</v>
          </cell>
          <cell r="Q48" t="str">
            <v>西南</v>
          </cell>
          <cell r="R48">
            <v>4315.462652870766</v>
          </cell>
          <cell r="S48">
            <v>0</v>
          </cell>
          <cell r="T48">
            <v>473</v>
          </cell>
          <cell r="U48">
            <v>498</v>
          </cell>
          <cell r="V48">
            <v>0</v>
          </cell>
          <cell r="W48">
            <v>1</v>
          </cell>
          <cell r="X48">
            <v>1</v>
          </cell>
          <cell r="Y48">
            <v>464151</v>
          </cell>
          <cell r="Z48">
            <v>5286</v>
          </cell>
          <cell r="AA48" t="str">
            <v>是</v>
          </cell>
          <cell r="AB48">
            <v>598563</v>
          </cell>
          <cell r="AC48">
            <v>6817</v>
          </cell>
          <cell r="AD48">
            <v>8634.78</v>
          </cell>
          <cell r="AE48">
            <v>0</v>
          </cell>
          <cell r="AF48">
            <v>0</v>
          </cell>
          <cell r="AG48">
            <v>0.85</v>
          </cell>
          <cell r="AH48">
            <v>0.95</v>
          </cell>
          <cell r="AI48">
            <v>0.97</v>
          </cell>
          <cell r="AJ48">
            <v>0.99</v>
          </cell>
          <cell r="AK48">
            <v>0.99</v>
          </cell>
          <cell r="AL48">
            <v>1</v>
          </cell>
          <cell r="AM48">
            <v>8160.000000000001</v>
          </cell>
          <cell r="AN48">
            <v>464151</v>
          </cell>
          <cell r="AO48">
            <v>5286</v>
          </cell>
          <cell r="AP48">
            <v>459510</v>
          </cell>
          <cell r="AQ48">
            <v>5234</v>
          </cell>
          <cell r="AR48">
            <v>459510</v>
          </cell>
          <cell r="AS48">
            <v>5234</v>
          </cell>
          <cell r="AT48">
            <v>-8160</v>
          </cell>
          <cell r="AU48">
            <v>-93</v>
          </cell>
          <cell r="AV48">
            <v>5000</v>
          </cell>
          <cell r="AW48">
            <v>960015</v>
          </cell>
          <cell r="AX48">
            <v>0</v>
          </cell>
          <cell r="AY48">
            <v>0</v>
          </cell>
          <cell r="AZ48" t="str">
            <v>否</v>
          </cell>
          <cell r="BA48" t="str">
            <v>-</v>
          </cell>
          <cell r="BB48" t="str">
            <v>8号楼洋房</v>
          </cell>
          <cell r="BC48">
            <v>7254.02</v>
          </cell>
          <cell r="BD48">
            <v>459510</v>
          </cell>
          <cell r="BE48">
            <v>5234</v>
          </cell>
          <cell r="BH48">
            <v>510566</v>
          </cell>
          <cell r="BI48">
            <v>5815</v>
          </cell>
        </row>
        <row r="49">
          <cell r="E49" t="str">
            <v>2001</v>
          </cell>
          <cell r="F49" t="str">
            <v>20</v>
          </cell>
          <cell r="G49" t="str">
            <v>装修房</v>
          </cell>
          <cell r="H49" t="str">
            <v>三房二厅 </v>
          </cell>
          <cell r="I49" t="str">
            <v>粤R-YJ114&amp;89n</v>
          </cell>
          <cell r="J49">
            <v>107.23</v>
          </cell>
          <cell r="K49">
            <v>84.66</v>
          </cell>
          <cell r="M49" t="str">
            <v>清远市清城区石角镇众合路4号新何碧桂园01</v>
          </cell>
          <cell r="N49" t="str">
            <v>对区内园景</v>
          </cell>
          <cell r="O49">
            <v>1</v>
          </cell>
          <cell r="P49" t="str">
            <v>东</v>
          </cell>
          <cell r="Q49" t="str">
            <v>西南</v>
          </cell>
          <cell r="R49">
            <v>4315.462652870766</v>
          </cell>
          <cell r="S49">
            <v>0</v>
          </cell>
          <cell r="T49">
            <v>423</v>
          </cell>
          <cell r="U49">
            <v>498</v>
          </cell>
          <cell r="V49">
            <v>0</v>
          </cell>
          <cell r="W49">
            <v>1</v>
          </cell>
          <cell r="X49">
            <v>1</v>
          </cell>
          <cell r="Y49">
            <v>561506</v>
          </cell>
          <cell r="Z49">
            <v>5236</v>
          </cell>
          <cell r="AA49" t="str">
            <v>是</v>
          </cell>
          <cell r="AB49">
            <v>724111</v>
          </cell>
          <cell r="AC49">
            <v>6753</v>
          </cell>
          <cell r="AD49">
            <v>8553.17</v>
          </cell>
          <cell r="AE49">
            <v>0</v>
          </cell>
          <cell r="AF49">
            <v>0</v>
          </cell>
          <cell r="AG49">
            <v>0.85</v>
          </cell>
          <cell r="AH49">
            <v>0.95</v>
          </cell>
          <cell r="AI49">
            <v>0.97</v>
          </cell>
          <cell r="AJ49">
            <v>0.99</v>
          </cell>
          <cell r="AK49">
            <v>0.99</v>
          </cell>
          <cell r="AL49">
            <v>1</v>
          </cell>
          <cell r="AM49">
            <v>8160.000000000001</v>
          </cell>
          <cell r="AN49">
            <v>561506</v>
          </cell>
          <cell r="AO49">
            <v>5236</v>
          </cell>
          <cell r="AP49">
            <v>555891</v>
          </cell>
          <cell r="AQ49">
            <v>5184</v>
          </cell>
          <cell r="AR49">
            <v>555891</v>
          </cell>
          <cell r="AS49">
            <v>5184</v>
          </cell>
          <cell r="AT49">
            <v>-8160</v>
          </cell>
          <cell r="AU49">
            <v>-76</v>
          </cell>
          <cell r="AV49">
            <v>5000</v>
          </cell>
          <cell r="AW49">
            <v>1172465</v>
          </cell>
          <cell r="AX49">
            <v>0</v>
          </cell>
          <cell r="AY49">
            <v>0</v>
          </cell>
          <cell r="AZ49" t="str">
            <v>否</v>
          </cell>
          <cell r="BA49" t="str">
            <v>-</v>
          </cell>
          <cell r="BB49" t="str">
            <v>8号楼洋房</v>
          </cell>
          <cell r="BC49">
            <v>7254.02</v>
          </cell>
          <cell r="BD49">
            <v>555891</v>
          </cell>
          <cell r="BE49">
            <v>5184</v>
          </cell>
          <cell r="BH49">
            <v>617657</v>
          </cell>
          <cell r="BI49">
            <v>5760</v>
          </cell>
        </row>
        <row r="50">
          <cell r="E50" t="str">
            <v>2002</v>
          </cell>
          <cell r="F50" t="str">
            <v>20</v>
          </cell>
          <cell r="G50" t="str">
            <v>装修房</v>
          </cell>
          <cell r="H50" t="str">
            <v>三房二厅 </v>
          </cell>
          <cell r="I50" t="str">
            <v>粤R-YJ114&amp;89n</v>
          </cell>
          <cell r="J50">
            <v>113.62</v>
          </cell>
          <cell r="K50">
            <v>89.7</v>
          </cell>
          <cell r="M50" t="str">
            <v>清远市清城区石角镇众合路4号新何碧桂园02</v>
          </cell>
          <cell r="N50" t="str">
            <v>对区内园景</v>
          </cell>
          <cell r="O50">
            <v>1</v>
          </cell>
          <cell r="P50" t="str">
            <v>西</v>
          </cell>
          <cell r="Q50" t="str">
            <v>东南</v>
          </cell>
          <cell r="R50">
            <v>4315.462652870766</v>
          </cell>
          <cell r="S50">
            <v>0</v>
          </cell>
          <cell r="T50">
            <v>523</v>
          </cell>
          <cell r="U50">
            <v>498</v>
          </cell>
          <cell r="V50">
            <v>0</v>
          </cell>
          <cell r="W50">
            <v>1</v>
          </cell>
          <cell r="X50">
            <v>1</v>
          </cell>
          <cell r="Y50">
            <v>606329</v>
          </cell>
          <cell r="Z50">
            <v>5336</v>
          </cell>
          <cell r="AA50" t="str">
            <v>是</v>
          </cell>
          <cell r="AB50">
            <v>781914</v>
          </cell>
          <cell r="AC50">
            <v>6882</v>
          </cell>
          <cell r="AD50">
            <v>8716.99</v>
          </cell>
          <cell r="AE50">
            <v>0</v>
          </cell>
          <cell r="AF50">
            <v>0</v>
          </cell>
          <cell r="AG50">
            <v>0.85</v>
          </cell>
          <cell r="AH50">
            <v>0.95</v>
          </cell>
          <cell r="AI50">
            <v>0.97</v>
          </cell>
          <cell r="AJ50">
            <v>0.99</v>
          </cell>
          <cell r="AK50">
            <v>0.99</v>
          </cell>
          <cell r="AL50">
            <v>1</v>
          </cell>
          <cell r="AM50">
            <v>8160.000000000001</v>
          </cell>
          <cell r="AN50">
            <v>606329</v>
          </cell>
          <cell r="AO50">
            <v>5336</v>
          </cell>
          <cell r="AP50">
            <v>600266</v>
          </cell>
          <cell r="AQ50">
            <v>5283</v>
          </cell>
          <cell r="AR50">
            <v>600266</v>
          </cell>
          <cell r="AS50">
            <v>5283</v>
          </cell>
          <cell r="AT50">
            <v>-8160</v>
          </cell>
          <cell r="AU50">
            <v>-72</v>
          </cell>
          <cell r="AV50">
            <v>5000</v>
          </cell>
          <cell r="AW50">
            <v>1242334</v>
          </cell>
          <cell r="AX50">
            <v>0</v>
          </cell>
          <cell r="AY50">
            <v>0</v>
          </cell>
          <cell r="AZ50" t="str">
            <v>否</v>
          </cell>
          <cell r="BA50" t="str">
            <v>-</v>
          </cell>
          <cell r="BB50" t="str">
            <v>8号楼洋房</v>
          </cell>
          <cell r="BC50">
            <v>7254.02</v>
          </cell>
          <cell r="BD50">
            <v>600266</v>
          </cell>
          <cell r="BE50">
            <v>5283</v>
          </cell>
          <cell r="BH50">
            <v>666962</v>
          </cell>
          <cell r="BI50">
            <v>5870</v>
          </cell>
        </row>
        <row r="51">
          <cell r="E51" t="str">
            <v>2003</v>
          </cell>
          <cell r="F51" t="str">
            <v>20</v>
          </cell>
          <cell r="G51" t="str">
            <v>装修房</v>
          </cell>
          <cell r="H51" t="str">
            <v>二房二厅 </v>
          </cell>
          <cell r="I51" t="str">
            <v>粤R-YJ114&amp;89n</v>
          </cell>
          <cell r="J51">
            <v>87.8</v>
          </cell>
          <cell r="K51">
            <v>69.32</v>
          </cell>
          <cell r="M51" t="str">
            <v>清远市清城区石角镇众合路4号新何碧桂园03</v>
          </cell>
          <cell r="N51" t="str">
            <v>对区内道路</v>
          </cell>
          <cell r="O51">
            <v>1</v>
          </cell>
          <cell r="P51" t="str">
            <v>西</v>
          </cell>
          <cell r="Q51" t="str">
            <v>东南</v>
          </cell>
          <cell r="R51">
            <v>4315.462652870766</v>
          </cell>
          <cell r="S51">
            <v>0</v>
          </cell>
          <cell r="T51">
            <v>573</v>
          </cell>
          <cell r="U51">
            <v>498</v>
          </cell>
          <cell r="V51">
            <v>0</v>
          </cell>
          <cell r="W51">
            <v>1</v>
          </cell>
          <cell r="X51">
            <v>1</v>
          </cell>
          <cell r="Y51">
            <v>472931</v>
          </cell>
          <cell r="Z51">
            <v>5386</v>
          </cell>
          <cell r="AA51" t="str">
            <v>是</v>
          </cell>
          <cell r="AB51">
            <v>609886</v>
          </cell>
          <cell r="AC51">
            <v>6946</v>
          </cell>
          <cell r="AD51">
            <v>8798.12</v>
          </cell>
          <cell r="AE51">
            <v>0</v>
          </cell>
          <cell r="AF51">
            <v>0</v>
          </cell>
          <cell r="AG51">
            <v>0.85</v>
          </cell>
          <cell r="AH51">
            <v>0.95</v>
          </cell>
          <cell r="AI51">
            <v>0.97</v>
          </cell>
          <cell r="AJ51">
            <v>0.99</v>
          </cell>
          <cell r="AK51">
            <v>0.99</v>
          </cell>
          <cell r="AL51">
            <v>1</v>
          </cell>
          <cell r="AM51">
            <v>8160.000000000001</v>
          </cell>
          <cell r="AN51">
            <v>472931</v>
          </cell>
          <cell r="AO51">
            <v>5386</v>
          </cell>
          <cell r="AP51">
            <v>468202</v>
          </cell>
          <cell r="AQ51">
            <v>5333</v>
          </cell>
          <cell r="AR51">
            <v>468202</v>
          </cell>
          <cell r="AS51">
            <v>5333</v>
          </cell>
          <cell r="AT51">
            <v>-8160</v>
          </cell>
          <cell r="AU51">
            <v>-93</v>
          </cell>
          <cell r="AV51">
            <v>5000</v>
          </cell>
          <cell r="AW51">
            <v>960015</v>
          </cell>
          <cell r="AX51">
            <v>0</v>
          </cell>
          <cell r="AY51">
            <v>0</v>
          </cell>
          <cell r="AZ51" t="str">
            <v>否</v>
          </cell>
          <cell r="BA51" t="str">
            <v>-</v>
          </cell>
          <cell r="BB51" t="str">
            <v>8号楼洋房</v>
          </cell>
          <cell r="BC51">
            <v>7254.02</v>
          </cell>
          <cell r="BD51">
            <v>468202</v>
          </cell>
          <cell r="BE51">
            <v>5333</v>
          </cell>
          <cell r="BH51">
            <v>520224</v>
          </cell>
          <cell r="BI51">
            <v>5925</v>
          </cell>
        </row>
        <row r="52">
          <cell r="E52" t="str">
            <v>2004</v>
          </cell>
          <cell r="F52" t="str">
            <v>20</v>
          </cell>
          <cell r="G52" t="str">
            <v>装修房</v>
          </cell>
          <cell r="H52" t="str">
            <v>二房二厅 </v>
          </cell>
          <cell r="I52" t="str">
            <v>粤R-YJ114&amp;89n</v>
          </cell>
          <cell r="J52">
            <v>87.8</v>
          </cell>
          <cell r="K52">
            <v>69.32</v>
          </cell>
          <cell r="M52" t="str">
            <v>清远市清城区石角镇众合路4号新何碧桂园04</v>
          </cell>
          <cell r="N52" t="str">
            <v>对区内道路</v>
          </cell>
          <cell r="O52">
            <v>1</v>
          </cell>
          <cell r="P52" t="str">
            <v>南</v>
          </cell>
          <cell r="Q52" t="str">
            <v>西南</v>
          </cell>
          <cell r="R52">
            <v>4315.462652870766</v>
          </cell>
          <cell r="S52">
            <v>0</v>
          </cell>
          <cell r="T52">
            <v>473</v>
          </cell>
          <cell r="U52">
            <v>498</v>
          </cell>
          <cell r="V52">
            <v>0</v>
          </cell>
          <cell r="W52">
            <v>1</v>
          </cell>
          <cell r="X52">
            <v>1</v>
          </cell>
          <cell r="Y52">
            <v>464151</v>
          </cell>
          <cell r="Z52">
            <v>5286</v>
          </cell>
          <cell r="AA52" t="str">
            <v>是</v>
          </cell>
          <cell r="AB52">
            <v>598563</v>
          </cell>
          <cell r="AC52">
            <v>6817</v>
          </cell>
          <cell r="AD52">
            <v>8634.78</v>
          </cell>
          <cell r="AE52">
            <v>0</v>
          </cell>
          <cell r="AF52">
            <v>0</v>
          </cell>
          <cell r="AG52">
            <v>0.85</v>
          </cell>
          <cell r="AH52">
            <v>0.95</v>
          </cell>
          <cell r="AI52">
            <v>0.97</v>
          </cell>
          <cell r="AJ52">
            <v>0.99</v>
          </cell>
          <cell r="AK52">
            <v>0.99</v>
          </cell>
          <cell r="AL52">
            <v>1</v>
          </cell>
          <cell r="AM52">
            <v>8160.000000000001</v>
          </cell>
          <cell r="AN52">
            <v>464151</v>
          </cell>
          <cell r="AO52">
            <v>5286</v>
          </cell>
          <cell r="AP52">
            <v>459510</v>
          </cell>
          <cell r="AQ52">
            <v>5234</v>
          </cell>
          <cell r="AR52">
            <v>459510</v>
          </cell>
          <cell r="AS52">
            <v>5234</v>
          </cell>
          <cell r="AT52">
            <v>-8160</v>
          </cell>
          <cell r="AU52">
            <v>-93</v>
          </cell>
          <cell r="AV52">
            <v>5000</v>
          </cell>
          <cell r="AW52">
            <v>960015</v>
          </cell>
          <cell r="AX52">
            <v>0</v>
          </cell>
          <cell r="AY52">
            <v>0</v>
          </cell>
          <cell r="AZ52" t="str">
            <v>否</v>
          </cell>
          <cell r="BA52" t="str">
            <v>-</v>
          </cell>
          <cell r="BB52" t="str">
            <v>8号楼洋房</v>
          </cell>
          <cell r="BC52">
            <v>7254.02</v>
          </cell>
          <cell r="BD52">
            <v>459510</v>
          </cell>
          <cell r="BE52">
            <v>5234</v>
          </cell>
          <cell r="BH52">
            <v>510566</v>
          </cell>
          <cell r="BI52">
            <v>5815</v>
          </cell>
        </row>
        <row r="53">
          <cell r="E53" t="str">
            <v>201</v>
          </cell>
          <cell r="F53" t="str">
            <v>2</v>
          </cell>
          <cell r="G53" t="str">
            <v>装修房</v>
          </cell>
          <cell r="H53" t="str">
            <v>三房二厅 </v>
          </cell>
          <cell r="I53" t="str">
            <v>粤R-YJ114&amp;89n</v>
          </cell>
          <cell r="J53">
            <v>107.23</v>
          </cell>
          <cell r="K53">
            <v>84.66</v>
          </cell>
          <cell r="M53" t="str">
            <v>清远市清城区石角镇众合路4号新何碧桂园01</v>
          </cell>
          <cell r="N53" t="str">
            <v>对区内园景</v>
          </cell>
          <cell r="O53">
            <v>1</v>
          </cell>
          <cell r="P53" t="str">
            <v>东</v>
          </cell>
          <cell r="Q53" t="str">
            <v>西南</v>
          </cell>
          <cell r="R53">
            <v>4315.462652870766</v>
          </cell>
          <cell r="S53">
            <v>0</v>
          </cell>
          <cell r="T53">
            <v>423</v>
          </cell>
          <cell r="U53">
            <v>0</v>
          </cell>
          <cell r="V53">
            <v>0</v>
          </cell>
          <cell r="W53">
            <v>1</v>
          </cell>
          <cell r="X53">
            <v>1</v>
          </cell>
          <cell r="Y53">
            <v>534005</v>
          </cell>
          <cell r="Z53">
            <v>4980</v>
          </cell>
          <cell r="AA53" t="str">
            <v>是</v>
          </cell>
          <cell r="AB53">
            <v>688646</v>
          </cell>
          <cell r="AC53">
            <v>6422</v>
          </cell>
          <cell r="AD53">
            <v>8134.25</v>
          </cell>
          <cell r="AE53">
            <v>0</v>
          </cell>
          <cell r="AF53">
            <v>0</v>
          </cell>
          <cell r="AG53">
            <v>0.85</v>
          </cell>
          <cell r="AH53">
            <v>0.95</v>
          </cell>
          <cell r="AI53">
            <v>0.97</v>
          </cell>
          <cell r="AJ53">
            <v>0.99</v>
          </cell>
          <cell r="AK53">
            <v>0.99</v>
          </cell>
          <cell r="AL53">
            <v>1</v>
          </cell>
          <cell r="AM53">
            <v>8160.000000000001</v>
          </cell>
          <cell r="AN53">
            <v>534005</v>
          </cell>
          <cell r="AO53">
            <v>4980</v>
          </cell>
          <cell r="AP53">
            <v>528665</v>
          </cell>
          <cell r="AQ53">
            <v>4930</v>
          </cell>
          <cell r="AR53">
            <v>528665</v>
          </cell>
          <cell r="AS53">
            <v>4930</v>
          </cell>
          <cell r="AT53">
            <v>-8160</v>
          </cell>
          <cell r="AU53">
            <v>-76</v>
          </cell>
          <cell r="AV53">
            <v>5000</v>
          </cell>
          <cell r="AW53">
            <v>1172465</v>
          </cell>
          <cell r="AX53">
            <v>0</v>
          </cell>
          <cell r="AY53">
            <v>0</v>
          </cell>
          <cell r="AZ53" t="str">
            <v>否</v>
          </cell>
          <cell r="BA53" t="str">
            <v>-</v>
          </cell>
          <cell r="BB53" t="str">
            <v>8号楼洋房</v>
          </cell>
          <cell r="BC53">
            <v>7254.02</v>
          </cell>
          <cell r="BD53">
            <v>528665</v>
          </cell>
          <cell r="BE53">
            <v>4930</v>
          </cell>
          <cell r="BH53">
            <v>587406</v>
          </cell>
          <cell r="BI53">
            <v>5478</v>
          </cell>
        </row>
        <row r="54">
          <cell r="E54" t="str">
            <v>202</v>
          </cell>
          <cell r="F54" t="str">
            <v>2</v>
          </cell>
          <cell r="G54" t="str">
            <v>装修房</v>
          </cell>
          <cell r="H54" t="str">
            <v>三房二厅 </v>
          </cell>
          <cell r="I54" t="str">
            <v>粤R-YJ114&amp;89n</v>
          </cell>
          <cell r="J54">
            <v>113.62</v>
          </cell>
          <cell r="K54">
            <v>89.7</v>
          </cell>
          <cell r="M54" t="str">
            <v>清远市清城区石角镇众合路4号新何碧桂园02</v>
          </cell>
          <cell r="N54" t="str">
            <v>对区内园景</v>
          </cell>
          <cell r="O54">
            <v>1</v>
          </cell>
          <cell r="P54" t="str">
            <v>西</v>
          </cell>
          <cell r="Q54" t="str">
            <v>东南</v>
          </cell>
          <cell r="R54">
            <v>4315.462652870766</v>
          </cell>
          <cell r="S54">
            <v>0</v>
          </cell>
          <cell r="T54">
            <v>523</v>
          </cell>
          <cell r="U54">
            <v>0</v>
          </cell>
          <cell r="V54">
            <v>0</v>
          </cell>
          <cell r="W54">
            <v>1</v>
          </cell>
          <cell r="X54">
            <v>1</v>
          </cell>
          <cell r="Y54">
            <v>565828</v>
          </cell>
          <cell r="Z54">
            <v>4980</v>
          </cell>
          <cell r="AA54" t="str">
            <v>是</v>
          </cell>
          <cell r="AB54">
            <v>729684</v>
          </cell>
          <cell r="AC54">
            <v>6422</v>
          </cell>
          <cell r="AD54">
            <v>8134.72</v>
          </cell>
          <cell r="AE54">
            <v>0</v>
          </cell>
          <cell r="AF54">
            <v>0</v>
          </cell>
          <cell r="AG54">
            <v>0.85</v>
          </cell>
          <cell r="AH54">
            <v>0.95</v>
          </cell>
          <cell r="AI54">
            <v>0.97</v>
          </cell>
          <cell r="AJ54">
            <v>0.99</v>
          </cell>
          <cell r="AK54">
            <v>0.99</v>
          </cell>
          <cell r="AL54">
            <v>1</v>
          </cell>
          <cell r="AM54">
            <v>8160.000000000001</v>
          </cell>
          <cell r="AN54">
            <v>565828</v>
          </cell>
          <cell r="AO54">
            <v>4980</v>
          </cell>
          <cell r="AP54">
            <v>560170</v>
          </cell>
          <cell r="AQ54">
            <v>4930</v>
          </cell>
          <cell r="AR54">
            <v>560170</v>
          </cell>
          <cell r="AS54">
            <v>4930</v>
          </cell>
          <cell r="AT54">
            <v>-8160</v>
          </cell>
          <cell r="AU54">
            <v>-72</v>
          </cell>
          <cell r="AV54">
            <v>5000</v>
          </cell>
          <cell r="AW54">
            <v>1242334</v>
          </cell>
          <cell r="AX54">
            <v>0</v>
          </cell>
          <cell r="AY54">
            <v>0</v>
          </cell>
          <cell r="AZ54" t="str">
            <v>否</v>
          </cell>
          <cell r="BA54" t="str">
            <v>-</v>
          </cell>
          <cell r="BB54" t="str">
            <v>8号楼洋房</v>
          </cell>
          <cell r="BC54">
            <v>7254.02</v>
          </cell>
          <cell r="BD54">
            <v>560170</v>
          </cell>
          <cell r="BE54">
            <v>4930</v>
          </cell>
          <cell r="BH54">
            <v>622411</v>
          </cell>
          <cell r="BI54">
            <v>5478</v>
          </cell>
        </row>
        <row r="55">
          <cell r="E55" t="str">
            <v>203</v>
          </cell>
          <cell r="F55" t="str">
            <v>2</v>
          </cell>
          <cell r="G55" t="str">
            <v>装修房</v>
          </cell>
          <cell r="H55" t="str">
            <v>二房二厅 </v>
          </cell>
          <cell r="I55" t="str">
            <v>粤R-YJ114&amp;89n</v>
          </cell>
          <cell r="J55">
            <v>87.8</v>
          </cell>
          <cell r="K55">
            <v>69.32</v>
          </cell>
          <cell r="M55" t="str">
            <v>清远市清城区石角镇众合路4号新何碧桂园03</v>
          </cell>
          <cell r="N55" t="str">
            <v>对区内道路</v>
          </cell>
          <cell r="O55">
            <v>1</v>
          </cell>
          <cell r="P55" t="str">
            <v>西</v>
          </cell>
          <cell r="Q55" t="str">
            <v>东南</v>
          </cell>
          <cell r="R55">
            <v>4315.462652870766</v>
          </cell>
          <cell r="S55">
            <v>0</v>
          </cell>
          <cell r="T55">
            <v>573</v>
          </cell>
          <cell r="U55">
            <v>0</v>
          </cell>
          <cell r="V55">
            <v>0</v>
          </cell>
          <cell r="W55">
            <v>1</v>
          </cell>
          <cell r="X55">
            <v>1</v>
          </cell>
          <cell r="Y55">
            <v>437244</v>
          </cell>
          <cell r="Z55">
            <v>4980</v>
          </cell>
          <cell r="AA55" t="str">
            <v>是</v>
          </cell>
          <cell r="AB55">
            <v>563864</v>
          </cell>
          <cell r="AC55">
            <v>6422</v>
          </cell>
          <cell r="AD55">
            <v>8134.22</v>
          </cell>
          <cell r="AE55">
            <v>0</v>
          </cell>
          <cell r="AF55">
            <v>0</v>
          </cell>
          <cell r="AG55">
            <v>0.85</v>
          </cell>
          <cell r="AH55">
            <v>0.95</v>
          </cell>
          <cell r="AI55">
            <v>0.97</v>
          </cell>
          <cell r="AJ55">
            <v>0.99</v>
          </cell>
          <cell r="AK55">
            <v>0.99</v>
          </cell>
          <cell r="AL55">
            <v>1</v>
          </cell>
          <cell r="AM55">
            <v>8160.000000000001</v>
          </cell>
          <cell r="AN55">
            <v>437244</v>
          </cell>
          <cell r="AO55">
            <v>4980</v>
          </cell>
          <cell r="AP55">
            <v>432872</v>
          </cell>
          <cell r="AQ55">
            <v>4930</v>
          </cell>
          <cell r="AR55">
            <v>432872</v>
          </cell>
          <cell r="AS55">
            <v>4930</v>
          </cell>
          <cell r="AT55">
            <v>-8160</v>
          </cell>
          <cell r="AU55">
            <v>-93</v>
          </cell>
          <cell r="AV55">
            <v>5000</v>
          </cell>
          <cell r="AW55">
            <v>960015</v>
          </cell>
          <cell r="AX55">
            <v>0</v>
          </cell>
          <cell r="AY55">
            <v>0</v>
          </cell>
          <cell r="AZ55" t="str">
            <v>否</v>
          </cell>
          <cell r="BA55" t="str">
            <v>-</v>
          </cell>
          <cell r="BB55" t="str">
            <v>8号楼洋房</v>
          </cell>
          <cell r="BC55">
            <v>7254.02</v>
          </cell>
          <cell r="BD55">
            <v>432872</v>
          </cell>
          <cell r="BE55">
            <v>4930</v>
          </cell>
          <cell r="BH55">
            <v>480968</v>
          </cell>
          <cell r="BI55">
            <v>5478</v>
          </cell>
        </row>
        <row r="56">
          <cell r="E56" t="str">
            <v>204</v>
          </cell>
          <cell r="F56" t="str">
            <v>2</v>
          </cell>
          <cell r="G56" t="str">
            <v>装修房</v>
          </cell>
          <cell r="H56" t="str">
            <v>二房二厅 </v>
          </cell>
          <cell r="I56" t="str">
            <v>粤R-YJ114&amp;89n</v>
          </cell>
          <cell r="J56">
            <v>87.8</v>
          </cell>
          <cell r="K56">
            <v>69.32</v>
          </cell>
          <cell r="M56" t="str">
            <v>清远市清城区石角镇众合路4号新何碧桂园04</v>
          </cell>
          <cell r="N56" t="str">
            <v>对区内道路</v>
          </cell>
          <cell r="O56">
            <v>1</v>
          </cell>
          <cell r="P56" t="str">
            <v>南</v>
          </cell>
          <cell r="Q56" t="str">
            <v>西南</v>
          </cell>
          <cell r="R56">
            <v>4315.462652870766</v>
          </cell>
          <cell r="S56">
            <v>0</v>
          </cell>
          <cell r="T56">
            <v>473</v>
          </cell>
          <cell r="U56">
            <v>0</v>
          </cell>
          <cell r="V56">
            <v>0</v>
          </cell>
          <cell r="W56">
            <v>1</v>
          </cell>
          <cell r="X56">
            <v>1</v>
          </cell>
          <cell r="Y56">
            <v>437244</v>
          </cell>
          <cell r="Z56">
            <v>4980</v>
          </cell>
          <cell r="AA56" t="str">
            <v>是</v>
          </cell>
          <cell r="AB56">
            <v>563864</v>
          </cell>
          <cell r="AC56">
            <v>6422</v>
          </cell>
          <cell r="AD56">
            <v>8134.22</v>
          </cell>
          <cell r="AE56">
            <v>0</v>
          </cell>
          <cell r="AF56">
            <v>0</v>
          </cell>
          <cell r="AG56">
            <v>0.85</v>
          </cell>
          <cell r="AH56">
            <v>0.95</v>
          </cell>
          <cell r="AI56">
            <v>0.97</v>
          </cell>
          <cell r="AJ56">
            <v>0.99</v>
          </cell>
          <cell r="AK56">
            <v>0.99</v>
          </cell>
          <cell r="AL56">
            <v>1</v>
          </cell>
          <cell r="AM56">
            <v>8160.000000000001</v>
          </cell>
          <cell r="AN56">
            <v>437244</v>
          </cell>
          <cell r="AO56">
            <v>4980</v>
          </cell>
          <cell r="AP56">
            <v>432872</v>
          </cell>
          <cell r="AQ56">
            <v>4930</v>
          </cell>
          <cell r="AR56">
            <v>432872</v>
          </cell>
          <cell r="AS56">
            <v>4930</v>
          </cell>
          <cell r="AT56">
            <v>-8160</v>
          </cell>
          <cell r="AU56">
            <v>-93</v>
          </cell>
          <cell r="AV56">
            <v>5000</v>
          </cell>
          <cell r="AW56">
            <v>960015</v>
          </cell>
          <cell r="AX56">
            <v>0</v>
          </cell>
          <cell r="AY56">
            <v>0</v>
          </cell>
          <cell r="AZ56" t="str">
            <v>否</v>
          </cell>
          <cell r="BA56" t="str">
            <v>-</v>
          </cell>
          <cell r="BB56" t="str">
            <v>8号楼洋房</v>
          </cell>
          <cell r="BC56">
            <v>7254.02</v>
          </cell>
          <cell r="BD56">
            <v>432872</v>
          </cell>
          <cell r="BE56">
            <v>4930</v>
          </cell>
          <cell r="BH56">
            <v>480968</v>
          </cell>
          <cell r="BI56">
            <v>5478</v>
          </cell>
        </row>
        <row r="57">
          <cell r="E57" t="str">
            <v>2101</v>
          </cell>
          <cell r="F57" t="str">
            <v>21</v>
          </cell>
          <cell r="G57" t="str">
            <v>装修房</v>
          </cell>
          <cell r="H57" t="str">
            <v>三房二厅 </v>
          </cell>
          <cell r="I57" t="str">
            <v>粤R-YJ114&amp;89n</v>
          </cell>
          <cell r="J57">
            <v>107.23</v>
          </cell>
          <cell r="K57">
            <v>84.66</v>
          </cell>
          <cell r="M57" t="str">
            <v>清远市清城区石角镇众合路4号新何碧桂园01</v>
          </cell>
          <cell r="N57" t="str">
            <v>对区内园景</v>
          </cell>
          <cell r="O57">
            <v>1</v>
          </cell>
          <cell r="P57" t="str">
            <v>东</v>
          </cell>
          <cell r="Q57" t="str">
            <v>西南</v>
          </cell>
          <cell r="R57">
            <v>4315.462652870766</v>
          </cell>
          <cell r="S57">
            <v>0</v>
          </cell>
          <cell r="T57">
            <v>423</v>
          </cell>
          <cell r="U57">
            <v>498</v>
          </cell>
          <cell r="V57">
            <v>0</v>
          </cell>
          <cell r="W57">
            <v>1</v>
          </cell>
          <cell r="X57">
            <v>1</v>
          </cell>
          <cell r="Y57">
            <v>561506</v>
          </cell>
          <cell r="Z57">
            <v>5236</v>
          </cell>
          <cell r="AA57" t="str">
            <v>是</v>
          </cell>
          <cell r="AB57">
            <v>724111</v>
          </cell>
          <cell r="AC57">
            <v>6753</v>
          </cell>
          <cell r="AD57">
            <v>8553.17</v>
          </cell>
          <cell r="AE57">
            <v>0</v>
          </cell>
          <cell r="AF57">
            <v>0</v>
          </cell>
          <cell r="AG57">
            <v>0.85</v>
          </cell>
          <cell r="AH57">
            <v>0.95</v>
          </cell>
          <cell r="AI57">
            <v>0.97</v>
          </cell>
          <cell r="AJ57">
            <v>0.99</v>
          </cell>
          <cell r="AK57">
            <v>0.99</v>
          </cell>
          <cell r="AL57">
            <v>1</v>
          </cell>
          <cell r="AM57">
            <v>8160.000000000001</v>
          </cell>
          <cell r="AN57">
            <v>561506</v>
          </cell>
          <cell r="AO57">
            <v>5236</v>
          </cell>
          <cell r="AP57">
            <v>555891</v>
          </cell>
          <cell r="AQ57">
            <v>5184</v>
          </cell>
          <cell r="AR57">
            <v>555891</v>
          </cell>
          <cell r="AS57">
            <v>5184</v>
          </cell>
          <cell r="AT57">
            <v>-8160</v>
          </cell>
          <cell r="AU57">
            <v>-76</v>
          </cell>
          <cell r="AV57">
            <v>5000</v>
          </cell>
          <cell r="AW57">
            <v>1172465</v>
          </cell>
          <cell r="AX57">
            <v>0</v>
          </cell>
          <cell r="AY57">
            <v>0</v>
          </cell>
          <cell r="AZ57" t="str">
            <v>否</v>
          </cell>
          <cell r="BA57" t="str">
            <v>-</v>
          </cell>
          <cell r="BB57" t="str">
            <v>8号楼洋房</v>
          </cell>
          <cell r="BC57">
            <v>7254.02</v>
          </cell>
          <cell r="BD57">
            <v>555891</v>
          </cell>
          <cell r="BE57">
            <v>5184</v>
          </cell>
          <cell r="BH57">
            <v>617657</v>
          </cell>
          <cell r="BI57">
            <v>5760</v>
          </cell>
        </row>
        <row r="58">
          <cell r="E58" t="str">
            <v>2102</v>
          </cell>
          <cell r="F58" t="str">
            <v>21</v>
          </cell>
          <cell r="G58" t="str">
            <v>装修房</v>
          </cell>
          <cell r="H58" t="str">
            <v>三房二厅 </v>
          </cell>
          <cell r="I58" t="str">
            <v>粤R-YJ114&amp;89n</v>
          </cell>
          <cell r="J58">
            <v>113.62</v>
          </cell>
          <cell r="K58">
            <v>89.7</v>
          </cell>
          <cell r="M58" t="str">
            <v>清远市清城区石角镇众合路4号新何碧桂园02</v>
          </cell>
          <cell r="N58" t="str">
            <v>对区内园景</v>
          </cell>
          <cell r="O58">
            <v>1</v>
          </cell>
          <cell r="P58" t="str">
            <v>西</v>
          </cell>
          <cell r="Q58" t="str">
            <v>东南</v>
          </cell>
          <cell r="R58">
            <v>4315.462652870766</v>
          </cell>
          <cell r="S58">
            <v>0</v>
          </cell>
          <cell r="T58">
            <v>523</v>
          </cell>
          <cell r="U58">
            <v>498</v>
          </cell>
          <cell r="V58">
            <v>0</v>
          </cell>
          <cell r="W58">
            <v>1</v>
          </cell>
          <cell r="X58">
            <v>1</v>
          </cell>
          <cell r="Y58">
            <v>606329</v>
          </cell>
          <cell r="Z58">
            <v>5336</v>
          </cell>
          <cell r="AA58" t="str">
            <v>是</v>
          </cell>
          <cell r="AB58">
            <v>781914</v>
          </cell>
          <cell r="AC58">
            <v>6882</v>
          </cell>
          <cell r="AD58">
            <v>8716.99</v>
          </cell>
          <cell r="AE58">
            <v>0</v>
          </cell>
          <cell r="AF58">
            <v>0</v>
          </cell>
          <cell r="AG58">
            <v>0.85</v>
          </cell>
          <cell r="AH58">
            <v>0.95</v>
          </cell>
          <cell r="AI58">
            <v>0.97</v>
          </cell>
          <cell r="AJ58">
            <v>0.99</v>
          </cell>
          <cell r="AK58">
            <v>0.99</v>
          </cell>
          <cell r="AL58">
            <v>1</v>
          </cell>
          <cell r="AM58">
            <v>8160.000000000001</v>
          </cell>
          <cell r="AN58">
            <v>606329</v>
          </cell>
          <cell r="AO58">
            <v>5336</v>
          </cell>
          <cell r="AP58">
            <v>600266</v>
          </cell>
          <cell r="AQ58">
            <v>5283</v>
          </cell>
          <cell r="AR58">
            <v>600266</v>
          </cell>
          <cell r="AS58">
            <v>5283</v>
          </cell>
          <cell r="AT58">
            <v>-8160</v>
          </cell>
          <cell r="AU58">
            <v>-72</v>
          </cell>
          <cell r="AV58">
            <v>5000</v>
          </cell>
          <cell r="AW58">
            <v>1242334</v>
          </cell>
          <cell r="AX58">
            <v>0</v>
          </cell>
          <cell r="AY58">
            <v>0</v>
          </cell>
          <cell r="AZ58" t="str">
            <v>否</v>
          </cell>
          <cell r="BA58" t="str">
            <v>-</v>
          </cell>
          <cell r="BB58" t="str">
            <v>8号楼洋房</v>
          </cell>
          <cell r="BC58">
            <v>7254.02</v>
          </cell>
          <cell r="BD58">
            <v>600266</v>
          </cell>
          <cell r="BE58">
            <v>5283</v>
          </cell>
          <cell r="BH58">
            <v>666962</v>
          </cell>
          <cell r="BI58">
            <v>5870</v>
          </cell>
        </row>
        <row r="59">
          <cell r="E59" t="str">
            <v>2103</v>
          </cell>
          <cell r="F59" t="str">
            <v>21</v>
          </cell>
          <cell r="G59" t="str">
            <v>装修房</v>
          </cell>
          <cell r="H59" t="str">
            <v>二房二厅 </v>
          </cell>
          <cell r="I59" t="str">
            <v>粤R-YJ114&amp;89n</v>
          </cell>
          <cell r="J59">
            <v>87.8</v>
          </cell>
          <cell r="K59">
            <v>69.32</v>
          </cell>
          <cell r="M59" t="str">
            <v>清远市清城区石角镇众合路4号新何碧桂园03</v>
          </cell>
          <cell r="N59" t="str">
            <v>对区内道路</v>
          </cell>
          <cell r="O59">
            <v>1</v>
          </cell>
          <cell r="P59" t="str">
            <v>西</v>
          </cell>
          <cell r="Q59" t="str">
            <v>东南</v>
          </cell>
          <cell r="R59">
            <v>4315.462652870766</v>
          </cell>
          <cell r="S59">
            <v>0</v>
          </cell>
          <cell r="T59">
            <v>573</v>
          </cell>
          <cell r="U59">
            <v>498</v>
          </cell>
          <cell r="V59">
            <v>0</v>
          </cell>
          <cell r="W59">
            <v>1</v>
          </cell>
          <cell r="X59">
            <v>1</v>
          </cell>
          <cell r="Y59">
            <v>472931</v>
          </cell>
          <cell r="Z59">
            <v>5386</v>
          </cell>
          <cell r="AA59" t="str">
            <v>是</v>
          </cell>
          <cell r="AB59">
            <v>609886</v>
          </cell>
          <cell r="AC59">
            <v>6946</v>
          </cell>
          <cell r="AD59">
            <v>8798.12</v>
          </cell>
          <cell r="AE59">
            <v>0</v>
          </cell>
          <cell r="AF59">
            <v>0</v>
          </cell>
          <cell r="AG59">
            <v>0.85</v>
          </cell>
          <cell r="AH59">
            <v>0.95</v>
          </cell>
          <cell r="AI59">
            <v>0.97</v>
          </cell>
          <cell r="AJ59">
            <v>0.99</v>
          </cell>
          <cell r="AK59">
            <v>0.99</v>
          </cell>
          <cell r="AL59">
            <v>1</v>
          </cell>
          <cell r="AM59">
            <v>8160.000000000001</v>
          </cell>
          <cell r="AN59">
            <v>472931</v>
          </cell>
          <cell r="AO59">
            <v>5386</v>
          </cell>
          <cell r="AP59">
            <v>468202</v>
          </cell>
          <cell r="AQ59">
            <v>5333</v>
          </cell>
          <cell r="AR59">
            <v>468202</v>
          </cell>
          <cell r="AS59">
            <v>5333</v>
          </cell>
          <cell r="AT59">
            <v>-8160</v>
          </cell>
          <cell r="AU59">
            <v>-93</v>
          </cell>
          <cell r="AV59">
            <v>5000</v>
          </cell>
          <cell r="AW59">
            <v>960015</v>
          </cell>
          <cell r="AX59">
            <v>0</v>
          </cell>
          <cell r="AY59">
            <v>0</v>
          </cell>
          <cell r="AZ59" t="str">
            <v>否</v>
          </cell>
          <cell r="BA59" t="str">
            <v>-</v>
          </cell>
          <cell r="BB59" t="str">
            <v>8号楼洋房</v>
          </cell>
          <cell r="BC59">
            <v>7254.02</v>
          </cell>
          <cell r="BD59">
            <v>468202</v>
          </cell>
          <cell r="BE59">
            <v>5333</v>
          </cell>
          <cell r="BH59">
            <v>520224</v>
          </cell>
          <cell r="BI59">
            <v>5925</v>
          </cell>
        </row>
        <row r="60">
          <cell r="E60" t="str">
            <v>2104</v>
          </cell>
          <cell r="F60" t="str">
            <v>21</v>
          </cell>
          <cell r="G60" t="str">
            <v>装修房</v>
          </cell>
          <cell r="H60" t="str">
            <v>二房二厅 </v>
          </cell>
          <cell r="I60" t="str">
            <v>粤R-YJ114&amp;89n</v>
          </cell>
          <cell r="J60">
            <v>87.8</v>
          </cell>
          <cell r="K60">
            <v>69.32</v>
          </cell>
          <cell r="M60" t="str">
            <v>清远市清城区石角镇众合路4号新何碧桂园04</v>
          </cell>
          <cell r="N60" t="str">
            <v>对区内道路</v>
          </cell>
          <cell r="O60">
            <v>1</v>
          </cell>
          <cell r="P60" t="str">
            <v>南</v>
          </cell>
          <cell r="Q60" t="str">
            <v>西南</v>
          </cell>
          <cell r="R60">
            <v>4315.462652870766</v>
          </cell>
          <cell r="S60">
            <v>0</v>
          </cell>
          <cell r="T60">
            <v>473</v>
          </cell>
          <cell r="U60">
            <v>498</v>
          </cell>
          <cell r="V60">
            <v>0</v>
          </cell>
          <cell r="W60">
            <v>1</v>
          </cell>
          <cell r="X60">
            <v>1</v>
          </cell>
          <cell r="Y60">
            <v>464151</v>
          </cell>
          <cell r="Z60">
            <v>5286</v>
          </cell>
          <cell r="AA60" t="str">
            <v>是</v>
          </cell>
          <cell r="AB60">
            <v>598563</v>
          </cell>
          <cell r="AC60">
            <v>6817</v>
          </cell>
          <cell r="AD60">
            <v>8634.78</v>
          </cell>
          <cell r="AE60">
            <v>0</v>
          </cell>
          <cell r="AF60">
            <v>0</v>
          </cell>
          <cell r="AG60">
            <v>0.85</v>
          </cell>
          <cell r="AH60">
            <v>0.95</v>
          </cell>
          <cell r="AI60">
            <v>0.97</v>
          </cell>
          <cell r="AJ60">
            <v>0.99</v>
          </cell>
          <cell r="AK60">
            <v>0.99</v>
          </cell>
          <cell r="AL60">
            <v>1</v>
          </cell>
          <cell r="AM60">
            <v>8160.000000000001</v>
          </cell>
          <cell r="AN60">
            <v>464151</v>
          </cell>
          <cell r="AO60">
            <v>5286</v>
          </cell>
          <cell r="AP60">
            <v>459510</v>
          </cell>
          <cell r="AQ60">
            <v>5234</v>
          </cell>
          <cell r="AR60">
            <v>459510</v>
          </cell>
          <cell r="AS60">
            <v>5234</v>
          </cell>
          <cell r="AT60">
            <v>-8160</v>
          </cell>
          <cell r="AU60">
            <v>-93</v>
          </cell>
          <cell r="AV60">
            <v>5000</v>
          </cell>
          <cell r="AW60">
            <v>960015</v>
          </cell>
          <cell r="AX60">
            <v>0</v>
          </cell>
          <cell r="AY60">
            <v>0</v>
          </cell>
          <cell r="AZ60" t="str">
            <v>否</v>
          </cell>
          <cell r="BA60" t="str">
            <v>-</v>
          </cell>
          <cell r="BB60" t="str">
            <v>8号楼洋房</v>
          </cell>
          <cell r="BC60">
            <v>7254.02</v>
          </cell>
          <cell r="BD60">
            <v>459510</v>
          </cell>
          <cell r="BE60">
            <v>5234</v>
          </cell>
          <cell r="BH60">
            <v>510566</v>
          </cell>
          <cell r="BI60">
            <v>5815</v>
          </cell>
        </row>
        <row r="61">
          <cell r="E61" t="str">
            <v>2201</v>
          </cell>
          <cell r="F61" t="str">
            <v>22</v>
          </cell>
          <cell r="G61" t="str">
            <v>装修房</v>
          </cell>
          <cell r="H61" t="str">
            <v>三房二厅 </v>
          </cell>
          <cell r="I61" t="str">
            <v>粤R-YJ114&amp;89n</v>
          </cell>
          <cell r="J61">
            <v>107.23</v>
          </cell>
          <cell r="K61">
            <v>84.66</v>
          </cell>
          <cell r="M61" t="str">
            <v>清远市清城区石角镇众合路4号新何碧桂园01</v>
          </cell>
          <cell r="N61" t="str">
            <v>对区内园景</v>
          </cell>
          <cell r="O61">
            <v>1</v>
          </cell>
          <cell r="P61" t="str">
            <v>东</v>
          </cell>
          <cell r="Q61" t="str">
            <v>西南</v>
          </cell>
          <cell r="R61">
            <v>4315.462652870766</v>
          </cell>
          <cell r="S61">
            <v>0</v>
          </cell>
          <cell r="T61">
            <v>423</v>
          </cell>
          <cell r="U61">
            <v>498</v>
          </cell>
          <cell r="V61">
            <v>0</v>
          </cell>
          <cell r="W61">
            <v>1</v>
          </cell>
          <cell r="X61">
            <v>1</v>
          </cell>
          <cell r="Y61">
            <v>561506</v>
          </cell>
          <cell r="Z61">
            <v>5236</v>
          </cell>
          <cell r="AA61" t="str">
            <v>是</v>
          </cell>
          <cell r="AB61">
            <v>724111</v>
          </cell>
          <cell r="AC61">
            <v>6753</v>
          </cell>
          <cell r="AD61">
            <v>8553.17</v>
          </cell>
          <cell r="AE61">
            <v>0</v>
          </cell>
          <cell r="AF61">
            <v>0</v>
          </cell>
          <cell r="AG61">
            <v>0.85</v>
          </cell>
          <cell r="AH61">
            <v>0.95</v>
          </cell>
          <cell r="AI61">
            <v>0.97</v>
          </cell>
          <cell r="AJ61">
            <v>0.99</v>
          </cell>
          <cell r="AK61">
            <v>0.99</v>
          </cell>
          <cell r="AL61">
            <v>1</v>
          </cell>
          <cell r="AM61">
            <v>8160.000000000001</v>
          </cell>
          <cell r="AN61">
            <v>561506</v>
          </cell>
          <cell r="AO61">
            <v>5236</v>
          </cell>
          <cell r="AP61">
            <v>555891</v>
          </cell>
          <cell r="AQ61">
            <v>5184</v>
          </cell>
          <cell r="AR61">
            <v>555891</v>
          </cell>
          <cell r="AS61">
            <v>5184</v>
          </cell>
          <cell r="AT61">
            <v>-8160</v>
          </cell>
          <cell r="AU61">
            <v>-76</v>
          </cell>
          <cell r="AV61">
            <v>5000</v>
          </cell>
          <cell r="AW61">
            <v>1172465</v>
          </cell>
          <cell r="AX61">
            <v>0</v>
          </cell>
          <cell r="AY61">
            <v>0</v>
          </cell>
          <cell r="AZ61" t="str">
            <v>否</v>
          </cell>
          <cell r="BA61" t="str">
            <v>-</v>
          </cell>
          <cell r="BB61" t="str">
            <v>8号楼洋房</v>
          </cell>
          <cell r="BC61">
            <v>7254.02</v>
          </cell>
          <cell r="BD61">
            <v>555891</v>
          </cell>
          <cell r="BE61">
            <v>5184</v>
          </cell>
          <cell r="BH61">
            <v>617657</v>
          </cell>
          <cell r="BI61">
            <v>5760</v>
          </cell>
        </row>
        <row r="62">
          <cell r="E62" t="str">
            <v>2202</v>
          </cell>
          <cell r="F62" t="str">
            <v>22</v>
          </cell>
          <cell r="G62" t="str">
            <v>装修房</v>
          </cell>
          <cell r="H62" t="str">
            <v>三房二厅 </v>
          </cell>
          <cell r="I62" t="str">
            <v>粤R-YJ114&amp;89n</v>
          </cell>
          <cell r="J62">
            <v>113.62</v>
          </cell>
          <cell r="K62">
            <v>89.7</v>
          </cell>
          <cell r="M62" t="str">
            <v>清远市清城区石角镇众合路4号新何碧桂园02</v>
          </cell>
          <cell r="N62" t="str">
            <v>对区内园景</v>
          </cell>
          <cell r="O62">
            <v>1</v>
          </cell>
          <cell r="P62" t="str">
            <v>西</v>
          </cell>
          <cell r="Q62" t="str">
            <v>东南</v>
          </cell>
          <cell r="R62">
            <v>4315.462652870766</v>
          </cell>
          <cell r="S62">
            <v>0</v>
          </cell>
          <cell r="T62">
            <v>523</v>
          </cell>
          <cell r="U62">
            <v>498</v>
          </cell>
          <cell r="V62">
            <v>0</v>
          </cell>
          <cell r="W62">
            <v>1</v>
          </cell>
          <cell r="X62">
            <v>1</v>
          </cell>
          <cell r="Y62">
            <v>606329</v>
          </cell>
          <cell r="Z62">
            <v>5336</v>
          </cell>
          <cell r="AA62" t="str">
            <v>是</v>
          </cell>
          <cell r="AB62">
            <v>781914</v>
          </cell>
          <cell r="AC62">
            <v>6882</v>
          </cell>
          <cell r="AD62">
            <v>8716.99</v>
          </cell>
          <cell r="AE62">
            <v>0</v>
          </cell>
          <cell r="AF62">
            <v>0</v>
          </cell>
          <cell r="AG62">
            <v>0.85</v>
          </cell>
          <cell r="AH62">
            <v>0.95</v>
          </cell>
          <cell r="AI62">
            <v>0.97</v>
          </cell>
          <cell r="AJ62">
            <v>0.99</v>
          </cell>
          <cell r="AK62">
            <v>0.99</v>
          </cell>
          <cell r="AL62">
            <v>1</v>
          </cell>
          <cell r="AM62">
            <v>8160.000000000001</v>
          </cell>
          <cell r="AN62">
            <v>606329</v>
          </cell>
          <cell r="AO62">
            <v>5336</v>
          </cell>
          <cell r="AP62">
            <v>600266</v>
          </cell>
          <cell r="AQ62">
            <v>5283</v>
          </cell>
          <cell r="AR62">
            <v>600266</v>
          </cell>
          <cell r="AS62">
            <v>5283</v>
          </cell>
          <cell r="AT62">
            <v>-8160</v>
          </cell>
          <cell r="AU62">
            <v>-72</v>
          </cell>
          <cell r="AV62">
            <v>5000</v>
          </cell>
          <cell r="AW62">
            <v>1242334</v>
          </cell>
          <cell r="AX62">
            <v>0</v>
          </cell>
          <cell r="AY62">
            <v>0</v>
          </cell>
          <cell r="AZ62" t="str">
            <v>否</v>
          </cell>
          <cell r="BA62" t="str">
            <v>-</v>
          </cell>
          <cell r="BB62" t="str">
            <v>8号楼洋房</v>
          </cell>
          <cell r="BC62">
            <v>7254.02</v>
          </cell>
          <cell r="BD62">
            <v>600266</v>
          </cell>
          <cell r="BE62">
            <v>5283</v>
          </cell>
          <cell r="BH62">
            <v>666962</v>
          </cell>
          <cell r="BI62">
            <v>5870</v>
          </cell>
        </row>
        <row r="63">
          <cell r="E63" t="str">
            <v>2203</v>
          </cell>
          <cell r="F63" t="str">
            <v>22</v>
          </cell>
          <cell r="G63" t="str">
            <v>装修房</v>
          </cell>
          <cell r="H63" t="str">
            <v>二房二厅 </v>
          </cell>
          <cell r="I63" t="str">
            <v>粤R-YJ114&amp;89n</v>
          </cell>
          <cell r="J63">
            <v>87.8</v>
          </cell>
          <cell r="K63">
            <v>69.32</v>
          </cell>
          <cell r="M63" t="str">
            <v>清远市清城区石角镇众合路4号新何碧桂园03</v>
          </cell>
          <cell r="N63" t="str">
            <v>对区内道路</v>
          </cell>
          <cell r="O63">
            <v>1</v>
          </cell>
          <cell r="P63" t="str">
            <v>西</v>
          </cell>
          <cell r="Q63" t="str">
            <v>东南</v>
          </cell>
          <cell r="R63">
            <v>4315.462652870766</v>
          </cell>
          <cell r="S63">
            <v>0</v>
          </cell>
          <cell r="T63">
            <v>573</v>
          </cell>
          <cell r="U63">
            <v>498</v>
          </cell>
          <cell r="V63">
            <v>0</v>
          </cell>
          <cell r="W63">
            <v>1</v>
          </cell>
          <cell r="X63">
            <v>1</v>
          </cell>
          <cell r="Y63">
            <v>472931</v>
          </cell>
          <cell r="Z63">
            <v>5386</v>
          </cell>
          <cell r="AA63" t="str">
            <v>是</v>
          </cell>
          <cell r="AB63">
            <v>609886</v>
          </cell>
          <cell r="AC63">
            <v>6946</v>
          </cell>
          <cell r="AD63">
            <v>8798.12</v>
          </cell>
          <cell r="AE63">
            <v>0</v>
          </cell>
          <cell r="AF63">
            <v>0</v>
          </cell>
          <cell r="AG63">
            <v>0.85</v>
          </cell>
          <cell r="AH63">
            <v>0.95</v>
          </cell>
          <cell r="AI63">
            <v>0.97</v>
          </cell>
          <cell r="AJ63">
            <v>0.99</v>
          </cell>
          <cell r="AK63">
            <v>0.99</v>
          </cell>
          <cell r="AL63">
            <v>1</v>
          </cell>
          <cell r="AM63">
            <v>8160.000000000001</v>
          </cell>
          <cell r="AN63">
            <v>472931</v>
          </cell>
          <cell r="AO63">
            <v>5386</v>
          </cell>
          <cell r="AP63">
            <v>468202</v>
          </cell>
          <cell r="AQ63">
            <v>5333</v>
          </cell>
          <cell r="AR63">
            <v>468202</v>
          </cell>
          <cell r="AS63">
            <v>5333</v>
          </cell>
          <cell r="AT63">
            <v>-8160</v>
          </cell>
          <cell r="AU63">
            <v>-93</v>
          </cell>
          <cell r="AV63">
            <v>5000</v>
          </cell>
          <cell r="AW63">
            <v>960015</v>
          </cell>
          <cell r="AX63">
            <v>0</v>
          </cell>
          <cell r="AY63">
            <v>0</v>
          </cell>
          <cell r="AZ63" t="str">
            <v>否</v>
          </cell>
          <cell r="BA63" t="str">
            <v>-</v>
          </cell>
          <cell r="BB63" t="str">
            <v>8号楼洋房</v>
          </cell>
          <cell r="BC63">
            <v>7254.02</v>
          </cell>
          <cell r="BD63">
            <v>468202</v>
          </cell>
          <cell r="BE63">
            <v>5333</v>
          </cell>
          <cell r="BH63">
            <v>520224</v>
          </cell>
          <cell r="BI63">
            <v>5925</v>
          </cell>
        </row>
        <row r="64">
          <cell r="E64" t="str">
            <v>2204</v>
          </cell>
          <cell r="F64" t="str">
            <v>22</v>
          </cell>
          <cell r="G64" t="str">
            <v>装修房</v>
          </cell>
          <cell r="H64" t="str">
            <v>二房二厅 </v>
          </cell>
          <cell r="I64" t="str">
            <v>粤R-YJ114&amp;89n</v>
          </cell>
          <cell r="J64">
            <v>87.8</v>
          </cell>
          <cell r="K64">
            <v>69.32</v>
          </cell>
          <cell r="M64" t="str">
            <v>清远市清城区石角镇众合路4号新何碧桂园04</v>
          </cell>
          <cell r="N64" t="str">
            <v>对区内道路</v>
          </cell>
          <cell r="O64">
            <v>1</v>
          </cell>
          <cell r="P64" t="str">
            <v>南</v>
          </cell>
          <cell r="Q64" t="str">
            <v>西南</v>
          </cell>
          <cell r="R64">
            <v>4315.462652870766</v>
          </cell>
          <cell r="S64">
            <v>0</v>
          </cell>
          <cell r="T64">
            <v>473</v>
          </cell>
          <cell r="U64">
            <v>498</v>
          </cell>
          <cell r="V64">
            <v>0</v>
          </cell>
          <cell r="W64">
            <v>1</v>
          </cell>
          <cell r="X64">
            <v>1</v>
          </cell>
          <cell r="Y64">
            <v>464151</v>
          </cell>
          <cell r="Z64">
            <v>5286</v>
          </cell>
          <cell r="AA64" t="str">
            <v>是</v>
          </cell>
          <cell r="AB64">
            <v>598563</v>
          </cell>
          <cell r="AC64">
            <v>6817</v>
          </cell>
          <cell r="AD64">
            <v>8634.78</v>
          </cell>
          <cell r="AE64">
            <v>0</v>
          </cell>
          <cell r="AF64">
            <v>0</v>
          </cell>
          <cell r="AG64">
            <v>0.85</v>
          </cell>
          <cell r="AH64">
            <v>0.95</v>
          </cell>
          <cell r="AI64">
            <v>0.97</v>
          </cell>
          <cell r="AJ64">
            <v>0.99</v>
          </cell>
          <cell r="AK64">
            <v>0.99</v>
          </cell>
          <cell r="AL64">
            <v>1</v>
          </cell>
          <cell r="AM64">
            <v>8160.000000000001</v>
          </cell>
          <cell r="AN64">
            <v>464151</v>
          </cell>
          <cell r="AO64">
            <v>5286</v>
          </cell>
          <cell r="AP64">
            <v>459510</v>
          </cell>
          <cell r="AQ64">
            <v>5234</v>
          </cell>
          <cell r="AR64">
            <v>459510</v>
          </cell>
          <cell r="AS64">
            <v>5234</v>
          </cell>
          <cell r="AT64">
            <v>-8160</v>
          </cell>
          <cell r="AU64">
            <v>-93</v>
          </cell>
          <cell r="AV64">
            <v>5000</v>
          </cell>
          <cell r="AW64">
            <v>960015</v>
          </cell>
          <cell r="AX64">
            <v>0</v>
          </cell>
          <cell r="AY64">
            <v>0</v>
          </cell>
          <cell r="AZ64" t="str">
            <v>否</v>
          </cell>
          <cell r="BA64" t="str">
            <v>-</v>
          </cell>
          <cell r="BB64" t="str">
            <v>8号楼洋房</v>
          </cell>
          <cell r="BC64">
            <v>7254.02</v>
          </cell>
          <cell r="BD64">
            <v>459510</v>
          </cell>
          <cell r="BE64">
            <v>5234</v>
          </cell>
          <cell r="BH64">
            <v>510566</v>
          </cell>
          <cell r="BI64">
            <v>5815</v>
          </cell>
        </row>
        <row r="65">
          <cell r="E65" t="str">
            <v>2301</v>
          </cell>
          <cell r="F65" t="str">
            <v>23</v>
          </cell>
          <cell r="G65" t="str">
            <v>装修房</v>
          </cell>
          <cell r="H65" t="str">
            <v>三房二厅 </v>
          </cell>
          <cell r="I65" t="str">
            <v>粤R-YJ114&amp;89n</v>
          </cell>
          <cell r="J65">
            <v>107.23</v>
          </cell>
          <cell r="K65">
            <v>84.66</v>
          </cell>
          <cell r="M65" t="str">
            <v>清远市清城区石角镇众合路4号新何碧桂园01</v>
          </cell>
          <cell r="N65" t="str">
            <v>对区内园景</v>
          </cell>
          <cell r="O65">
            <v>1</v>
          </cell>
          <cell r="P65" t="str">
            <v>东</v>
          </cell>
          <cell r="Q65" t="str">
            <v>西南</v>
          </cell>
          <cell r="R65">
            <v>4315.462652870766</v>
          </cell>
          <cell r="S65">
            <v>0</v>
          </cell>
          <cell r="T65">
            <v>423</v>
          </cell>
          <cell r="U65">
            <v>498</v>
          </cell>
          <cell r="V65">
            <v>0</v>
          </cell>
          <cell r="W65">
            <v>1</v>
          </cell>
          <cell r="X65">
            <v>1</v>
          </cell>
          <cell r="Y65">
            <v>561506</v>
          </cell>
          <cell r="Z65">
            <v>5236</v>
          </cell>
          <cell r="AA65" t="str">
            <v>是</v>
          </cell>
          <cell r="AB65">
            <v>724111</v>
          </cell>
          <cell r="AC65">
            <v>6753</v>
          </cell>
          <cell r="AD65">
            <v>8553.17</v>
          </cell>
          <cell r="AE65">
            <v>0</v>
          </cell>
          <cell r="AF65">
            <v>0</v>
          </cell>
          <cell r="AG65">
            <v>0.85</v>
          </cell>
          <cell r="AH65">
            <v>0.95</v>
          </cell>
          <cell r="AI65">
            <v>0.97</v>
          </cell>
          <cell r="AJ65">
            <v>0.99</v>
          </cell>
          <cell r="AK65">
            <v>0.99</v>
          </cell>
          <cell r="AL65">
            <v>1</v>
          </cell>
          <cell r="AM65">
            <v>8160.000000000001</v>
          </cell>
          <cell r="AN65">
            <v>561506</v>
          </cell>
          <cell r="AO65">
            <v>5236</v>
          </cell>
          <cell r="AP65">
            <v>555891</v>
          </cell>
          <cell r="AQ65">
            <v>5184</v>
          </cell>
          <cell r="AR65">
            <v>555891</v>
          </cell>
          <cell r="AS65">
            <v>5184</v>
          </cell>
          <cell r="AT65">
            <v>-8160</v>
          </cell>
          <cell r="AU65">
            <v>-76</v>
          </cell>
          <cell r="AV65">
            <v>5000</v>
          </cell>
          <cell r="AW65">
            <v>1172465</v>
          </cell>
          <cell r="AX65">
            <v>0</v>
          </cell>
          <cell r="AY65">
            <v>0</v>
          </cell>
          <cell r="AZ65" t="str">
            <v>否</v>
          </cell>
          <cell r="BA65" t="str">
            <v>-</v>
          </cell>
          <cell r="BB65" t="str">
            <v>8号楼洋房</v>
          </cell>
          <cell r="BC65">
            <v>7254.02</v>
          </cell>
          <cell r="BD65">
            <v>555891</v>
          </cell>
          <cell r="BE65">
            <v>5184</v>
          </cell>
          <cell r="BH65">
            <v>617657</v>
          </cell>
          <cell r="BI65">
            <v>5760</v>
          </cell>
        </row>
        <row r="66">
          <cell r="E66" t="str">
            <v>2302</v>
          </cell>
          <cell r="F66" t="str">
            <v>23</v>
          </cell>
          <cell r="G66" t="str">
            <v>装修房</v>
          </cell>
          <cell r="H66" t="str">
            <v>三房二厅 </v>
          </cell>
          <cell r="I66" t="str">
            <v>粤R-YJ114&amp;89n</v>
          </cell>
          <cell r="J66">
            <v>113.62</v>
          </cell>
          <cell r="K66">
            <v>89.7</v>
          </cell>
          <cell r="M66" t="str">
            <v>清远市清城区石角镇众合路4号新何碧桂园02</v>
          </cell>
          <cell r="N66" t="str">
            <v>对区内园景</v>
          </cell>
          <cell r="O66">
            <v>1</v>
          </cell>
          <cell r="P66" t="str">
            <v>西</v>
          </cell>
          <cell r="Q66" t="str">
            <v>东南</v>
          </cell>
          <cell r="R66">
            <v>4315.462652870766</v>
          </cell>
          <cell r="S66">
            <v>0</v>
          </cell>
          <cell r="T66">
            <v>523</v>
          </cell>
          <cell r="U66">
            <v>498</v>
          </cell>
          <cell r="V66">
            <v>0</v>
          </cell>
          <cell r="W66">
            <v>1</v>
          </cell>
          <cell r="X66">
            <v>1</v>
          </cell>
          <cell r="Y66">
            <v>606329</v>
          </cell>
          <cell r="Z66">
            <v>5336</v>
          </cell>
          <cell r="AA66" t="str">
            <v>是</v>
          </cell>
          <cell r="AB66">
            <v>781914</v>
          </cell>
          <cell r="AC66">
            <v>6882</v>
          </cell>
          <cell r="AD66">
            <v>8716.99</v>
          </cell>
          <cell r="AE66">
            <v>0</v>
          </cell>
          <cell r="AF66">
            <v>0</v>
          </cell>
          <cell r="AG66">
            <v>0.85</v>
          </cell>
          <cell r="AH66">
            <v>0.95</v>
          </cell>
          <cell r="AI66">
            <v>0.97</v>
          </cell>
          <cell r="AJ66">
            <v>0.99</v>
          </cell>
          <cell r="AK66">
            <v>0.99</v>
          </cell>
          <cell r="AL66">
            <v>1</v>
          </cell>
          <cell r="AM66">
            <v>8160.000000000001</v>
          </cell>
          <cell r="AN66">
            <v>606329</v>
          </cell>
          <cell r="AO66">
            <v>5336</v>
          </cell>
          <cell r="AP66">
            <v>600266</v>
          </cell>
          <cell r="AQ66">
            <v>5283</v>
          </cell>
          <cell r="AR66">
            <v>600266</v>
          </cell>
          <cell r="AS66">
            <v>5283</v>
          </cell>
          <cell r="AT66">
            <v>-8160</v>
          </cell>
          <cell r="AU66">
            <v>-72</v>
          </cell>
          <cell r="AV66">
            <v>5000</v>
          </cell>
          <cell r="AW66">
            <v>1242334</v>
          </cell>
          <cell r="AX66">
            <v>0</v>
          </cell>
          <cell r="AY66">
            <v>0</v>
          </cell>
          <cell r="AZ66" t="str">
            <v>否</v>
          </cell>
          <cell r="BA66" t="str">
            <v>-</v>
          </cell>
          <cell r="BB66" t="str">
            <v>8号楼洋房</v>
          </cell>
          <cell r="BC66">
            <v>7254.02</v>
          </cell>
          <cell r="BD66">
            <v>600266</v>
          </cell>
          <cell r="BE66">
            <v>5283</v>
          </cell>
          <cell r="BH66">
            <v>666962</v>
          </cell>
          <cell r="BI66">
            <v>5870</v>
          </cell>
        </row>
        <row r="67">
          <cell r="E67" t="str">
            <v>2303</v>
          </cell>
          <cell r="F67" t="str">
            <v>23</v>
          </cell>
          <cell r="G67" t="str">
            <v>装修房</v>
          </cell>
          <cell r="H67" t="str">
            <v>二房二厅 </v>
          </cell>
          <cell r="I67" t="str">
            <v>粤R-YJ114&amp;89n</v>
          </cell>
          <cell r="J67">
            <v>87.8</v>
          </cell>
          <cell r="K67">
            <v>69.32</v>
          </cell>
          <cell r="M67" t="str">
            <v>清远市清城区石角镇众合路4号新何碧桂园03</v>
          </cell>
          <cell r="N67" t="str">
            <v>对区内道路</v>
          </cell>
          <cell r="O67">
            <v>1</v>
          </cell>
          <cell r="P67" t="str">
            <v>西</v>
          </cell>
          <cell r="Q67" t="str">
            <v>东南</v>
          </cell>
          <cell r="R67">
            <v>4315.462652870766</v>
          </cell>
          <cell r="S67">
            <v>0</v>
          </cell>
          <cell r="T67">
            <v>573</v>
          </cell>
          <cell r="U67">
            <v>498</v>
          </cell>
          <cell r="V67">
            <v>0</v>
          </cell>
          <cell r="W67">
            <v>1</v>
          </cell>
          <cell r="X67">
            <v>1</v>
          </cell>
          <cell r="Y67">
            <v>472931</v>
          </cell>
          <cell r="Z67">
            <v>5386</v>
          </cell>
          <cell r="AA67" t="str">
            <v>是</v>
          </cell>
          <cell r="AB67">
            <v>609886</v>
          </cell>
          <cell r="AC67">
            <v>6946</v>
          </cell>
          <cell r="AD67">
            <v>8798.12</v>
          </cell>
          <cell r="AE67">
            <v>0</v>
          </cell>
          <cell r="AF67">
            <v>0</v>
          </cell>
          <cell r="AG67">
            <v>0.85</v>
          </cell>
          <cell r="AH67">
            <v>0.95</v>
          </cell>
          <cell r="AI67">
            <v>0.97</v>
          </cell>
          <cell r="AJ67">
            <v>0.99</v>
          </cell>
          <cell r="AK67">
            <v>0.99</v>
          </cell>
          <cell r="AL67">
            <v>1</v>
          </cell>
          <cell r="AM67">
            <v>8160.000000000001</v>
          </cell>
          <cell r="AN67">
            <v>472931</v>
          </cell>
          <cell r="AO67">
            <v>5386</v>
          </cell>
          <cell r="AP67">
            <v>468202</v>
          </cell>
          <cell r="AQ67">
            <v>5333</v>
          </cell>
          <cell r="AR67">
            <v>468202</v>
          </cell>
          <cell r="AS67">
            <v>5333</v>
          </cell>
          <cell r="AT67">
            <v>-8160</v>
          </cell>
          <cell r="AU67">
            <v>-93</v>
          </cell>
          <cell r="AV67">
            <v>5000</v>
          </cell>
          <cell r="AW67">
            <v>960015</v>
          </cell>
          <cell r="AX67">
            <v>0</v>
          </cell>
          <cell r="AY67">
            <v>0</v>
          </cell>
          <cell r="AZ67" t="str">
            <v>否</v>
          </cell>
          <cell r="BA67" t="str">
            <v>-</v>
          </cell>
          <cell r="BB67" t="str">
            <v>8号楼洋房</v>
          </cell>
          <cell r="BC67">
            <v>7254.02</v>
          </cell>
          <cell r="BD67">
            <v>468202</v>
          </cell>
          <cell r="BE67">
            <v>5333</v>
          </cell>
          <cell r="BH67">
            <v>520224</v>
          </cell>
          <cell r="BI67">
            <v>5925</v>
          </cell>
        </row>
        <row r="68">
          <cell r="E68" t="str">
            <v>2304</v>
          </cell>
          <cell r="F68" t="str">
            <v>23</v>
          </cell>
          <cell r="G68" t="str">
            <v>装修房</v>
          </cell>
          <cell r="H68" t="str">
            <v>二房二厅 </v>
          </cell>
          <cell r="I68" t="str">
            <v>粤R-YJ114&amp;89n</v>
          </cell>
          <cell r="J68">
            <v>87.8</v>
          </cell>
          <cell r="K68">
            <v>69.32</v>
          </cell>
          <cell r="M68" t="str">
            <v>清远市清城区石角镇众合路4号新何碧桂园04</v>
          </cell>
          <cell r="N68" t="str">
            <v>对区内道路</v>
          </cell>
          <cell r="O68">
            <v>1</v>
          </cell>
          <cell r="P68" t="str">
            <v>南</v>
          </cell>
          <cell r="Q68" t="str">
            <v>西南</v>
          </cell>
          <cell r="R68">
            <v>4315.462652870766</v>
          </cell>
          <cell r="S68">
            <v>0</v>
          </cell>
          <cell r="T68">
            <v>473</v>
          </cell>
          <cell r="U68">
            <v>498</v>
          </cell>
          <cell r="V68">
            <v>0</v>
          </cell>
          <cell r="W68">
            <v>1</v>
          </cell>
          <cell r="X68">
            <v>1</v>
          </cell>
          <cell r="Y68">
            <v>464151</v>
          </cell>
          <cell r="Z68">
            <v>5286</v>
          </cell>
          <cell r="AA68" t="str">
            <v>是</v>
          </cell>
          <cell r="AB68">
            <v>598563</v>
          </cell>
          <cell r="AC68">
            <v>6817</v>
          </cell>
          <cell r="AD68">
            <v>8634.78</v>
          </cell>
          <cell r="AE68">
            <v>0</v>
          </cell>
          <cell r="AF68">
            <v>0</v>
          </cell>
          <cell r="AG68">
            <v>0.85</v>
          </cell>
          <cell r="AH68">
            <v>0.95</v>
          </cell>
          <cell r="AI68">
            <v>0.97</v>
          </cell>
          <cell r="AJ68">
            <v>0.99</v>
          </cell>
          <cell r="AK68">
            <v>0.99</v>
          </cell>
          <cell r="AL68">
            <v>1</v>
          </cell>
          <cell r="AM68">
            <v>8160.000000000001</v>
          </cell>
          <cell r="AN68">
            <v>464151</v>
          </cell>
          <cell r="AO68">
            <v>5286</v>
          </cell>
          <cell r="AP68">
            <v>459510</v>
          </cell>
          <cell r="AQ68">
            <v>5234</v>
          </cell>
          <cell r="AR68">
            <v>459510</v>
          </cell>
          <cell r="AS68">
            <v>5234</v>
          </cell>
          <cell r="AT68">
            <v>-8160</v>
          </cell>
          <cell r="AU68">
            <v>-93</v>
          </cell>
          <cell r="AV68">
            <v>5000</v>
          </cell>
          <cell r="AW68">
            <v>960015</v>
          </cell>
          <cell r="AX68">
            <v>0</v>
          </cell>
          <cell r="AY68">
            <v>0</v>
          </cell>
          <cell r="AZ68" t="str">
            <v>否</v>
          </cell>
          <cell r="BA68" t="str">
            <v>-</v>
          </cell>
          <cell r="BB68" t="str">
            <v>8号楼洋房</v>
          </cell>
          <cell r="BC68">
            <v>7254.02</v>
          </cell>
          <cell r="BD68">
            <v>459510</v>
          </cell>
          <cell r="BE68">
            <v>5234</v>
          </cell>
          <cell r="BH68">
            <v>510566</v>
          </cell>
          <cell r="BI68">
            <v>5815</v>
          </cell>
        </row>
        <row r="69">
          <cell r="E69" t="str">
            <v>2401</v>
          </cell>
          <cell r="F69" t="str">
            <v>24</v>
          </cell>
          <cell r="G69" t="str">
            <v>装修房</v>
          </cell>
          <cell r="H69" t="str">
            <v>三房二厅 </v>
          </cell>
          <cell r="I69" t="str">
            <v>粤R-YJ114&amp;89n</v>
          </cell>
          <cell r="J69">
            <v>107.23</v>
          </cell>
          <cell r="K69">
            <v>84.66</v>
          </cell>
          <cell r="M69" t="str">
            <v>清远市清城区石角镇众合路4号新何碧桂园01</v>
          </cell>
          <cell r="N69" t="str">
            <v>对区内园景</v>
          </cell>
          <cell r="O69">
            <v>1</v>
          </cell>
          <cell r="P69" t="str">
            <v>东</v>
          </cell>
          <cell r="Q69" t="str">
            <v>西南</v>
          </cell>
          <cell r="R69">
            <v>4315.462652870766</v>
          </cell>
          <cell r="S69">
            <v>0</v>
          </cell>
          <cell r="T69">
            <v>423</v>
          </cell>
          <cell r="U69">
            <v>368</v>
          </cell>
          <cell r="V69">
            <v>0</v>
          </cell>
          <cell r="W69">
            <v>1</v>
          </cell>
          <cell r="X69">
            <v>1</v>
          </cell>
          <cell r="Y69">
            <v>547566</v>
          </cell>
          <cell r="Z69">
            <v>5106</v>
          </cell>
          <cell r="AA69" t="str">
            <v>是</v>
          </cell>
          <cell r="AB69">
            <v>706134</v>
          </cell>
          <cell r="AC69">
            <v>6585</v>
          </cell>
          <cell r="AD69">
            <v>8340.82</v>
          </cell>
          <cell r="AE69">
            <v>0</v>
          </cell>
          <cell r="AF69">
            <v>0</v>
          </cell>
          <cell r="AG69">
            <v>0.85</v>
          </cell>
          <cell r="AH69">
            <v>0.95</v>
          </cell>
          <cell r="AI69">
            <v>0.97</v>
          </cell>
          <cell r="AJ69">
            <v>0.99</v>
          </cell>
          <cell r="AK69">
            <v>0.99</v>
          </cell>
          <cell r="AL69">
            <v>1</v>
          </cell>
          <cell r="AM69">
            <v>8160.000000000001</v>
          </cell>
          <cell r="AN69">
            <v>547566</v>
          </cell>
          <cell r="AO69">
            <v>5106</v>
          </cell>
          <cell r="AP69">
            <v>542090</v>
          </cell>
          <cell r="AQ69">
            <v>5055</v>
          </cell>
          <cell r="AR69">
            <v>542090</v>
          </cell>
          <cell r="AS69">
            <v>5055</v>
          </cell>
          <cell r="AT69">
            <v>-8160</v>
          </cell>
          <cell r="AU69">
            <v>-76</v>
          </cell>
          <cell r="AV69">
            <v>5000</v>
          </cell>
          <cell r="AW69">
            <v>1172465</v>
          </cell>
          <cell r="AX69">
            <v>0</v>
          </cell>
          <cell r="AY69">
            <v>0</v>
          </cell>
          <cell r="AZ69" t="str">
            <v>否</v>
          </cell>
          <cell r="BA69" t="str">
            <v>-</v>
          </cell>
          <cell r="BB69" t="str">
            <v>8号楼洋房</v>
          </cell>
          <cell r="BC69">
            <v>7254.02</v>
          </cell>
          <cell r="BD69">
            <v>542090</v>
          </cell>
          <cell r="BE69">
            <v>5055</v>
          </cell>
          <cell r="BH69">
            <v>602323</v>
          </cell>
          <cell r="BI69">
            <v>5617</v>
          </cell>
        </row>
        <row r="70">
          <cell r="E70" t="str">
            <v>2402</v>
          </cell>
          <cell r="F70" t="str">
            <v>24</v>
          </cell>
          <cell r="G70" t="str">
            <v>装修房</v>
          </cell>
          <cell r="H70" t="str">
            <v>三房二厅 </v>
          </cell>
          <cell r="I70" t="str">
            <v>粤R-YJ114&amp;89n</v>
          </cell>
          <cell r="J70">
            <v>113.62</v>
          </cell>
          <cell r="K70">
            <v>89.7</v>
          </cell>
          <cell r="M70" t="str">
            <v>清远市清城区石角镇众合路4号新何碧桂园02</v>
          </cell>
          <cell r="N70" t="str">
            <v>对区内园景</v>
          </cell>
          <cell r="O70">
            <v>1</v>
          </cell>
          <cell r="P70" t="str">
            <v>西</v>
          </cell>
          <cell r="Q70" t="str">
            <v>东南</v>
          </cell>
          <cell r="R70">
            <v>4315.462652870766</v>
          </cell>
          <cell r="S70">
            <v>0</v>
          </cell>
          <cell r="T70">
            <v>523</v>
          </cell>
          <cell r="U70">
            <v>368</v>
          </cell>
          <cell r="V70">
            <v>0</v>
          </cell>
          <cell r="W70">
            <v>1</v>
          </cell>
          <cell r="X70">
            <v>1</v>
          </cell>
          <cell r="Y70">
            <v>591558</v>
          </cell>
          <cell r="Z70">
            <v>5206</v>
          </cell>
          <cell r="AA70" t="str">
            <v>是</v>
          </cell>
          <cell r="AB70">
            <v>762865</v>
          </cell>
          <cell r="AC70">
            <v>6714</v>
          </cell>
          <cell r="AD70">
            <v>8504.63</v>
          </cell>
          <cell r="AE70">
            <v>0</v>
          </cell>
          <cell r="AF70">
            <v>0</v>
          </cell>
          <cell r="AG70">
            <v>0.85</v>
          </cell>
          <cell r="AH70">
            <v>0.95</v>
          </cell>
          <cell r="AI70">
            <v>0.97</v>
          </cell>
          <cell r="AJ70">
            <v>0.99</v>
          </cell>
          <cell r="AK70">
            <v>0.99</v>
          </cell>
          <cell r="AL70">
            <v>1</v>
          </cell>
          <cell r="AM70">
            <v>8160.000000000001</v>
          </cell>
          <cell r="AN70">
            <v>591558</v>
          </cell>
          <cell r="AO70">
            <v>5206</v>
          </cell>
          <cell r="AP70">
            <v>585642</v>
          </cell>
          <cell r="AQ70">
            <v>5154</v>
          </cell>
          <cell r="AR70">
            <v>585642</v>
          </cell>
          <cell r="AS70">
            <v>5154</v>
          </cell>
          <cell r="AT70">
            <v>-8160</v>
          </cell>
          <cell r="AU70">
            <v>-72</v>
          </cell>
          <cell r="AV70">
            <v>5000</v>
          </cell>
          <cell r="AW70">
            <v>1242334</v>
          </cell>
          <cell r="AX70">
            <v>0</v>
          </cell>
          <cell r="AY70">
            <v>0</v>
          </cell>
          <cell r="AZ70" t="str">
            <v>否</v>
          </cell>
          <cell r="BA70" t="str">
            <v>-</v>
          </cell>
          <cell r="BB70" t="str">
            <v>8号楼洋房</v>
          </cell>
          <cell r="BC70">
            <v>7254.02</v>
          </cell>
          <cell r="BD70">
            <v>585642</v>
          </cell>
          <cell r="BE70">
            <v>5154</v>
          </cell>
          <cell r="BH70">
            <v>650714</v>
          </cell>
          <cell r="BI70">
            <v>5727</v>
          </cell>
        </row>
        <row r="71">
          <cell r="E71" t="str">
            <v>2403</v>
          </cell>
          <cell r="F71" t="str">
            <v>24</v>
          </cell>
          <cell r="G71" t="str">
            <v>装修房</v>
          </cell>
          <cell r="H71" t="str">
            <v>二房二厅 </v>
          </cell>
          <cell r="I71" t="str">
            <v>粤R-YJ114&amp;89n</v>
          </cell>
          <cell r="J71">
            <v>87.8</v>
          </cell>
          <cell r="K71">
            <v>69.32</v>
          </cell>
          <cell r="M71" t="str">
            <v>清远市清城区石角镇众合路4号新何碧桂园03</v>
          </cell>
          <cell r="N71" t="str">
            <v>对区内道路</v>
          </cell>
          <cell r="O71">
            <v>1</v>
          </cell>
          <cell r="P71" t="str">
            <v>西</v>
          </cell>
          <cell r="Q71" t="str">
            <v>东南</v>
          </cell>
          <cell r="R71">
            <v>4315.462652870766</v>
          </cell>
          <cell r="S71">
            <v>0</v>
          </cell>
          <cell r="T71">
            <v>573</v>
          </cell>
          <cell r="U71">
            <v>368</v>
          </cell>
          <cell r="V71">
            <v>0</v>
          </cell>
          <cell r="W71">
            <v>1</v>
          </cell>
          <cell r="X71">
            <v>1</v>
          </cell>
          <cell r="Y71">
            <v>461517</v>
          </cell>
          <cell r="Z71">
            <v>5256</v>
          </cell>
          <cell r="AA71" t="str">
            <v>是</v>
          </cell>
          <cell r="AB71">
            <v>595166</v>
          </cell>
          <cell r="AC71">
            <v>6779</v>
          </cell>
          <cell r="AD71">
            <v>8585.78</v>
          </cell>
          <cell r="AE71">
            <v>0</v>
          </cell>
          <cell r="AF71">
            <v>0</v>
          </cell>
          <cell r="AG71">
            <v>0.85</v>
          </cell>
          <cell r="AH71">
            <v>0.95</v>
          </cell>
          <cell r="AI71">
            <v>0.97</v>
          </cell>
          <cell r="AJ71">
            <v>0.99</v>
          </cell>
          <cell r="AK71">
            <v>0.99</v>
          </cell>
          <cell r="AL71">
            <v>1</v>
          </cell>
          <cell r="AM71">
            <v>8160.000000000001</v>
          </cell>
          <cell r="AN71">
            <v>461517</v>
          </cell>
          <cell r="AO71">
            <v>5256</v>
          </cell>
          <cell r="AP71">
            <v>456902</v>
          </cell>
          <cell r="AQ71">
            <v>5204</v>
          </cell>
          <cell r="AR71">
            <v>456902</v>
          </cell>
          <cell r="AS71">
            <v>5204</v>
          </cell>
          <cell r="AT71">
            <v>-8160</v>
          </cell>
          <cell r="AU71">
            <v>-93</v>
          </cell>
          <cell r="AV71">
            <v>5000</v>
          </cell>
          <cell r="AW71">
            <v>960015</v>
          </cell>
          <cell r="AX71">
            <v>0</v>
          </cell>
          <cell r="AY71">
            <v>0</v>
          </cell>
          <cell r="AZ71" t="str">
            <v>否</v>
          </cell>
          <cell r="BA71" t="str">
            <v>-</v>
          </cell>
          <cell r="BB71" t="str">
            <v>8号楼洋房</v>
          </cell>
          <cell r="BC71">
            <v>7254.02</v>
          </cell>
          <cell r="BD71">
            <v>456902</v>
          </cell>
          <cell r="BE71">
            <v>5204</v>
          </cell>
          <cell r="BH71">
            <v>507669</v>
          </cell>
          <cell r="BI71">
            <v>5782</v>
          </cell>
        </row>
        <row r="72">
          <cell r="E72" t="str">
            <v>2404</v>
          </cell>
          <cell r="F72" t="str">
            <v>24</v>
          </cell>
          <cell r="G72" t="str">
            <v>装修房</v>
          </cell>
          <cell r="H72" t="str">
            <v>二房二厅 </v>
          </cell>
          <cell r="I72" t="str">
            <v>粤R-YJ114&amp;89n</v>
          </cell>
          <cell r="J72">
            <v>87.8</v>
          </cell>
          <cell r="K72">
            <v>69.32</v>
          </cell>
          <cell r="M72" t="str">
            <v>清远市清城区石角镇众合路4号新何碧桂园04</v>
          </cell>
          <cell r="N72" t="str">
            <v>对区内道路</v>
          </cell>
          <cell r="O72">
            <v>1</v>
          </cell>
          <cell r="P72" t="str">
            <v>南</v>
          </cell>
          <cell r="Q72" t="str">
            <v>西南</v>
          </cell>
          <cell r="R72">
            <v>4315.462652870766</v>
          </cell>
          <cell r="S72">
            <v>0</v>
          </cell>
          <cell r="T72">
            <v>473</v>
          </cell>
          <cell r="U72">
            <v>368</v>
          </cell>
          <cell r="V72">
            <v>0</v>
          </cell>
          <cell r="W72">
            <v>1</v>
          </cell>
          <cell r="X72">
            <v>1</v>
          </cell>
          <cell r="Y72">
            <v>452737</v>
          </cell>
          <cell r="Z72">
            <v>5156</v>
          </cell>
          <cell r="AA72" t="str">
            <v>是</v>
          </cell>
          <cell r="AB72">
            <v>583844</v>
          </cell>
          <cell r="AC72">
            <v>6650</v>
          </cell>
          <cell r="AD72">
            <v>8422.45</v>
          </cell>
          <cell r="AE72">
            <v>0</v>
          </cell>
          <cell r="AF72">
            <v>0</v>
          </cell>
          <cell r="AG72">
            <v>0.85</v>
          </cell>
          <cell r="AH72">
            <v>0.95</v>
          </cell>
          <cell r="AI72">
            <v>0.97</v>
          </cell>
          <cell r="AJ72">
            <v>0.99</v>
          </cell>
          <cell r="AK72">
            <v>0.99</v>
          </cell>
          <cell r="AL72">
            <v>1</v>
          </cell>
          <cell r="AM72">
            <v>8160.000000000001</v>
          </cell>
          <cell r="AN72">
            <v>452737</v>
          </cell>
          <cell r="AO72">
            <v>5156</v>
          </cell>
          <cell r="AP72">
            <v>448210</v>
          </cell>
          <cell r="AQ72">
            <v>5105</v>
          </cell>
          <cell r="AR72">
            <v>448210</v>
          </cell>
          <cell r="AS72">
            <v>5105</v>
          </cell>
          <cell r="AT72">
            <v>-8160</v>
          </cell>
          <cell r="AU72">
            <v>-93</v>
          </cell>
          <cell r="AV72">
            <v>5000</v>
          </cell>
          <cell r="AW72">
            <v>960015</v>
          </cell>
          <cell r="AX72">
            <v>0</v>
          </cell>
          <cell r="AY72">
            <v>0</v>
          </cell>
          <cell r="AZ72" t="str">
            <v>否</v>
          </cell>
          <cell r="BA72" t="str">
            <v>-</v>
          </cell>
          <cell r="BB72" t="str">
            <v>8号楼洋房</v>
          </cell>
          <cell r="BC72">
            <v>7254.02</v>
          </cell>
          <cell r="BD72">
            <v>448210</v>
          </cell>
          <cell r="BE72">
            <v>5105</v>
          </cell>
          <cell r="BH72">
            <v>498011</v>
          </cell>
          <cell r="BI72">
            <v>5672</v>
          </cell>
        </row>
        <row r="73">
          <cell r="E73" t="str">
            <v>2501</v>
          </cell>
          <cell r="F73" t="str">
            <v>25</v>
          </cell>
          <cell r="G73" t="str">
            <v>装修房</v>
          </cell>
          <cell r="H73" t="str">
            <v>三房二厅 </v>
          </cell>
          <cell r="I73" t="str">
            <v>粤R-YJ114&amp;89n</v>
          </cell>
          <cell r="J73">
            <v>107.23</v>
          </cell>
          <cell r="K73">
            <v>84.66</v>
          </cell>
          <cell r="M73" t="str">
            <v>清远市清城区石角镇众合路4号新何碧桂园01</v>
          </cell>
          <cell r="N73" t="str">
            <v>对区内园景</v>
          </cell>
          <cell r="O73">
            <v>1</v>
          </cell>
          <cell r="P73" t="str">
            <v>东</v>
          </cell>
          <cell r="Q73" t="str">
            <v>西南</v>
          </cell>
          <cell r="R73">
            <v>4315.462652870766</v>
          </cell>
          <cell r="S73">
            <v>0</v>
          </cell>
          <cell r="T73">
            <v>423</v>
          </cell>
          <cell r="U73">
            <v>368</v>
          </cell>
          <cell r="V73">
            <v>0</v>
          </cell>
          <cell r="W73">
            <v>1</v>
          </cell>
          <cell r="X73">
            <v>1</v>
          </cell>
          <cell r="Y73">
            <v>547566</v>
          </cell>
          <cell r="Z73">
            <v>5106</v>
          </cell>
          <cell r="AA73" t="str">
            <v>是</v>
          </cell>
          <cell r="AB73">
            <v>706134</v>
          </cell>
          <cell r="AC73">
            <v>6585</v>
          </cell>
          <cell r="AD73">
            <v>8340.82</v>
          </cell>
          <cell r="AE73">
            <v>0</v>
          </cell>
          <cell r="AF73">
            <v>0</v>
          </cell>
          <cell r="AG73">
            <v>0.85</v>
          </cell>
          <cell r="AH73">
            <v>0.95</v>
          </cell>
          <cell r="AI73">
            <v>0.97</v>
          </cell>
          <cell r="AJ73">
            <v>0.99</v>
          </cell>
          <cell r="AK73">
            <v>0.99</v>
          </cell>
          <cell r="AL73">
            <v>1</v>
          </cell>
          <cell r="AM73">
            <v>8160.000000000001</v>
          </cell>
          <cell r="AN73">
            <v>547566</v>
          </cell>
          <cell r="AO73">
            <v>5106</v>
          </cell>
          <cell r="AP73">
            <v>542090</v>
          </cell>
          <cell r="AQ73">
            <v>5055</v>
          </cell>
          <cell r="AR73">
            <v>542090</v>
          </cell>
          <cell r="AS73">
            <v>5055</v>
          </cell>
          <cell r="AT73">
            <v>-8160</v>
          </cell>
          <cell r="AU73">
            <v>-76</v>
          </cell>
          <cell r="AV73">
            <v>5000</v>
          </cell>
          <cell r="AW73">
            <v>1172465</v>
          </cell>
          <cell r="AX73">
            <v>0</v>
          </cell>
          <cell r="AY73">
            <v>0</v>
          </cell>
          <cell r="AZ73" t="str">
            <v>否</v>
          </cell>
          <cell r="BA73" t="str">
            <v>-</v>
          </cell>
          <cell r="BB73" t="str">
            <v>8号楼洋房</v>
          </cell>
          <cell r="BC73">
            <v>7254.02</v>
          </cell>
          <cell r="BD73">
            <v>542090</v>
          </cell>
          <cell r="BE73">
            <v>5055</v>
          </cell>
          <cell r="BH73">
            <v>602323</v>
          </cell>
          <cell r="BI73">
            <v>5617</v>
          </cell>
        </row>
        <row r="74">
          <cell r="E74" t="str">
            <v>2502</v>
          </cell>
          <cell r="F74" t="str">
            <v>25</v>
          </cell>
          <cell r="G74" t="str">
            <v>装修房</v>
          </cell>
          <cell r="H74" t="str">
            <v>三房二厅 </v>
          </cell>
          <cell r="I74" t="str">
            <v>粤R-YJ114&amp;89n</v>
          </cell>
          <cell r="J74">
            <v>113.62</v>
          </cell>
          <cell r="K74">
            <v>89.7</v>
          </cell>
          <cell r="M74" t="str">
            <v>清远市清城区石角镇众合路4号新何碧桂园02</v>
          </cell>
          <cell r="N74" t="str">
            <v>对区内园景</v>
          </cell>
          <cell r="O74">
            <v>1</v>
          </cell>
          <cell r="P74" t="str">
            <v>西</v>
          </cell>
          <cell r="Q74" t="str">
            <v>东南</v>
          </cell>
          <cell r="R74">
            <v>4315.462652870766</v>
          </cell>
          <cell r="S74">
            <v>0</v>
          </cell>
          <cell r="T74">
            <v>523</v>
          </cell>
          <cell r="U74">
            <v>368</v>
          </cell>
          <cell r="V74">
            <v>0</v>
          </cell>
          <cell r="W74">
            <v>1</v>
          </cell>
          <cell r="X74">
            <v>1</v>
          </cell>
          <cell r="Y74">
            <v>591558</v>
          </cell>
          <cell r="Z74">
            <v>5206</v>
          </cell>
          <cell r="AA74" t="str">
            <v>是</v>
          </cell>
          <cell r="AB74">
            <v>762865</v>
          </cell>
          <cell r="AC74">
            <v>6714</v>
          </cell>
          <cell r="AD74">
            <v>8504.63</v>
          </cell>
          <cell r="AE74">
            <v>0</v>
          </cell>
          <cell r="AF74">
            <v>0</v>
          </cell>
          <cell r="AG74">
            <v>0.85</v>
          </cell>
          <cell r="AH74">
            <v>0.95</v>
          </cell>
          <cell r="AI74">
            <v>0.97</v>
          </cell>
          <cell r="AJ74">
            <v>0.99</v>
          </cell>
          <cell r="AK74">
            <v>0.99</v>
          </cell>
          <cell r="AL74">
            <v>1</v>
          </cell>
          <cell r="AM74">
            <v>8160.000000000001</v>
          </cell>
          <cell r="AN74">
            <v>591558</v>
          </cell>
          <cell r="AO74">
            <v>5206</v>
          </cell>
          <cell r="AP74">
            <v>585642</v>
          </cell>
          <cell r="AQ74">
            <v>5154</v>
          </cell>
          <cell r="AR74">
            <v>585642</v>
          </cell>
          <cell r="AS74">
            <v>5154</v>
          </cell>
          <cell r="AT74">
            <v>-8160</v>
          </cell>
          <cell r="AU74">
            <v>-72</v>
          </cell>
          <cell r="AV74">
            <v>5000</v>
          </cell>
          <cell r="AW74">
            <v>1242334</v>
          </cell>
          <cell r="AX74">
            <v>0</v>
          </cell>
          <cell r="AY74">
            <v>0</v>
          </cell>
          <cell r="AZ74" t="str">
            <v>否</v>
          </cell>
          <cell r="BA74" t="str">
            <v>-</v>
          </cell>
          <cell r="BB74" t="str">
            <v>8号楼洋房</v>
          </cell>
          <cell r="BC74">
            <v>7254.02</v>
          </cell>
          <cell r="BD74">
            <v>585642</v>
          </cell>
          <cell r="BE74">
            <v>5154</v>
          </cell>
          <cell r="BH74">
            <v>650714</v>
          </cell>
          <cell r="BI74">
            <v>5727</v>
          </cell>
        </row>
        <row r="75">
          <cell r="E75" t="str">
            <v>2503</v>
          </cell>
          <cell r="F75" t="str">
            <v>25</v>
          </cell>
          <cell r="G75" t="str">
            <v>装修房</v>
          </cell>
          <cell r="H75" t="str">
            <v>二房二厅 </v>
          </cell>
          <cell r="I75" t="str">
            <v>粤R-YJ114&amp;89n</v>
          </cell>
          <cell r="J75">
            <v>87.8</v>
          </cell>
          <cell r="K75">
            <v>69.32</v>
          </cell>
          <cell r="M75" t="str">
            <v>清远市清城区石角镇众合路4号新何碧桂园03</v>
          </cell>
          <cell r="N75" t="str">
            <v>对区内道路</v>
          </cell>
          <cell r="O75">
            <v>1</v>
          </cell>
          <cell r="P75" t="str">
            <v>西</v>
          </cell>
          <cell r="Q75" t="str">
            <v>东南</v>
          </cell>
          <cell r="R75">
            <v>4315.462652870766</v>
          </cell>
          <cell r="S75">
            <v>0</v>
          </cell>
          <cell r="T75">
            <v>573</v>
          </cell>
          <cell r="U75">
            <v>368</v>
          </cell>
          <cell r="V75">
            <v>0</v>
          </cell>
          <cell r="W75">
            <v>1</v>
          </cell>
          <cell r="X75">
            <v>1</v>
          </cell>
          <cell r="Y75">
            <v>461517</v>
          </cell>
          <cell r="Z75">
            <v>5256</v>
          </cell>
          <cell r="AA75" t="str">
            <v>是</v>
          </cell>
          <cell r="AB75">
            <v>595166</v>
          </cell>
          <cell r="AC75">
            <v>6779</v>
          </cell>
          <cell r="AD75">
            <v>8585.78</v>
          </cell>
          <cell r="AE75">
            <v>0</v>
          </cell>
          <cell r="AF75">
            <v>0</v>
          </cell>
          <cell r="AG75">
            <v>0.85</v>
          </cell>
          <cell r="AH75">
            <v>0.95</v>
          </cell>
          <cell r="AI75">
            <v>0.97</v>
          </cell>
          <cell r="AJ75">
            <v>0.99</v>
          </cell>
          <cell r="AK75">
            <v>0.99</v>
          </cell>
          <cell r="AL75">
            <v>1</v>
          </cell>
          <cell r="AM75">
            <v>8160.000000000001</v>
          </cell>
          <cell r="AN75">
            <v>461517</v>
          </cell>
          <cell r="AO75">
            <v>5256</v>
          </cell>
          <cell r="AP75">
            <v>456902</v>
          </cell>
          <cell r="AQ75">
            <v>5204</v>
          </cell>
          <cell r="AR75">
            <v>456902</v>
          </cell>
          <cell r="AS75">
            <v>5204</v>
          </cell>
          <cell r="AT75">
            <v>-8160</v>
          </cell>
          <cell r="AU75">
            <v>-93</v>
          </cell>
          <cell r="AV75">
            <v>5000</v>
          </cell>
          <cell r="AW75">
            <v>960015</v>
          </cell>
          <cell r="AX75">
            <v>0</v>
          </cell>
          <cell r="AY75">
            <v>0</v>
          </cell>
          <cell r="AZ75" t="str">
            <v>否</v>
          </cell>
          <cell r="BA75" t="str">
            <v>-</v>
          </cell>
          <cell r="BB75" t="str">
            <v>8号楼洋房</v>
          </cell>
          <cell r="BC75">
            <v>7254.02</v>
          </cell>
          <cell r="BD75">
            <v>456902</v>
          </cell>
          <cell r="BE75">
            <v>5204</v>
          </cell>
          <cell r="BH75">
            <v>507669</v>
          </cell>
          <cell r="BI75">
            <v>5782</v>
          </cell>
        </row>
        <row r="76">
          <cell r="E76" t="str">
            <v>2504</v>
          </cell>
          <cell r="F76" t="str">
            <v>25</v>
          </cell>
          <cell r="G76" t="str">
            <v>装修房</v>
          </cell>
          <cell r="H76" t="str">
            <v>二房二厅 </v>
          </cell>
          <cell r="I76" t="str">
            <v>粤R-YJ114&amp;89n</v>
          </cell>
          <cell r="J76">
            <v>87.8</v>
          </cell>
          <cell r="K76">
            <v>69.32</v>
          </cell>
          <cell r="M76" t="str">
            <v>清远市清城区石角镇众合路4号新何碧桂园04</v>
          </cell>
          <cell r="N76" t="str">
            <v>对区内道路</v>
          </cell>
          <cell r="O76">
            <v>1</v>
          </cell>
          <cell r="P76" t="str">
            <v>南</v>
          </cell>
          <cell r="Q76" t="str">
            <v>西南</v>
          </cell>
          <cell r="R76">
            <v>4315.462652870766</v>
          </cell>
          <cell r="S76">
            <v>0</v>
          </cell>
          <cell r="T76">
            <v>473</v>
          </cell>
          <cell r="U76">
            <v>368</v>
          </cell>
          <cell r="V76">
            <v>0</v>
          </cell>
          <cell r="W76">
            <v>1</v>
          </cell>
          <cell r="X76">
            <v>1</v>
          </cell>
          <cell r="Y76">
            <v>452737</v>
          </cell>
          <cell r="Z76">
            <v>5156</v>
          </cell>
          <cell r="AA76" t="str">
            <v>是</v>
          </cell>
          <cell r="AB76">
            <v>583844</v>
          </cell>
          <cell r="AC76">
            <v>6650</v>
          </cell>
          <cell r="AD76">
            <v>8422.45</v>
          </cell>
          <cell r="AE76">
            <v>0</v>
          </cell>
          <cell r="AF76">
            <v>0</v>
          </cell>
          <cell r="AG76">
            <v>0.85</v>
          </cell>
          <cell r="AH76">
            <v>0.95</v>
          </cell>
          <cell r="AI76">
            <v>0.97</v>
          </cell>
          <cell r="AJ76">
            <v>0.99</v>
          </cell>
          <cell r="AK76">
            <v>0.99</v>
          </cell>
          <cell r="AL76">
            <v>1</v>
          </cell>
          <cell r="AM76">
            <v>8160.000000000001</v>
          </cell>
          <cell r="AN76">
            <v>452737</v>
          </cell>
          <cell r="AO76">
            <v>5156</v>
          </cell>
          <cell r="AP76">
            <v>448210</v>
          </cell>
          <cell r="AQ76">
            <v>5105</v>
          </cell>
          <cell r="AR76">
            <v>448210</v>
          </cell>
          <cell r="AS76">
            <v>5105</v>
          </cell>
          <cell r="AT76">
            <v>-8160</v>
          </cell>
          <cell r="AU76">
            <v>-93</v>
          </cell>
          <cell r="AV76">
            <v>5000</v>
          </cell>
          <cell r="AW76">
            <v>960015</v>
          </cell>
          <cell r="AX76">
            <v>0</v>
          </cell>
          <cell r="AY76">
            <v>0</v>
          </cell>
          <cell r="AZ76" t="str">
            <v>否</v>
          </cell>
          <cell r="BA76" t="str">
            <v>-</v>
          </cell>
          <cell r="BB76" t="str">
            <v>8号楼洋房</v>
          </cell>
          <cell r="BC76">
            <v>7254.02</v>
          </cell>
          <cell r="BD76">
            <v>448210</v>
          </cell>
          <cell r="BE76">
            <v>5105</v>
          </cell>
          <cell r="BH76">
            <v>498011</v>
          </cell>
          <cell r="BI76">
            <v>5672</v>
          </cell>
        </row>
        <row r="77">
          <cell r="E77" t="str">
            <v>2601</v>
          </cell>
          <cell r="F77" t="str">
            <v>26</v>
          </cell>
          <cell r="G77" t="str">
            <v>装修房</v>
          </cell>
          <cell r="H77" t="str">
            <v>三房二厅 </v>
          </cell>
          <cell r="I77" t="str">
            <v>粤R-YJ114&amp;89n</v>
          </cell>
          <cell r="J77">
            <v>107.23</v>
          </cell>
          <cell r="K77">
            <v>84.66</v>
          </cell>
          <cell r="M77" t="str">
            <v>清远市清城区石角镇众合路4号新何碧桂园01</v>
          </cell>
          <cell r="N77" t="str">
            <v>对区内园景</v>
          </cell>
          <cell r="O77">
            <v>1</v>
          </cell>
          <cell r="P77" t="str">
            <v>东</v>
          </cell>
          <cell r="Q77" t="str">
            <v>西南</v>
          </cell>
          <cell r="R77">
            <v>4315.462652870766</v>
          </cell>
          <cell r="S77">
            <v>0</v>
          </cell>
          <cell r="T77">
            <v>423</v>
          </cell>
          <cell r="U77">
            <v>368</v>
          </cell>
          <cell r="V77">
            <v>0</v>
          </cell>
          <cell r="W77">
            <v>1</v>
          </cell>
          <cell r="X77">
            <v>1</v>
          </cell>
          <cell r="Y77">
            <v>547566</v>
          </cell>
          <cell r="Z77">
            <v>5106</v>
          </cell>
          <cell r="AA77" t="str">
            <v>是</v>
          </cell>
          <cell r="AB77">
            <v>706134</v>
          </cell>
          <cell r="AC77">
            <v>6585</v>
          </cell>
          <cell r="AD77">
            <v>8340.82</v>
          </cell>
          <cell r="AE77">
            <v>0</v>
          </cell>
          <cell r="AF77">
            <v>0</v>
          </cell>
          <cell r="AG77">
            <v>0.85</v>
          </cell>
          <cell r="AH77">
            <v>0.95</v>
          </cell>
          <cell r="AI77">
            <v>0.97</v>
          </cell>
          <cell r="AJ77">
            <v>0.99</v>
          </cell>
          <cell r="AK77">
            <v>0.99</v>
          </cell>
          <cell r="AL77">
            <v>1</v>
          </cell>
          <cell r="AM77">
            <v>8160.000000000001</v>
          </cell>
          <cell r="AN77">
            <v>547566</v>
          </cell>
          <cell r="AO77">
            <v>5106</v>
          </cell>
          <cell r="AP77">
            <v>542090</v>
          </cell>
          <cell r="AQ77">
            <v>5055</v>
          </cell>
          <cell r="AR77">
            <v>542090</v>
          </cell>
          <cell r="AS77">
            <v>5055</v>
          </cell>
          <cell r="AT77">
            <v>-8160</v>
          </cell>
          <cell r="AU77">
            <v>-76</v>
          </cell>
          <cell r="AV77">
            <v>5000</v>
          </cell>
          <cell r="AW77">
            <v>1172465</v>
          </cell>
          <cell r="AX77">
            <v>0</v>
          </cell>
          <cell r="AY77">
            <v>0</v>
          </cell>
          <cell r="AZ77" t="str">
            <v>否</v>
          </cell>
          <cell r="BA77" t="str">
            <v>-</v>
          </cell>
          <cell r="BB77" t="str">
            <v>8号楼洋房</v>
          </cell>
          <cell r="BC77">
            <v>7254.02</v>
          </cell>
          <cell r="BD77">
            <v>542090</v>
          </cell>
          <cell r="BE77">
            <v>5055</v>
          </cell>
          <cell r="BH77">
            <v>602323</v>
          </cell>
          <cell r="BI77">
            <v>5617</v>
          </cell>
        </row>
        <row r="78">
          <cell r="E78" t="str">
            <v>2602</v>
          </cell>
          <cell r="F78" t="str">
            <v>26</v>
          </cell>
          <cell r="G78" t="str">
            <v>装修房</v>
          </cell>
          <cell r="H78" t="str">
            <v>三房二厅 </v>
          </cell>
          <cell r="I78" t="str">
            <v>粤R-YJ114&amp;89n</v>
          </cell>
          <cell r="J78">
            <v>113.62</v>
          </cell>
          <cell r="K78">
            <v>89.7</v>
          </cell>
          <cell r="M78" t="str">
            <v>清远市清城区石角镇众合路4号新何碧桂园02</v>
          </cell>
          <cell r="N78" t="str">
            <v>对区内园景</v>
          </cell>
          <cell r="O78">
            <v>1</v>
          </cell>
          <cell r="P78" t="str">
            <v>西</v>
          </cell>
          <cell r="Q78" t="str">
            <v>东南</v>
          </cell>
          <cell r="R78">
            <v>4315.462652870766</v>
          </cell>
          <cell r="S78">
            <v>0</v>
          </cell>
          <cell r="T78">
            <v>523</v>
          </cell>
          <cell r="U78">
            <v>368</v>
          </cell>
          <cell r="V78">
            <v>0</v>
          </cell>
          <cell r="W78">
            <v>1</v>
          </cell>
          <cell r="X78">
            <v>1</v>
          </cell>
          <cell r="Y78">
            <v>591558</v>
          </cell>
          <cell r="Z78">
            <v>5206</v>
          </cell>
          <cell r="AA78" t="str">
            <v>是</v>
          </cell>
          <cell r="AB78">
            <v>762865</v>
          </cell>
          <cell r="AC78">
            <v>6714</v>
          </cell>
          <cell r="AD78">
            <v>8504.63</v>
          </cell>
          <cell r="AE78">
            <v>0</v>
          </cell>
          <cell r="AF78">
            <v>0</v>
          </cell>
          <cell r="AG78">
            <v>0.85</v>
          </cell>
          <cell r="AH78">
            <v>0.95</v>
          </cell>
          <cell r="AI78">
            <v>0.97</v>
          </cell>
          <cell r="AJ78">
            <v>0.99</v>
          </cell>
          <cell r="AK78">
            <v>0.99</v>
          </cell>
          <cell r="AL78">
            <v>1</v>
          </cell>
          <cell r="AM78">
            <v>8160.000000000001</v>
          </cell>
          <cell r="AN78">
            <v>591558</v>
          </cell>
          <cell r="AO78">
            <v>5206</v>
          </cell>
          <cell r="AP78">
            <v>585642</v>
          </cell>
          <cell r="AQ78">
            <v>5154</v>
          </cell>
          <cell r="AR78">
            <v>585642</v>
          </cell>
          <cell r="AS78">
            <v>5154</v>
          </cell>
          <cell r="AT78">
            <v>-8160</v>
          </cell>
          <cell r="AU78">
            <v>-72</v>
          </cell>
          <cell r="AV78">
            <v>5000</v>
          </cell>
          <cell r="AW78">
            <v>1242334</v>
          </cell>
          <cell r="AX78">
            <v>0</v>
          </cell>
          <cell r="AY78">
            <v>0</v>
          </cell>
          <cell r="AZ78" t="str">
            <v>否</v>
          </cell>
          <cell r="BA78" t="str">
            <v>-</v>
          </cell>
          <cell r="BB78" t="str">
            <v>8号楼洋房</v>
          </cell>
          <cell r="BC78">
            <v>7254.02</v>
          </cell>
          <cell r="BD78">
            <v>585642</v>
          </cell>
          <cell r="BE78">
            <v>5154</v>
          </cell>
          <cell r="BH78">
            <v>650714</v>
          </cell>
          <cell r="BI78">
            <v>5727</v>
          </cell>
        </row>
        <row r="79">
          <cell r="E79" t="str">
            <v>2603</v>
          </cell>
          <cell r="F79" t="str">
            <v>26</v>
          </cell>
          <cell r="G79" t="str">
            <v>装修房</v>
          </cell>
          <cell r="H79" t="str">
            <v>二房二厅 </v>
          </cell>
          <cell r="I79" t="str">
            <v>粤R-YJ114&amp;89n</v>
          </cell>
          <cell r="J79">
            <v>87.8</v>
          </cell>
          <cell r="K79">
            <v>69.32</v>
          </cell>
          <cell r="M79" t="str">
            <v>清远市清城区石角镇众合路4号新何碧桂园03</v>
          </cell>
          <cell r="N79" t="str">
            <v>对区内道路</v>
          </cell>
          <cell r="O79">
            <v>1</v>
          </cell>
          <cell r="P79" t="str">
            <v>西</v>
          </cell>
          <cell r="Q79" t="str">
            <v>东南</v>
          </cell>
          <cell r="R79">
            <v>4315.462652870766</v>
          </cell>
          <cell r="S79">
            <v>0</v>
          </cell>
          <cell r="T79">
            <v>573</v>
          </cell>
          <cell r="U79">
            <v>368</v>
          </cell>
          <cell r="V79">
            <v>0</v>
          </cell>
          <cell r="W79">
            <v>1</v>
          </cell>
          <cell r="X79">
            <v>1</v>
          </cell>
          <cell r="Y79">
            <v>461517</v>
          </cell>
          <cell r="Z79">
            <v>5256</v>
          </cell>
          <cell r="AA79" t="str">
            <v>是</v>
          </cell>
          <cell r="AB79">
            <v>595166</v>
          </cell>
          <cell r="AC79">
            <v>6779</v>
          </cell>
          <cell r="AD79">
            <v>8585.78</v>
          </cell>
          <cell r="AE79">
            <v>0</v>
          </cell>
          <cell r="AF79">
            <v>0</v>
          </cell>
          <cell r="AG79">
            <v>0.85</v>
          </cell>
          <cell r="AH79">
            <v>0.95</v>
          </cell>
          <cell r="AI79">
            <v>0.97</v>
          </cell>
          <cell r="AJ79">
            <v>0.99</v>
          </cell>
          <cell r="AK79">
            <v>0.99</v>
          </cell>
          <cell r="AL79">
            <v>1</v>
          </cell>
          <cell r="AM79">
            <v>8160.000000000001</v>
          </cell>
          <cell r="AN79">
            <v>461517</v>
          </cell>
          <cell r="AO79">
            <v>5256</v>
          </cell>
          <cell r="AP79">
            <v>456902</v>
          </cell>
          <cell r="AQ79">
            <v>5204</v>
          </cell>
          <cell r="AR79">
            <v>456902</v>
          </cell>
          <cell r="AS79">
            <v>5204</v>
          </cell>
          <cell r="AT79">
            <v>-8160</v>
          </cell>
          <cell r="AU79">
            <v>-93</v>
          </cell>
          <cell r="AV79">
            <v>5000</v>
          </cell>
          <cell r="AW79">
            <v>960015</v>
          </cell>
          <cell r="AX79">
            <v>0</v>
          </cell>
          <cell r="AY79">
            <v>0</v>
          </cell>
          <cell r="AZ79" t="str">
            <v>否</v>
          </cell>
          <cell r="BA79" t="str">
            <v>-</v>
          </cell>
          <cell r="BB79" t="str">
            <v>8号楼洋房</v>
          </cell>
          <cell r="BC79">
            <v>7254.02</v>
          </cell>
          <cell r="BD79">
            <v>456902</v>
          </cell>
          <cell r="BE79">
            <v>5204</v>
          </cell>
          <cell r="BH79">
            <v>507669</v>
          </cell>
          <cell r="BI79">
            <v>5782</v>
          </cell>
        </row>
        <row r="80">
          <cell r="E80" t="str">
            <v>2604</v>
          </cell>
          <cell r="F80" t="str">
            <v>26</v>
          </cell>
          <cell r="G80" t="str">
            <v>装修房</v>
          </cell>
          <cell r="H80" t="str">
            <v>二房二厅 </v>
          </cell>
          <cell r="I80" t="str">
            <v>粤R-YJ114&amp;89n</v>
          </cell>
          <cell r="J80">
            <v>87.8</v>
          </cell>
          <cell r="K80">
            <v>69.32</v>
          </cell>
          <cell r="M80" t="str">
            <v>清远市清城区石角镇众合路4号新何碧桂园04</v>
          </cell>
          <cell r="N80" t="str">
            <v>对区内道路</v>
          </cell>
          <cell r="O80">
            <v>1</v>
          </cell>
          <cell r="P80" t="str">
            <v>南</v>
          </cell>
          <cell r="Q80" t="str">
            <v>西南</v>
          </cell>
          <cell r="R80">
            <v>4315.462652870766</v>
          </cell>
          <cell r="S80">
            <v>0</v>
          </cell>
          <cell r="T80">
            <v>473</v>
          </cell>
          <cell r="U80">
            <v>368</v>
          </cell>
          <cell r="V80">
            <v>0</v>
          </cell>
          <cell r="W80">
            <v>1</v>
          </cell>
          <cell r="X80">
            <v>1</v>
          </cell>
          <cell r="Y80">
            <v>452737</v>
          </cell>
          <cell r="Z80">
            <v>5156</v>
          </cell>
          <cell r="AA80" t="str">
            <v>是</v>
          </cell>
          <cell r="AB80">
            <v>583844</v>
          </cell>
          <cell r="AC80">
            <v>6650</v>
          </cell>
          <cell r="AD80">
            <v>8422.45</v>
          </cell>
          <cell r="AE80">
            <v>0</v>
          </cell>
          <cell r="AF80">
            <v>0</v>
          </cell>
          <cell r="AG80">
            <v>0.85</v>
          </cell>
          <cell r="AH80">
            <v>0.95</v>
          </cell>
          <cell r="AI80">
            <v>0.97</v>
          </cell>
          <cell r="AJ80">
            <v>0.99</v>
          </cell>
          <cell r="AK80">
            <v>0.99</v>
          </cell>
          <cell r="AL80">
            <v>1</v>
          </cell>
          <cell r="AM80">
            <v>8160.000000000001</v>
          </cell>
          <cell r="AN80">
            <v>452737</v>
          </cell>
          <cell r="AO80">
            <v>5156</v>
          </cell>
          <cell r="AP80">
            <v>448210</v>
          </cell>
          <cell r="AQ80">
            <v>5105</v>
          </cell>
          <cell r="AR80">
            <v>448210</v>
          </cell>
          <cell r="AS80">
            <v>5105</v>
          </cell>
          <cell r="AT80">
            <v>-8160</v>
          </cell>
          <cell r="AU80">
            <v>-93</v>
          </cell>
          <cell r="AV80">
            <v>5000</v>
          </cell>
          <cell r="AW80">
            <v>960015</v>
          </cell>
          <cell r="AX80">
            <v>0</v>
          </cell>
          <cell r="AY80">
            <v>0</v>
          </cell>
          <cell r="AZ80" t="str">
            <v>否</v>
          </cell>
          <cell r="BA80" t="str">
            <v>-</v>
          </cell>
          <cell r="BB80" t="str">
            <v>8号楼洋房</v>
          </cell>
          <cell r="BC80">
            <v>7254.02</v>
          </cell>
          <cell r="BD80">
            <v>448210</v>
          </cell>
          <cell r="BE80">
            <v>5105</v>
          </cell>
          <cell r="BH80">
            <v>498011</v>
          </cell>
          <cell r="BI80">
            <v>5672</v>
          </cell>
        </row>
        <row r="81">
          <cell r="E81" t="str">
            <v>2701</v>
          </cell>
          <cell r="F81" t="str">
            <v>27</v>
          </cell>
          <cell r="G81" t="str">
            <v>装修房</v>
          </cell>
          <cell r="H81" t="str">
            <v>三房二厅 </v>
          </cell>
          <cell r="I81" t="str">
            <v>粤R-YJ114&amp;89n</v>
          </cell>
          <cell r="J81">
            <v>107.23</v>
          </cell>
          <cell r="K81">
            <v>84.66</v>
          </cell>
          <cell r="M81" t="str">
            <v>清远市清城区石角镇众合路4号新何碧桂园01</v>
          </cell>
          <cell r="N81" t="str">
            <v>对区内园景</v>
          </cell>
          <cell r="O81">
            <v>1</v>
          </cell>
          <cell r="P81" t="str">
            <v>东</v>
          </cell>
          <cell r="Q81" t="str">
            <v>西南</v>
          </cell>
          <cell r="R81">
            <v>4315.462652870766</v>
          </cell>
          <cell r="S81">
            <v>0</v>
          </cell>
          <cell r="T81">
            <v>423</v>
          </cell>
          <cell r="U81">
            <v>368</v>
          </cell>
          <cell r="V81">
            <v>0</v>
          </cell>
          <cell r="W81">
            <v>1</v>
          </cell>
          <cell r="X81">
            <v>1</v>
          </cell>
          <cell r="Y81">
            <v>547566</v>
          </cell>
          <cell r="Z81">
            <v>5106</v>
          </cell>
          <cell r="AA81" t="str">
            <v>是</v>
          </cell>
          <cell r="AB81">
            <v>706134</v>
          </cell>
          <cell r="AC81">
            <v>6585</v>
          </cell>
          <cell r="AD81">
            <v>8340.82</v>
          </cell>
          <cell r="AE81">
            <v>0</v>
          </cell>
          <cell r="AF81">
            <v>0</v>
          </cell>
          <cell r="AG81">
            <v>0.85</v>
          </cell>
          <cell r="AH81">
            <v>0.95</v>
          </cell>
          <cell r="AI81">
            <v>0.97</v>
          </cell>
          <cell r="AJ81">
            <v>0.99</v>
          </cell>
          <cell r="AK81">
            <v>0.99</v>
          </cell>
          <cell r="AL81">
            <v>1</v>
          </cell>
          <cell r="AM81">
            <v>8160.000000000001</v>
          </cell>
          <cell r="AN81">
            <v>547566</v>
          </cell>
          <cell r="AO81">
            <v>5106</v>
          </cell>
          <cell r="AP81">
            <v>542090</v>
          </cell>
          <cell r="AQ81">
            <v>5055</v>
          </cell>
          <cell r="AR81">
            <v>542090</v>
          </cell>
          <cell r="AS81">
            <v>5055</v>
          </cell>
          <cell r="AT81">
            <v>-8160</v>
          </cell>
          <cell r="AU81">
            <v>-76</v>
          </cell>
          <cell r="AV81">
            <v>5000</v>
          </cell>
          <cell r="AW81">
            <v>1172465</v>
          </cell>
          <cell r="AX81">
            <v>0</v>
          </cell>
          <cell r="AY81">
            <v>0</v>
          </cell>
          <cell r="AZ81" t="str">
            <v>否</v>
          </cell>
          <cell r="BA81" t="str">
            <v>-</v>
          </cell>
          <cell r="BB81" t="str">
            <v>8号楼洋房</v>
          </cell>
          <cell r="BC81">
            <v>7254.02</v>
          </cell>
          <cell r="BD81">
            <v>542090</v>
          </cell>
          <cell r="BE81">
            <v>5055</v>
          </cell>
          <cell r="BH81">
            <v>602323</v>
          </cell>
          <cell r="BI81">
            <v>5617</v>
          </cell>
        </row>
        <row r="82">
          <cell r="E82" t="str">
            <v>2702</v>
          </cell>
          <cell r="F82" t="str">
            <v>27</v>
          </cell>
          <cell r="G82" t="str">
            <v>装修房</v>
          </cell>
          <cell r="H82" t="str">
            <v>三房二厅 </v>
          </cell>
          <cell r="I82" t="str">
            <v>粤R-YJ114&amp;89n</v>
          </cell>
          <cell r="J82">
            <v>113.62</v>
          </cell>
          <cell r="K82">
            <v>89.7</v>
          </cell>
          <cell r="M82" t="str">
            <v>清远市清城区石角镇众合路4号新何碧桂园02</v>
          </cell>
          <cell r="N82" t="str">
            <v>对区内园景</v>
          </cell>
          <cell r="O82">
            <v>1</v>
          </cell>
          <cell r="P82" t="str">
            <v>西</v>
          </cell>
          <cell r="Q82" t="str">
            <v>东南</v>
          </cell>
          <cell r="R82">
            <v>4315.462652870766</v>
          </cell>
          <cell r="S82">
            <v>0</v>
          </cell>
          <cell r="T82">
            <v>523</v>
          </cell>
          <cell r="U82">
            <v>368</v>
          </cell>
          <cell r="V82">
            <v>0</v>
          </cell>
          <cell r="W82">
            <v>1</v>
          </cell>
          <cell r="X82">
            <v>1</v>
          </cell>
          <cell r="Y82">
            <v>591558</v>
          </cell>
          <cell r="Z82">
            <v>5206</v>
          </cell>
          <cell r="AA82" t="str">
            <v>是</v>
          </cell>
          <cell r="AB82">
            <v>762865</v>
          </cell>
          <cell r="AC82">
            <v>6714</v>
          </cell>
          <cell r="AD82">
            <v>8504.63</v>
          </cell>
          <cell r="AE82">
            <v>0</v>
          </cell>
          <cell r="AF82">
            <v>0</v>
          </cell>
          <cell r="AG82">
            <v>0.85</v>
          </cell>
          <cell r="AH82">
            <v>0.95</v>
          </cell>
          <cell r="AI82">
            <v>0.97</v>
          </cell>
          <cell r="AJ82">
            <v>0.99</v>
          </cell>
          <cell r="AK82">
            <v>0.99</v>
          </cell>
          <cell r="AL82">
            <v>1</v>
          </cell>
          <cell r="AM82">
            <v>8160.000000000001</v>
          </cell>
          <cell r="AN82">
            <v>591558</v>
          </cell>
          <cell r="AO82">
            <v>5206</v>
          </cell>
          <cell r="AP82">
            <v>585642</v>
          </cell>
          <cell r="AQ82">
            <v>5154</v>
          </cell>
          <cell r="AR82">
            <v>585642</v>
          </cell>
          <cell r="AS82">
            <v>5154</v>
          </cell>
          <cell r="AT82">
            <v>-8160</v>
          </cell>
          <cell r="AU82">
            <v>-72</v>
          </cell>
          <cell r="AV82">
            <v>5000</v>
          </cell>
          <cell r="AW82">
            <v>1242334</v>
          </cell>
          <cell r="AX82">
            <v>0</v>
          </cell>
          <cell r="AY82">
            <v>0</v>
          </cell>
          <cell r="AZ82" t="str">
            <v>否</v>
          </cell>
          <cell r="BA82" t="str">
            <v>-</v>
          </cell>
          <cell r="BB82" t="str">
            <v>8号楼洋房</v>
          </cell>
          <cell r="BC82">
            <v>7254.02</v>
          </cell>
          <cell r="BD82">
            <v>585642</v>
          </cell>
          <cell r="BE82">
            <v>5154</v>
          </cell>
          <cell r="BH82">
            <v>650714</v>
          </cell>
          <cell r="BI82">
            <v>5727</v>
          </cell>
        </row>
        <row r="83">
          <cell r="E83" t="str">
            <v>2703</v>
          </cell>
          <cell r="F83" t="str">
            <v>27</v>
          </cell>
          <cell r="G83" t="str">
            <v>装修房</v>
          </cell>
          <cell r="H83" t="str">
            <v>二房二厅 </v>
          </cell>
          <cell r="I83" t="str">
            <v>粤R-YJ114&amp;89n</v>
          </cell>
          <cell r="J83">
            <v>87.8</v>
          </cell>
          <cell r="K83">
            <v>69.32</v>
          </cell>
          <cell r="M83" t="str">
            <v>清远市清城区石角镇众合路4号新何碧桂园03</v>
          </cell>
          <cell r="N83" t="str">
            <v>对区内道路</v>
          </cell>
          <cell r="O83">
            <v>1</v>
          </cell>
          <cell r="P83" t="str">
            <v>西</v>
          </cell>
          <cell r="Q83" t="str">
            <v>东南</v>
          </cell>
          <cell r="R83">
            <v>4315.462652870766</v>
          </cell>
          <cell r="S83">
            <v>0</v>
          </cell>
          <cell r="T83">
            <v>573</v>
          </cell>
          <cell r="U83">
            <v>368</v>
          </cell>
          <cell r="V83">
            <v>0</v>
          </cell>
          <cell r="W83">
            <v>1</v>
          </cell>
          <cell r="X83">
            <v>1</v>
          </cell>
          <cell r="Y83">
            <v>461517</v>
          </cell>
          <cell r="Z83">
            <v>5256</v>
          </cell>
          <cell r="AA83" t="str">
            <v>是</v>
          </cell>
          <cell r="AB83">
            <v>595166</v>
          </cell>
          <cell r="AC83">
            <v>6779</v>
          </cell>
          <cell r="AD83">
            <v>8585.78</v>
          </cell>
          <cell r="AE83">
            <v>0</v>
          </cell>
          <cell r="AF83">
            <v>0</v>
          </cell>
          <cell r="AG83">
            <v>0.85</v>
          </cell>
          <cell r="AH83">
            <v>0.95</v>
          </cell>
          <cell r="AI83">
            <v>0.97</v>
          </cell>
          <cell r="AJ83">
            <v>0.99</v>
          </cell>
          <cell r="AK83">
            <v>0.99</v>
          </cell>
          <cell r="AL83">
            <v>1</v>
          </cell>
          <cell r="AM83">
            <v>8160.000000000001</v>
          </cell>
          <cell r="AN83">
            <v>461517</v>
          </cell>
          <cell r="AO83">
            <v>5256</v>
          </cell>
          <cell r="AP83">
            <v>456902</v>
          </cell>
          <cell r="AQ83">
            <v>5204</v>
          </cell>
          <cell r="AR83">
            <v>456902</v>
          </cell>
          <cell r="AS83">
            <v>5204</v>
          </cell>
          <cell r="AT83">
            <v>-8160</v>
          </cell>
          <cell r="AU83">
            <v>-93</v>
          </cell>
          <cell r="AV83">
            <v>5000</v>
          </cell>
          <cell r="AW83">
            <v>960015</v>
          </cell>
          <cell r="AX83">
            <v>0</v>
          </cell>
          <cell r="AY83">
            <v>0</v>
          </cell>
          <cell r="AZ83" t="str">
            <v>否</v>
          </cell>
          <cell r="BA83" t="str">
            <v>-</v>
          </cell>
          <cell r="BB83" t="str">
            <v>8号楼洋房</v>
          </cell>
          <cell r="BC83">
            <v>7254.02</v>
          </cell>
          <cell r="BD83">
            <v>456902</v>
          </cell>
          <cell r="BE83">
            <v>5204</v>
          </cell>
          <cell r="BH83">
            <v>507669</v>
          </cell>
          <cell r="BI83">
            <v>5782</v>
          </cell>
        </row>
        <row r="84">
          <cell r="E84" t="str">
            <v>2704</v>
          </cell>
          <cell r="F84" t="str">
            <v>27</v>
          </cell>
          <cell r="G84" t="str">
            <v>装修房</v>
          </cell>
          <cell r="H84" t="str">
            <v>二房二厅 </v>
          </cell>
          <cell r="I84" t="str">
            <v>粤R-YJ114&amp;89n</v>
          </cell>
          <cell r="J84">
            <v>87.8</v>
          </cell>
          <cell r="K84">
            <v>69.32</v>
          </cell>
          <cell r="M84" t="str">
            <v>清远市清城区石角镇众合路4号新何碧桂园04</v>
          </cell>
          <cell r="N84" t="str">
            <v>对区内道路</v>
          </cell>
          <cell r="O84">
            <v>1</v>
          </cell>
          <cell r="P84" t="str">
            <v>南</v>
          </cell>
          <cell r="Q84" t="str">
            <v>西南</v>
          </cell>
          <cell r="R84">
            <v>4315.462652870766</v>
          </cell>
          <cell r="S84">
            <v>0</v>
          </cell>
          <cell r="T84">
            <v>473</v>
          </cell>
          <cell r="U84">
            <v>368</v>
          </cell>
          <cell r="V84">
            <v>0</v>
          </cell>
          <cell r="W84">
            <v>1</v>
          </cell>
          <cell r="X84">
            <v>1</v>
          </cell>
          <cell r="Y84">
            <v>452737</v>
          </cell>
          <cell r="Z84">
            <v>5156</v>
          </cell>
          <cell r="AA84" t="str">
            <v>是</v>
          </cell>
          <cell r="AB84">
            <v>583844</v>
          </cell>
          <cell r="AC84">
            <v>6650</v>
          </cell>
          <cell r="AD84">
            <v>8422.45</v>
          </cell>
          <cell r="AE84">
            <v>0</v>
          </cell>
          <cell r="AF84">
            <v>0</v>
          </cell>
          <cell r="AG84">
            <v>0.85</v>
          </cell>
          <cell r="AH84">
            <v>0.95</v>
          </cell>
          <cell r="AI84">
            <v>0.97</v>
          </cell>
          <cell r="AJ84">
            <v>0.99</v>
          </cell>
          <cell r="AK84">
            <v>0.99</v>
          </cell>
          <cell r="AL84">
            <v>1</v>
          </cell>
          <cell r="AM84">
            <v>8160.000000000001</v>
          </cell>
          <cell r="AN84">
            <v>452737</v>
          </cell>
          <cell r="AO84">
            <v>5156</v>
          </cell>
          <cell r="AP84">
            <v>448210</v>
          </cell>
          <cell r="AQ84">
            <v>5105</v>
          </cell>
          <cell r="AR84">
            <v>448210</v>
          </cell>
          <cell r="AS84">
            <v>5105</v>
          </cell>
          <cell r="AT84">
            <v>-8160</v>
          </cell>
          <cell r="AU84">
            <v>-93</v>
          </cell>
          <cell r="AV84">
            <v>5000</v>
          </cell>
          <cell r="AW84">
            <v>960015</v>
          </cell>
          <cell r="AX84">
            <v>0</v>
          </cell>
          <cell r="AY84">
            <v>0</v>
          </cell>
          <cell r="AZ84" t="str">
            <v>否</v>
          </cell>
          <cell r="BA84" t="str">
            <v>-</v>
          </cell>
          <cell r="BB84" t="str">
            <v>8号楼洋房</v>
          </cell>
          <cell r="BC84">
            <v>7254.02</v>
          </cell>
          <cell r="BD84">
            <v>448210</v>
          </cell>
          <cell r="BE84">
            <v>5105</v>
          </cell>
          <cell r="BH84">
            <v>498011</v>
          </cell>
          <cell r="BI84">
            <v>5672</v>
          </cell>
        </row>
        <row r="85">
          <cell r="E85" t="str">
            <v>2801</v>
          </cell>
          <cell r="F85" t="str">
            <v>28</v>
          </cell>
          <cell r="G85" t="str">
            <v>装修房</v>
          </cell>
          <cell r="H85" t="str">
            <v>三房二厅 </v>
          </cell>
          <cell r="I85" t="str">
            <v>粤R-YJ114&amp;89n</v>
          </cell>
          <cell r="J85">
            <v>107.23</v>
          </cell>
          <cell r="K85">
            <v>84.66</v>
          </cell>
          <cell r="M85" t="str">
            <v>清远市清城区石角镇众合路4号新何碧桂园01</v>
          </cell>
          <cell r="N85" t="str">
            <v>对区内园景</v>
          </cell>
          <cell r="O85">
            <v>1</v>
          </cell>
          <cell r="P85" t="str">
            <v>东</v>
          </cell>
          <cell r="Q85" t="str">
            <v>西南</v>
          </cell>
          <cell r="R85">
            <v>4315.462652870766</v>
          </cell>
          <cell r="S85">
            <v>0</v>
          </cell>
          <cell r="T85">
            <v>423</v>
          </cell>
          <cell r="U85">
            <v>368</v>
          </cell>
          <cell r="V85">
            <v>0</v>
          </cell>
          <cell r="W85">
            <v>1</v>
          </cell>
          <cell r="X85">
            <v>1</v>
          </cell>
          <cell r="Y85">
            <v>547566</v>
          </cell>
          <cell r="Z85">
            <v>5106</v>
          </cell>
          <cell r="AA85" t="str">
            <v>是</v>
          </cell>
          <cell r="AB85">
            <v>706134</v>
          </cell>
          <cell r="AC85">
            <v>6585</v>
          </cell>
          <cell r="AD85">
            <v>8340.82</v>
          </cell>
          <cell r="AE85">
            <v>0</v>
          </cell>
          <cell r="AF85">
            <v>0</v>
          </cell>
          <cell r="AG85">
            <v>0.85</v>
          </cell>
          <cell r="AH85">
            <v>0.95</v>
          </cell>
          <cell r="AI85">
            <v>0.97</v>
          </cell>
          <cell r="AJ85">
            <v>0.99</v>
          </cell>
          <cell r="AK85">
            <v>0.99</v>
          </cell>
          <cell r="AL85">
            <v>1</v>
          </cell>
          <cell r="AM85">
            <v>8160.000000000001</v>
          </cell>
          <cell r="AN85">
            <v>547566</v>
          </cell>
          <cell r="AO85">
            <v>5106</v>
          </cell>
          <cell r="AP85">
            <v>542090</v>
          </cell>
          <cell r="AQ85">
            <v>5055</v>
          </cell>
          <cell r="AR85">
            <v>542090</v>
          </cell>
          <cell r="AS85">
            <v>5055</v>
          </cell>
          <cell r="AT85">
            <v>-8160</v>
          </cell>
          <cell r="AU85">
            <v>-76</v>
          </cell>
          <cell r="AV85">
            <v>5000</v>
          </cell>
          <cell r="AW85">
            <v>1172465</v>
          </cell>
          <cell r="AX85">
            <v>0</v>
          </cell>
          <cell r="AY85">
            <v>0</v>
          </cell>
          <cell r="AZ85" t="str">
            <v>否</v>
          </cell>
          <cell r="BA85" t="str">
            <v>-</v>
          </cell>
          <cell r="BB85" t="str">
            <v>8号楼洋房</v>
          </cell>
          <cell r="BC85">
            <v>7254.02</v>
          </cell>
          <cell r="BD85">
            <v>542090</v>
          </cell>
          <cell r="BE85">
            <v>5055</v>
          </cell>
          <cell r="BH85">
            <v>602323</v>
          </cell>
          <cell r="BI85">
            <v>5617</v>
          </cell>
        </row>
        <row r="86">
          <cell r="E86" t="str">
            <v>2802</v>
          </cell>
          <cell r="F86" t="str">
            <v>28</v>
          </cell>
          <cell r="G86" t="str">
            <v>装修房</v>
          </cell>
          <cell r="H86" t="str">
            <v>三房二厅 </v>
          </cell>
          <cell r="I86" t="str">
            <v>粤R-YJ114&amp;89n</v>
          </cell>
          <cell r="J86">
            <v>113.62</v>
          </cell>
          <cell r="K86">
            <v>89.7</v>
          </cell>
          <cell r="M86" t="str">
            <v>清远市清城区石角镇众合路4号新何碧桂园02</v>
          </cell>
          <cell r="N86" t="str">
            <v>对区内园景</v>
          </cell>
          <cell r="O86">
            <v>1</v>
          </cell>
          <cell r="P86" t="str">
            <v>西</v>
          </cell>
          <cell r="Q86" t="str">
            <v>东南</v>
          </cell>
          <cell r="R86">
            <v>4315.462652870766</v>
          </cell>
          <cell r="S86">
            <v>0</v>
          </cell>
          <cell r="T86">
            <v>523</v>
          </cell>
          <cell r="U86">
            <v>368</v>
          </cell>
          <cell r="V86">
            <v>0</v>
          </cell>
          <cell r="W86">
            <v>1</v>
          </cell>
          <cell r="X86">
            <v>1</v>
          </cell>
          <cell r="Y86">
            <v>591558</v>
          </cell>
          <cell r="Z86">
            <v>5206</v>
          </cell>
          <cell r="AA86" t="str">
            <v>是</v>
          </cell>
          <cell r="AB86">
            <v>762865</v>
          </cell>
          <cell r="AC86">
            <v>6714</v>
          </cell>
          <cell r="AD86">
            <v>8504.63</v>
          </cell>
          <cell r="AE86">
            <v>0</v>
          </cell>
          <cell r="AF86">
            <v>0</v>
          </cell>
          <cell r="AG86">
            <v>0.85</v>
          </cell>
          <cell r="AH86">
            <v>0.95</v>
          </cell>
          <cell r="AI86">
            <v>0.97</v>
          </cell>
          <cell r="AJ86">
            <v>0.99</v>
          </cell>
          <cell r="AK86">
            <v>0.99</v>
          </cell>
          <cell r="AL86">
            <v>1</v>
          </cell>
          <cell r="AM86">
            <v>8160.000000000001</v>
          </cell>
          <cell r="AN86">
            <v>591558</v>
          </cell>
          <cell r="AO86">
            <v>5206</v>
          </cell>
          <cell r="AP86">
            <v>585642</v>
          </cell>
          <cell r="AQ86">
            <v>5154</v>
          </cell>
          <cell r="AR86">
            <v>585642</v>
          </cell>
          <cell r="AS86">
            <v>5154</v>
          </cell>
          <cell r="AT86">
            <v>-8160</v>
          </cell>
          <cell r="AU86">
            <v>-72</v>
          </cell>
          <cell r="AV86">
            <v>5000</v>
          </cell>
          <cell r="AW86">
            <v>1242334</v>
          </cell>
          <cell r="AX86">
            <v>0</v>
          </cell>
          <cell r="AY86">
            <v>0</v>
          </cell>
          <cell r="AZ86" t="str">
            <v>否</v>
          </cell>
          <cell r="BA86" t="str">
            <v>-</v>
          </cell>
          <cell r="BB86" t="str">
            <v>8号楼洋房</v>
          </cell>
          <cell r="BC86">
            <v>7254.02</v>
          </cell>
          <cell r="BD86">
            <v>585642</v>
          </cell>
          <cell r="BE86">
            <v>5154</v>
          </cell>
          <cell r="BH86">
            <v>650714</v>
          </cell>
          <cell r="BI86">
            <v>5727</v>
          </cell>
        </row>
        <row r="87">
          <cell r="E87" t="str">
            <v>2803</v>
          </cell>
          <cell r="F87" t="str">
            <v>28</v>
          </cell>
          <cell r="G87" t="str">
            <v>装修房</v>
          </cell>
          <cell r="H87" t="str">
            <v>二房二厅 </v>
          </cell>
          <cell r="I87" t="str">
            <v>粤R-YJ114&amp;89n</v>
          </cell>
          <cell r="J87">
            <v>87.8</v>
          </cell>
          <cell r="K87">
            <v>69.32</v>
          </cell>
          <cell r="M87" t="str">
            <v>清远市清城区石角镇众合路4号新何碧桂园03</v>
          </cell>
          <cell r="N87" t="str">
            <v>对区内道路</v>
          </cell>
          <cell r="O87">
            <v>1</v>
          </cell>
          <cell r="P87" t="str">
            <v>西</v>
          </cell>
          <cell r="Q87" t="str">
            <v>东南</v>
          </cell>
          <cell r="R87">
            <v>4315.462652870766</v>
          </cell>
          <cell r="S87">
            <v>0</v>
          </cell>
          <cell r="T87">
            <v>573</v>
          </cell>
          <cell r="U87">
            <v>368</v>
          </cell>
          <cell r="V87">
            <v>0</v>
          </cell>
          <cell r="W87">
            <v>1</v>
          </cell>
          <cell r="X87">
            <v>1</v>
          </cell>
          <cell r="Y87">
            <v>461517</v>
          </cell>
          <cell r="Z87">
            <v>5256</v>
          </cell>
          <cell r="AA87" t="str">
            <v>是</v>
          </cell>
          <cell r="AB87">
            <v>595166</v>
          </cell>
          <cell r="AC87">
            <v>6779</v>
          </cell>
          <cell r="AD87">
            <v>8585.78</v>
          </cell>
          <cell r="AE87">
            <v>0</v>
          </cell>
          <cell r="AF87">
            <v>0</v>
          </cell>
          <cell r="AG87">
            <v>0.85</v>
          </cell>
          <cell r="AH87">
            <v>0.95</v>
          </cell>
          <cell r="AI87">
            <v>0.97</v>
          </cell>
          <cell r="AJ87">
            <v>0.99</v>
          </cell>
          <cell r="AK87">
            <v>0.99</v>
          </cell>
          <cell r="AL87">
            <v>1</v>
          </cell>
          <cell r="AM87">
            <v>8160.000000000001</v>
          </cell>
          <cell r="AN87">
            <v>461517</v>
          </cell>
          <cell r="AO87">
            <v>5256</v>
          </cell>
          <cell r="AP87">
            <v>456902</v>
          </cell>
          <cell r="AQ87">
            <v>5204</v>
          </cell>
          <cell r="AR87">
            <v>456902</v>
          </cell>
          <cell r="AS87">
            <v>5204</v>
          </cell>
          <cell r="AT87">
            <v>-8160</v>
          </cell>
          <cell r="AU87">
            <v>-93</v>
          </cell>
          <cell r="AV87">
            <v>5000</v>
          </cell>
          <cell r="AW87">
            <v>960015</v>
          </cell>
          <cell r="AX87">
            <v>0</v>
          </cell>
          <cell r="AY87">
            <v>0</v>
          </cell>
          <cell r="AZ87" t="str">
            <v>否</v>
          </cell>
          <cell r="BA87" t="str">
            <v>-</v>
          </cell>
          <cell r="BB87" t="str">
            <v>8号楼洋房</v>
          </cell>
          <cell r="BC87">
            <v>7254.02</v>
          </cell>
          <cell r="BD87">
            <v>456902</v>
          </cell>
          <cell r="BE87">
            <v>5204</v>
          </cell>
          <cell r="BH87">
            <v>507669</v>
          </cell>
          <cell r="BI87">
            <v>5782</v>
          </cell>
        </row>
        <row r="88">
          <cell r="E88" t="str">
            <v>2804</v>
          </cell>
          <cell r="F88" t="str">
            <v>28</v>
          </cell>
          <cell r="G88" t="str">
            <v>装修房</v>
          </cell>
          <cell r="H88" t="str">
            <v>二房二厅 </v>
          </cell>
          <cell r="I88" t="str">
            <v>粤R-YJ114&amp;89n</v>
          </cell>
          <cell r="J88">
            <v>87.8</v>
          </cell>
          <cell r="K88">
            <v>69.32</v>
          </cell>
          <cell r="M88" t="str">
            <v>清远市清城区石角镇众合路4号新何碧桂园04</v>
          </cell>
          <cell r="N88" t="str">
            <v>对区内道路</v>
          </cell>
          <cell r="O88">
            <v>1</v>
          </cell>
          <cell r="P88" t="str">
            <v>南</v>
          </cell>
          <cell r="Q88" t="str">
            <v>西南</v>
          </cell>
          <cell r="R88">
            <v>4315.462652870766</v>
          </cell>
          <cell r="S88">
            <v>0</v>
          </cell>
          <cell r="T88">
            <v>473</v>
          </cell>
          <cell r="U88">
            <v>368</v>
          </cell>
          <cell r="V88">
            <v>0</v>
          </cell>
          <cell r="W88">
            <v>1</v>
          </cell>
          <cell r="X88">
            <v>1</v>
          </cell>
          <cell r="Y88">
            <v>452737</v>
          </cell>
          <cell r="Z88">
            <v>5156</v>
          </cell>
          <cell r="AA88" t="str">
            <v>是</v>
          </cell>
          <cell r="AB88">
            <v>583844</v>
          </cell>
          <cell r="AC88">
            <v>6650</v>
          </cell>
          <cell r="AD88">
            <v>8422.45</v>
          </cell>
          <cell r="AE88">
            <v>0</v>
          </cell>
          <cell r="AF88">
            <v>0</v>
          </cell>
          <cell r="AG88">
            <v>0.85</v>
          </cell>
          <cell r="AH88">
            <v>0.95</v>
          </cell>
          <cell r="AI88">
            <v>0.97</v>
          </cell>
          <cell r="AJ88">
            <v>0.99</v>
          </cell>
          <cell r="AK88">
            <v>0.99</v>
          </cell>
          <cell r="AL88">
            <v>1</v>
          </cell>
          <cell r="AM88">
            <v>8160.000000000001</v>
          </cell>
          <cell r="AN88">
            <v>452737</v>
          </cell>
          <cell r="AO88">
            <v>5156</v>
          </cell>
          <cell r="AP88">
            <v>448210</v>
          </cell>
          <cell r="AQ88">
            <v>5105</v>
          </cell>
          <cell r="AR88">
            <v>448210</v>
          </cell>
          <cell r="AS88">
            <v>5105</v>
          </cell>
          <cell r="AT88">
            <v>-8160</v>
          </cell>
          <cell r="AU88">
            <v>-93</v>
          </cell>
          <cell r="AV88">
            <v>5000</v>
          </cell>
          <cell r="AW88">
            <v>960015</v>
          </cell>
          <cell r="AX88">
            <v>0</v>
          </cell>
          <cell r="AY88">
            <v>0</v>
          </cell>
          <cell r="AZ88" t="str">
            <v>否</v>
          </cell>
          <cell r="BA88" t="str">
            <v>-</v>
          </cell>
          <cell r="BB88" t="str">
            <v>8号楼洋房</v>
          </cell>
          <cell r="BC88">
            <v>7254.02</v>
          </cell>
          <cell r="BD88">
            <v>448210</v>
          </cell>
          <cell r="BE88">
            <v>5105</v>
          </cell>
          <cell r="BH88">
            <v>498011</v>
          </cell>
          <cell r="BI88">
            <v>5672</v>
          </cell>
        </row>
        <row r="89">
          <cell r="E89" t="str">
            <v>2901</v>
          </cell>
          <cell r="F89" t="str">
            <v>29</v>
          </cell>
          <cell r="G89" t="str">
            <v>装修房</v>
          </cell>
          <cell r="H89" t="str">
            <v>三房二厅 </v>
          </cell>
          <cell r="I89" t="str">
            <v>粤R-YJ114&amp;89n</v>
          </cell>
          <cell r="J89">
            <v>107.23</v>
          </cell>
          <cell r="K89">
            <v>84.66</v>
          </cell>
          <cell r="M89" t="str">
            <v>清远市清城区石角镇众合路4号新何碧桂园01</v>
          </cell>
          <cell r="N89" t="str">
            <v>对区内园景</v>
          </cell>
          <cell r="O89">
            <v>1</v>
          </cell>
          <cell r="P89" t="str">
            <v>东</v>
          </cell>
          <cell r="Q89" t="str">
            <v>西南</v>
          </cell>
          <cell r="R89">
            <v>4315.462652870766</v>
          </cell>
          <cell r="S89">
            <v>0</v>
          </cell>
          <cell r="T89">
            <v>423</v>
          </cell>
          <cell r="U89">
            <v>368</v>
          </cell>
          <cell r="V89">
            <v>0</v>
          </cell>
          <cell r="W89">
            <v>1</v>
          </cell>
          <cell r="X89">
            <v>1</v>
          </cell>
          <cell r="Y89">
            <v>547566</v>
          </cell>
          <cell r="Z89">
            <v>5106</v>
          </cell>
          <cell r="AA89" t="str">
            <v>是</v>
          </cell>
          <cell r="AB89">
            <v>706134</v>
          </cell>
          <cell r="AC89">
            <v>6585</v>
          </cell>
          <cell r="AD89">
            <v>8340.82</v>
          </cell>
          <cell r="AE89">
            <v>0</v>
          </cell>
          <cell r="AF89">
            <v>0</v>
          </cell>
          <cell r="AG89">
            <v>0.85</v>
          </cell>
          <cell r="AH89">
            <v>0.95</v>
          </cell>
          <cell r="AI89">
            <v>0.97</v>
          </cell>
          <cell r="AJ89">
            <v>0.99</v>
          </cell>
          <cell r="AK89">
            <v>0.99</v>
          </cell>
          <cell r="AL89">
            <v>1</v>
          </cell>
          <cell r="AM89">
            <v>8160.000000000001</v>
          </cell>
          <cell r="AN89">
            <v>547566</v>
          </cell>
          <cell r="AO89">
            <v>5106</v>
          </cell>
          <cell r="AP89">
            <v>542090</v>
          </cell>
          <cell r="AQ89">
            <v>5055</v>
          </cell>
          <cell r="AR89">
            <v>542090</v>
          </cell>
          <cell r="AS89">
            <v>5055</v>
          </cell>
          <cell r="AT89">
            <v>-8160</v>
          </cell>
          <cell r="AU89">
            <v>-76</v>
          </cell>
          <cell r="AV89">
            <v>5000</v>
          </cell>
          <cell r="AW89">
            <v>1172465</v>
          </cell>
          <cell r="AX89">
            <v>0</v>
          </cell>
          <cell r="AY89">
            <v>0</v>
          </cell>
          <cell r="AZ89" t="str">
            <v>否</v>
          </cell>
          <cell r="BA89" t="str">
            <v>-</v>
          </cell>
          <cell r="BB89" t="str">
            <v>8号楼洋房</v>
          </cell>
          <cell r="BC89">
            <v>7254.02</v>
          </cell>
          <cell r="BD89">
            <v>542090</v>
          </cell>
          <cell r="BE89">
            <v>5055</v>
          </cell>
          <cell r="BH89">
            <v>602323</v>
          </cell>
          <cell r="BI89">
            <v>5617</v>
          </cell>
        </row>
        <row r="90">
          <cell r="E90" t="str">
            <v>2902</v>
          </cell>
          <cell r="F90" t="str">
            <v>29</v>
          </cell>
          <cell r="G90" t="str">
            <v>装修房</v>
          </cell>
          <cell r="H90" t="str">
            <v>三房二厅 </v>
          </cell>
          <cell r="I90" t="str">
            <v>粤R-YJ114&amp;89n</v>
          </cell>
          <cell r="J90">
            <v>113.62</v>
          </cell>
          <cell r="K90">
            <v>89.7</v>
          </cell>
          <cell r="M90" t="str">
            <v>清远市清城区石角镇众合路4号新何碧桂园02</v>
          </cell>
          <cell r="N90" t="str">
            <v>对区内园景</v>
          </cell>
          <cell r="O90">
            <v>1</v>
          </cell>
          <cell r="P90" t="str">
            <v>西</v>
          </cell>
          <cell r="Q90" t="str">
            <v>东南</v>
          </cell>
          <cell r="R90">
            <v>4315.462652870766</v>
          </cell>
          <cell r="S90">
            <v>0</v>
          </cell>
          <cell r="T90">
            <v>523</v>
          </cell>
          <cell r="U90">
            <v>368</v>
          </cell>
          <cell r="V90">
            <v>0</v>
          </cell>
          <cell r="W90">
            <v>1</v>
          </cell>
          <cell r="X90">
            <v>1</v>
          </cell>
          <cell r="Y90">
            <v>591558</v>
          </cell>
          <cell r="Z90">
            <v>5206</v>
          </cell>
          <cell r="AA90" t="str">
            <v>是</v>
          </cell>
          <cell r="AB90">
            <v>762865</v>
          </cell>
          <cell r="AC90">
            <v>6714</v>
          </cell>
          <cell r="AD90">
            <v>8504.63</v>
          </cell>
          <cell r="AE90">
            <v>0</v>
          </cell>
          <cell r="AF90">
            <v>0</v>
          </cell>
          <cell r="AG90">
            <v>0.85</v>
          </cell>
          <cell r="AH90">
            <v>0.95</v>
          </cell>
          <cell r="AI90">
            <v>0.97</v>
          </cell>
          <cell r="AJ90">
            <v>0.99</v>
          </cell>
          <cell r="AK90">
            <v>0.99</v>
          </cell>
          <cell r="AL90">
            <v>1</v>
          </cell>
          <cell r="AM90">
            <v>8160.000000000001</v>
          </cell>
          <cell r="AN90">
            <v>591558</v>
          </cell>
          <cell r="AO90">
            <v>5206</v>
          </cell>
          <cell r="AP90">
            <v>585642</v>
          </cell>
          <cell r="AQ90">
            <v>5154</v>
          </cell>
          <cell r="AR90">
            <v>585642</v>
          </cell>
          <cell r="AS90">
            <v>5154</v>
          </cell>
          <cell r="AT90">
            <v>-8160</v>
          </cell>
          <cell r="AU90">
            <v>-72</v>
          </cell>
          <cell r="AV90">
            <v>5000</v>
          </cell>
          <cell r="AW90">
            <v>1242334</v>
          </cell>
          <cell r="AX90">
            <v>0</v>
          </cell>
          <cell r="AY90">
            <v>0</v>
          </cell>
          <cell r="AZ90" t="str">
            <v>否</v>
          </cell>
          <cell r="BA90" t="str">
            <v>-</v>
          </cell>
          <cell r="BB90" t="str">
            <v>8号楼洋房</v>
          </cell>
          <cell r="BC90">
            <v>7254.02</v>
          </cell>
          <cell r="BD90">
            <v>585642</v>
          </cell>
          <cell r="BE90">
            <v>5154</v>
          </cell>
          <cell r="BH90">
            <v>650714</v>
          </cell>
          <cell r="BI90">
            <v>5727</v>
          </cell>
        </row>
        <row r="91">
          <cell r="E91" t="str">
            <v>2903</v>
          </cell>
          <cell r="F91" t="str">
            <v>29</v>
          </cell>
          <cell r="G91" t="str">
            <v>装修房</v>
          </cell>
          <cell r="H91" t="str">
            <v>二房二厅 </v>
          </cell>
          <cell r="I91" t="str">
            <v>粤R-YJ114&amp;89n</v>
          </cell>
          <cell r="J91">
            <v>87.8</v>
          </cell>
          <cell r="K91">
            <v>69.32</v>
          </cell>
          <cell r="M91" t="str">
            <v>清远市清城区石角镇众合路4号新何碧桂园03</v>
          </cell>
          <cell r="N91" t="str">
            <v>对区内道路</v>
          </cell>
          <cell r="O91">
            <v>1</v>
          </cell>
          <cell r="P91" t="str">
            <v>西</v>
          </cell>
          <cell r="Q91" t="str">
            <v>东南</v>
          </cell>
          <cell r="R91">
            <v>4315.462652870766</v>
          </cell>
          <cell r="S91">
            <v>0</v>
          </cell>
          <cell r="T91">
            <v>573</v>
          </cell>
          <cell r="U91">
            <v>368</v>
          </cell>
          <cell r="V91">
            <v>0</v>
          </cell>
          <cell r="W91">
            <v>1</v>
          </cell>
          <cell r="X91">
            <v>1</v>
          </cell>
          <cell r="Y91">
            <v>461517</v>
          </cell>
          <cell r="Z91">
            <v>5256</v>
          </cell>
          <cell r="AA91" t="str">
            <v>是</v>
          </cell>
          <cell r="AB91">
            <v>595166</v>
          </cell>
          <cell r="AC91">
            <v>6779</v>
          </cell>
          <cell r="AD91">
            <v>8585.78</v>
          </cell>
          <cell r="AE91">
            <v>0</v>
          </cell>
          <cell r="AF91">
            <v>0</v>
          </cell>
          <cell r="AG91">
            <v>0.85</v>
          </cell>
          <cell r="AH91">
            <v>0.95</v>
          </cell>
          <cell r="AI91">
            <v>0.97</v>
          </cell>
          <cell r="AJ91">
            <v>0.99</v>
          </cell>
          <cell r="AK91">
            <v>0.99</v>
          </cell>
          <cell r="AL91">
            <v>1</v>
          </cell>
          <cell r="AM91">
            <v>8160.000000000001</v>
          </cell>
          <cell r="AN91">
            <v>461517</v>
          </cell>
          <cell r="AO91">
            <v>5256</v>
          </cell>
          <cell r="AP91">
            <v>456902</v>
          </cell>
          <cell r="AQ91">
            <v>5204</v>
          </cell>
          <cell r="AR91">
            <v>456902</v>
          </cell>
          <cell r="AS91">
            <v>5204</v>
          </cell>
          <cell r="AT91">
            <v>-8160</v>
          </cell>
          <cell r="AU91">
            <v>-93</v>
          </cell>
          <cell r="AV91">
            <v>5000</v>
          </cell>
          <cell r="AW91">
            <v>960015</v>
          </cell>
          <cell r="AX91">
            <v>0</v>
          </cell>
          <cell r="AY91">
            <v>0</v>
          </cell>
          <cell r="AZ91" t="str">
            <v>否</v>
          </cell>
          <cell r="BA91" t="str">
            <v>-</v>
          </cell>
          <cell r="BB91" t="str">
            <v>8号楼洋房</v>
          </cell>
          <cell r="BC91">
            <v>7254.02</v>
          </cell>
          <cell r="BD91">
            <v>456902</v>
          </cell>
          <cell r="BE91">
            <v>5204</v>
          </cell>
          <cell r="BH91">
            <v>507669</v>
          </cell>
          <cell r="BI91">
            <v>5782</v>
          </cell>
        </row>
        <row r="92">
          <cell r="E92" t="str">
            <v>2904</v>
          </cell>
          <cell r="F92" t="str">
            <v>29</v>
          </cell>
          <cell r="G92" t="str">
            <v>装修房</v>
          </cell>
          <cell r="H92" t="str">
            <v>二房二厅 </v>
          </cell>
          <cell r="I92" t="str">
            <v>粤R-YJ114&amp;89n</v>
          </cell>
          <cell r="J92">
            <v>87.8</v>
          </cell>
          <cell r="K92">
            <v>69.32</v>
          </cell>
          <cell r="M92" t="str">
            <v>清远市清城区石角镇众合路4号新何碧桂园04</v>
          </cell>
          <cell r="N92" t="str">
            <v>对区内道路</v>
          </cell>
          <cell r="O92">
            <v>1</v>
          </cell>
          <cell r="P92" t="str">
            <v>南</v>
          </cell>
          <cell r="Q92" t="str">
            <v>西南</v>
          </cell>
          <cell r="R92">
            <v>4315.462652870766</v>
          </cell>
          <cell r="S92">
            <v>0</v>
          </cell>
          <cell r="T92">
            <v>473</v>
          </cell>
          <cell r="U92">
            <v>368</v>
          </cell>
          <cell r="V92">
            <v>0</v>
          </cell>
          <cell r="W92">
            <v>1</v>
          </cell>
          <cell r="X92">
            <v>1</v>
          </cell>
          <cell r="Y92">
            <v>452737</v>
          </cell>
          <cell r="Z92">
            <v>5156</v>
          </cell>
          <cell r="AA92" t="str">
            <v>是</v>
          </cell>
          <cell r="AB92">
            <v>583844</v>
          </cell>
          <cell r="AC92">
            <v>6650</v>
          </cell>
          <cell r="AD92">
            <v>8422.45</v>
          </cell>
          <cell r="AE92">
            <v>0</v>
          </cell>
          <cell r="AF92">
            <v>0</v>
          </cell>
          <cell r="AG92">
            <v>0.85</v>
          </cell>
          <cell r="AH92">
            <v>0.95</v>
          </cell>
          <cell r="AI92">
            <v>0.97</v>
          </cell>
          <cell r="AJ92">
            <v>0.99</v>
          </cell>
          <cell r="AK92">
            <v>0.99</v>
          </cell>
          <cell r="AL92">
            <v>1</v>
          </cell>
          <cell r="AM92">
            <v>8160.000000000001</v>
          </cell>
          <cell r="AN92">
            <v>452737</v>
          </cell>
          <cell r="AO92">
            <v>5156</v>
          </cell>
          <cell r="AP92">
            <v>448210</v>
          </cell>
          <cell r="AQ92">
            <v>5105</v>
          </cell>
          <cell r="AR92">
            <v>448210</v>
          </cell>
          <cell r="AS92">
            <v>5105</v>
          </cell>
          <cell r="AT92">
            <v>-8160</v>
          </cell>
          <cell r="AU92">
            <v>-93</v>
          </cell>
          <cell r="AV92">
            <v>5000</v>
          </cell>
          <cell r="AW92">
            <v>960015</v>
          </cell>
          <cell r="AX92">
            <v>0</v>
          </cell>
          <cell r="AY92">
            <v>0</v>
          </cell>
          <cell r="AZ92" t="str">
            <v>否</v>
          </cell>
          <cell r="BA92" t="str">
            <v>-</v>
          </cell>
          <cell r="BB92" t="str">
            <v>8号楼洋房</v>
          </cell>
          <cell r="BC92">
            <v>7254.02</v>
          </cell>
          <cell r="BD92">
            <v>448210</v>
          </cell>
          <cell r="BE92">
            <v>5105</v>
          </cell>
          <cell r="BH92">
            <v>498011</v>
          </cell>
          <cell r="BI92">
            <v>5672</v>
          </cell>
        </row>
        <row r="93">
          <cell r="E93" t="str">
            <v>3001</v>
          </cell>
          <cell r="F93" t="str">
            <v>30</v>
          </cell>
          <cell r="G93" t="str">
            <v>装修房</v>
          </cell>
          <cell r="H93" t="str">
            <v>三房二厅 </v>
          </cell>
          <cell r="I93" t="str">
            <v>粤R-YJ114&amp;89n</v>
          </cell>
          <cell r="J93">
            <v>107.23</v>
          </cell>
          <cell r="K93">
            <v>84.66</v>
          </cell>
          <cell r="M93" t="str">
            <v>清远市清城区石角镇众合路4号新何碧桂园01</v>
          </cell>
          <cell r="N93" t="str">
            <v>对区内园景</v>
          </cell>
          <cell r="O93">
            <v>1</v>
          </cell>
          <cell r="P93" t="str">
            <v>东</v>
          </cell>
          <cell r="Q93" t="str">
            <v>西南</v>
          </cell>
          <cell r="R93">
            <v>4315.462652870766</v>
          </cell>
          <cell r="S93">
            <v>0</v>
          </cell>
          <cell r="T93">
            <v>423</v>
          </cell>
          <cell r="U93">
            <v>368</v>
          </cell>
          <cell r="V93">
            <v>0</v>
          </cell>
          <cell r="W93">
            <v>1</v>
          </cell>
          <cell r="X93">
            <v>1</v>
          </cell>
          <cell r="Y93">
            <v>547566</v>
          </cell>
          <cell r="Z93">
            <v>5106</v>
          </cell>
          <cell r="AA93" t="str">
            <v>是</v>
          </cell>
          <cell r="AB93">
            <v>706134</v>
          </cell>
          <cell r="AC93">
            <v>6585</v>
          </cell>
          <cell r="AD93">
            <v>8340.82</v>
          </cell>
          <cell r="AE93">
            <v>0</v>
          </cell>
          <cell r="AF93">
            <v>0</v>
          </cell>
          <cell r="AG93">
            <v>0.85</v>
          </cell>
          <cell r="AH93">
            <v>0.95</v>
          </cell>
          <cell r="AI93">
            <v>0.97</v>
          </cell>
          <cell r="AJ93">
            <v>0.99</v>
          </cell>
          <cell r="AK93">
            <v>0.99</v>
          </cell>
          <cell r="AL93">
            <v>1</v>
          </cell>
          <cell r="AM93">
            <v>8160.000000000001</v>
          </cell>
          <cell r="AN93">
            <v>547566</v>
          </cell>
          <cell r="AO93">
            <v>5106</v>
          </cell>
          <cell r="AP93">
            <v>542090</v>
          </cell>
          <cell r="AQ93">
            <v>5055</v>
          </cell>
          <cell r="AR93">
            <v>542090</v>
          </cell>
          <cell r="AS93">
            <v>5055</v>
          </cell>
          <cell r="AT93">
            <v>-8160</v>
          </cell>
          <cell r="AU93">
            <v>-76</v>
          </cell>
          <cell r="AV93">
            <v>5000</v>
          </cell>
          <cell r="AW93">
            <v>1172465</v>
          </cell>
          <cell r="AX93">
            <v>0</v>
          </cell>
          <cell r="AY93">
            <v>0</v>
          </cell>
          <cell r="AZ93" t="str">
            <v>否</v>
          </cell>
          <cell r="BA93" t="str">
            <v>-</v>
          </cell>
          <cell r="BB93" t="str">
            <v>8号楼洋房</v>
          </cell>
          <cell r="BC93">
            <v>7254.02</v>
          </cell>
          <cell r="BD93">
            <v>542090</v>
          </cell>
          <cell r="BE93">
            <v>5055</v>
          </cell>
          <cell r="BH93">
            <v>602323</v>
          </cell>
          <cell r="BI93">
            <v>5617</v>
          </cell>
        </row>
        <row r="94">
          <cell r="E94" t="str">
            <v>3002</v>
          </cell>
          <cell r="F94" t="str">
            <v>30</v>
          </cell>
          <cell r="G94" t="str">
            <v>装修房</v>
          </cell>
          <cell r="H94" t="str">
            <v>三房二厅 </v>
          </cell>
          <cell r="I94" t="str">
            <v>粤R-YJ114&amp;89n</v>
          </cell>
          <cell r="J94">
            <v>113.62</v>
          </cell>
          <cell r="K94">
            <v>89.7</v>
          </cell>
          <cell r="M94" t="str">
            <v>清远市清城区石角镇众合路4号新何碧桂园02</v>
          </cell>
          <cell r="N94" t="str">
            <v>对区内园景</v>
          </cell>
          <cell r="O94">
            <v>1</v>
          </cell>
          <cell r="P94" t="str">
            <v>西</v>
          </cell>
          <cell r="Q94" t="str">
            <v>东南</v>
          </cell>
          <cell r="R94">
            <v>4315.462652870766</v>
          </cell>
          <cell r="S94">
            <v>0</v>
          </cell>
          <cell r="T94">
            <v>523</v>
          </cell>
          <cell r="U94">
            <v>368</v>
          </cell>
          <cell r="V94">
            <v>0</v>
          </cell>
          <cell r="W94">
            <v>1</v>
          </cell>
          <cell r="X94">
            <v>1</v>
          </cell>
          <cell r="Y94">
            <v>591558</v>
          </cell>
          <cell r="Z94">
            <v>5206</v>
          </cell>
          <cell r="AA94" t="str">
            <v>是</v>
          </cell>
          <cell r="AB94">
            <v>762865</v>
          </cell>
          <cell r="AC94">
            <v>6714</v>
          </cell>
          <cell r="AD94">
            <v>8504.63</v>
          </cell>
          <cell r="AE94">
            <v>0</v>
          </cell>
          <cell r="AF94">
            <v>0</v>
          </cell>
          <cell r="AG94">
            <v>0.85</v>
          </cell>
          <cell r="AH94">
            <v>0.95</v>
          </cell>
          <cell r="AI94">
            <v>0.97</v>
          </cell>
          <cell r="AJ94">
            <v>0.99</v>
          </cell>
          <cell r="AK94">
            <v>0.99</v>
          </cell>
          <cell r="AL94">
            <v>1</v>
          </cell>
          <cell r="AM94">
            <v>8160.000000000001</v>
          </cell>
          <cell r="AN94">
            <v>591558</v>
          </cell>
          <cell r="AO94">
            <v>5206</v>
          </cell>
          <cell r="AP94">
            <v>585642</v>
          </cell>
          <cell r="AQ94">
            <v>5154</v>
          </cell>
          <cell r="AR94">
            <v>585642</v>
          </cell>
          <cell r="AS94">
            <v>5154</v>
          </cell>
          <cell r="AT94">
            <v>-8160</v>
          </cell>
          <cell r="AU94">
            <v>-72</v>
          </cell>
          <cell r="AV94">
            <v>5000</v>
          </cell>
          <cell r="AW94">
            <v>1242334</v>
          </cell>
          <cell r="AX94">
            <v>0</v>
          </cell>
          <cell r="AY94">
            <v>0</v>
          </cell>
          <cell r="AZ94" t="str">
            <v>否</v>
          </cell>
          <cell r="BA94" t="str">
            <v>-</v>
          </cell>
          <cell r="BB94" t="str">
            <v>8号楼洋房</v>
          </cell>
          <cell r="BC94">
            <v>7254.02</v>
          </cell>
          <cell r="BD94">
            <v>585642</v>
          </cell>
          <cell r="BE94">
            <v>5154</v>
          </cell>
          <cell r="BH94">
            <v>650714</v>
          </cell>
          <cell r="BI94">
            <v>5727</v>
          </cell>
        </row>
        <row r="95">
          <cell r="E95" t="str">
            <v>3003</v>
          </cell>
          <cell r="F95" t="str">
            <v>30</v>
          </cell>
          <cell r="G95" t="str">
            <v>装修房</v>
          </cell>
          <cell r="H95" t="str">
            <v>二房二厅 </v>
          </cell>
          <cell r="I95" t="str">
            <v>粤R-YJ114&amp;89n</v>
          </cell>
          <cell r="J95">
            <v>87.8</v>
          </cell>
          <cell r="K95">
            <v>69.32</v>
          </cell>
          <cell r="M95" t="str">
            <v>清远市清城区石角镇众合路4号新何碧桂园03</v>
          </cell>
          <cell r="N95" t="str">
            <v>对区内道路</v>
          </cell>
          <cell r="O95">
            <v>1</v>
          </cell>
          <cell r="P95" t="str">
            <v>西</v>
          </cell>
          <cell r="Q95" t="str">
            <v>东南</v>
          </cell>
          <cell r="R95">
            <v>4315.462652870766</v>
          </cell>
          <cell r="S95">
            <v>0</v>
          </cell>
          <cell r="T95">
            <v>573</v>
          </cell>
          <cell r="U95">
            <v>368</v>
          </cell>
          <cell r="V95">
            <v>0</v>
          </cell>
          <cell r="W95">
            <v>1</v>
          </cell>
          <cell r="X95">
            <v>1</v>
          </cell>
          <cell r="Y95">
            <v>461517</v>
          </cell>
          <cell r="Z95">
            <v>5256</v>
          </cell>
          <cell r="AA95" t="str">
            <v>是</v>
          </cell>
          <cell r="AB95">
            <v>595166</v>
          </cell>
          <cell r="AC95">
            <v>6779</v>
          </cell>
          <cell r="AD95">
            <v>8585.78</v>
          </cell>
          <cell r="AE95">
            <v>0</v>
          </cell>
          <cell r="AF95">
            <v>0</v>
          </cell>
          <cell r="AG95">
            <v>0.85</v>
          </cell>
          <cell r="AH95">
            <v>0.95</v>
          </cell>
          <cell r="AI95">
            <v>0.97</v>
          </cell>
          <cell r="AJ95">
            <v>0.99</v>
          </cell>
          <cell r="AK95">
            <v>0.99</v>
          </cell>
          <cell r="AL95">
            <v>1</v>
          </cell>
          <cell r="AM95">
            <v>8160.000000000001</v>
          </cell>
          <cell r="AN95">
            <v>461517</v>
          </cell>
          <cell r="AO95">
            <v>5256</v>
          </cell>
          <cell r="AP95">
            <v>456902</v>
          </cell>
          <cell r="AQ95">
            <v>5204</v>
          </cell>
          <cell r="AR95">
            <v>456902</v>
          </cell>
          <cell r="AS95">
            <v>5204</v>
          </cell>
          <cell r="AT95">
            <v>-8160</v>
          </cell>
          <cell r="AU95">
            <v>-93</v>
          </cell>
          <cell r="AV95">
            <v>5000</v>
          </cell>
          <cell r="AW95">
            <v>960015</v>
          </cell>
          <cell r="AX95">
            <v>0</v>
          </cell>
          <cell r="AY95">
            <v>0</v>
          </cell>
          <cell r="AZ95" t="str">
            <v>否</v>
          </cell>
          <cell r="BA95" t="str">
            <v>-</v>
          </cell>
          <cell r="BB95" t="str">
            <v>8号楼洋房</v>
          </cell>
          <cell r="BC95">
            <v>7254.02</v>
          </cell>
          <cell r="BD95">
            <v>456902</v>
          </cell>
          <cell r="BE95">
            <v>5204</v>
          </cell>
          <cell r="BH95">
            <v>507669</v>
          </cell>
          <cell r="BI95">
            <v>5782</v>
          </cell>
        </row>
        <row r="96">
          <cell r="E96" t="str">
            <v>3004</v>
          </cell>
          <cell r="F96" t="str">
            <v>30</v>
          </cell>
          <cell r="G96" t="str">
            <v>装修房</v>
          </cell>
          <cell r="H96" t="str">
            <v>二房二厅 </v>
          </cell>
          <cell r="I96" t="str">
            <v>粤R-YJ114&amp;89n</v>
          </cell>
          <cell r="J96">
            <v>87.8</v>
          </cell>
          <cell r="K96">
            <v>69.32</v>
          </cell>
          <cell r="M96" t="str">
            <v>清远市清城区石角镇众合路4号新何碧桂园04</v>
          </cell>
          <cell r="N96" t="str">
            <v>对区内道路</v>
          </cell>
          <cell r="O96">
            <v>1</v>
          </cell>
          <cell r="P96" t="str">
            <v>南</v>
          </cell>
          <cell r="Q96" t="str">
            <v>西南</v>
          </cell>
          <cell r="R96">
            <v>4315.462652870766</v>
          </cell>
          <cell r="S96">
            <v>0</v>
          </cell>
          <cell r="T96">
            <v>473</v>
          </cell>
          <cell r="U96">
            <v>368</v>
          </cell>
          <cell r="V96">
            <v>0</v>
          </cell>
          <cell r="W96">
            <v>1</v>
          </cell>
          <cell r="X96">
            <v>1</v>
          </cell>
          <cell r="Y96">
            <v>452737</v>
          </cell>
          <cell r="Z96">
            <v>5156</v>
          </cell>
          <cell r="AA96" t="str">
            <v>是</v>
          </cell>
          <cell r="AB96">
            <v>583844</v>
          </cell>
          <cell r="AC96">
            <v>6650</v>
          </cell>
          <cell r="AD96">
            <v>8422.45</v>
          </cell>
          <cell r="AE96">
            <v>0</v>
          </cell>
          <cell r="AF96">
            <v>0</v>
          </cell>
          <cell r="AG96">
            <v>0.85</v>
          </cell>
          <cell r="AH96">
            <v>0.95</v>
          </cell>
          <cell r="AI96">
            <v>0.97</v>
          </cell>
          <cell r="AJ96">
            <v>0.99</v>
          </cell>
          <cell r="AK96">
            <v>0.99</v>
          </cell>
          <cell r="AL96">
            <v>1</v>
          </cell>
          <cell r="AM96">
            <v>8160.000000000001</v>
          </cell>
          <cell r="AN96">
            <v>452737</v>
          </cell>
          <cell r="AO96">
            <v>5156</v>
          </cell>
          <cell r="AP96">
            <v>448210</v>
          </cell>
          <cell r="AQ96">
            <v>5105</v>
          </cell>
          <cell r="AR96">
            <v>448210</v>
          </cell>
          <cell r="AS96">
            <v>5105</v>
          </cell>
          <cell r="AT96">
            <v>-8160</v>
          </cell>
          <cell r="AU96">
            <v>-93</v>
          </cell>
          <cell r="AV96">
            <v>5000</v>
          </cell>
          <cell r="AW96">
            <v>960015</v>
          </cell>
          <cell r="AX96">
            <v>0</v>
          </cell>
          <cell r="AY96">
            <v>0</v>
          </cell>
          <cell r="AZ96" t="str">
            <v>否</v>
          </cell>
          <cell r="BA96" t="str">
            <v>-</v>
          </cell>
          <cell r="BB96" t="str">
            <v>8号楼洋房</v>
          </cell>
          <cell r="BC96">
            <v>7254.02</v>
          </cell>
          <cell r="BD96">
            <v>448210</v>
          </cell>
          <cell r="BE96">
            <v>5105</v>
          </cell>
          <cell r="BH96">
            <v>498011</v>
          </cell>
          <cell r="BI96">
            <v>5672</v>
          </cell>
        </row>
        <row r="97">
          <cell r="E97" t="str">
            <v>301</v>
          </cell>
          <cell r="F97" t="str">
            <v>3</v>
          </cell>
          <cell r="G97" t="str">
            <v>装修房</v>
          </cell>
          <cell r="H97" t="str">
            <v>三房二厅 </v>
          </cell>
          <cell r="I97" t="str">
            <v>粤R-YJ114&amp;89n</v>
          </cell>
          <cell r="J97">
            <v>107.23</v>
          </cell>
          <cell r="K97">
            <v>84.66</v>
          </cell>
          <cell r="M97" t="str">
            <v>清远市清城区石角镇众合路4号新何碧桂园01</v>
          </cell>
          <cell r="N97" t="str">
            <v>对区内园景</v>
          </cell>
          <cell r="O97">
            <v>1</v>
          </cell>
          <cell r="P97" t="str">
            <v>东</v>
          </cell>
          <cell r="Q97" t="str">
            <v>西南</v>
          </cell>
          <cell r="R97">
            <v>4315.462652870766</v>
          </cell>
          <cell r="S97">
            <v>0</v>
          </cell>
          <cell r="T97">
            <v>423</v>
          </cell>
          <cell r="U97">
            <v>0</v>
          </cell>
          <cell r="V97">
            <v>0</v>
          </cell>
          <cell r="W97">
            <v>1</v>
          </cell>
          <cell r="X97">
            <v>1</v>
          </cell>
          <cell r="Y97">
            <v>534005</v>
          </cell>
          <cell r="Z97">
            <v>4980</v>
          </cell>
          <cell r="AA97" t="str">
            <v>是</v>
          </cell>
          <cell r="AB97">
            <v>688646</v>
          </cell>
          <cell r="AC97">
            <v>6422</v>
          </cell>
          <cell r="AD97">
            <v>8134.25</v>
          </cell>
          <cell r="AE97">
            <v>0</v>
          </cell>
          <cell r="AF97">
            <v>0</v>
          </cell>
          <cell r="AG97">
            <v>0.85</v>
          </cell>
          <cell r="AH97">
            <v>0.95</v>
          </cell>
          <cell r="AI97">
            <v>0.97</v>
          </cell>
          <cell r="AJ97">
            <v>0.99</v>
          </cell>
          <cell r="AK97">
            <v>0.99</v>
          </cell>
          <cell r="AL97">
            <v>1</v>
          </cell>
          <cell r="AM97">
            <v>8160.000000000001</v>
          </cell>
          <cell r="AN97">
            <v>534005</v>
          </cell>
          <cell r="AO97">
            <v>4980</v>
          </cell>
          <cell r="AP97">
            <v>528665</v>
          </cell>
          <cell r="AQ97">
            <v>4930</v>
          </cell>
          <cell r="AR97">
            <v>528665</v>
          </cell>
          <cell r="AS97">
            <v>4930</v>
          </cell>
          <cell r="AT97">
            <v>-8160</v>
          </cell>
          <cell r="AU97">
            <v>-76</v>
          </cell>
          <cell r="AV97">
            <v>5000</v>
          </cell>
          <cell r="AW97">
            <v>1172465</v>
          </cell>
          <cell r="AX97">
            <v>0</v>
          </cell>
          <cell r="AY97">
            <v>0</v>
          </cell>
          <cell r="AZ97" t="str">
            <v>否</v>
          </cell>
          <cell r="BA97" t="str">
            <v>-</v>
          </cell>
          <cell r="BB97" t="str">
            <v>8号楼洋房</v>
          </cell>
          <cell r="BC97">
            <v>7254.02</v>
          </cell>
          <cell r="BD97">
            <v>528665</v>
          </cell>
          <cell r="BE97">
            <v>4930</v>
          </cell>
          <cell r="BH97">
            <v>587406</v>
          </cell>
          <cell r="BI97">
            <v>5478</v>
          </cell>
        </row>
        <row r="98">
          <cell r="E98" t="str">
            <v>302</v>
          </cell>
          <cell r="F98" t="str">
            <v>3</v>
          </cell>
          <cell r="G98" t="str">
            <v>装修房</v>
          </cell>
          <cell r="H98" t="str">
            <v>三房二厅 </v>
          </cell>
          <cell r="I98" t="str">
            <v>粤R-YJ114&amp;89n</v>
          </cell>
          <cell r="J98">
            <v>113.62</v>
          </cell>
          <cell r="K98">
            <v>89.7</v>
          </cell>
          <cell r="M98" t="str">
            <v>清远市清城区石角镇众合路4号新何碧桂园02</v>
          </cell>
          <cell r="N98" t="str">
            <v>对区内园景</v>
          </cell>
          <cell r="O98">
            <v>1</v>
          </cell>
          <cell r="P98" t="str">
            <v>西</v>
          </cell>
          <cell r="Q98" t="str">
            <v>东南</v>
          </cell>
          <cell r="R98">
            <v>4315.462652870766</v>
          </cell>
          <cell r="S98">
            <v>0</v>
          </cell>
          <cell r="T98">
            <v>523</v>
          </cell>
          <cell r="U98">
            <v>0</v>
          </cell>
          <cell r="V98">
            <v>0</v>
          </cell>
          <cell r="W98">
            <v>1</v>
          </cell>
          <cell r="X98">
            <v>1</v>
          </cell>
          <cell r="Y98">
            <v>565828</v>
          </cell>
          <cell r="Z98">
            <v>4980</v>
          </cell>
          <cell r="AA98" t="str">
            <v>是</v>
          </cell>
          <cell r="AB98">
            <v>729684</v>
          </cell>
          <cell r="AC98">
            <v>6422</v>
          </cell>
          <cell r="AD98">
            <v>8134.72</v>
          </cell>
          <cell r="AE98">
            <v>0</v>
          </cell>
          <cell r="AF98">
            <v>0</v>
          </cell>
          <cell r="AG98">
            <v>0.85</v>
          </cell>
          <cell r="AH98">
            <v>0.95</v>
          </cell>
          <cell r="AI98">
            <v>0.97</v>
          </cell>
          <cell r="AJ98">
            <v>0.99</v>
          </cell>
          <cell r="AK98">
            <v>0.99</v>
          </cell>
          <cell r="AL98">
            <v>1</v>
          </cell>
          <cell r="AM98">
            <v>8160.000000000001</v>
          </cell>
          <cell r="AN98">
            <v>565828</v>
          </cell>
          <cell r="AO98">
            <v>4980</v>
          </cell>
          <cell r="AP98">
            <v>560170</v>
          </cell>
          <cell r="AQ98">
            <v>4930</v>
          </cell>
          <cell r="AR98">
            <v>560170</v>
          </cell>
          <cell r="AS98">
            <v>4930</v>
          </cell>
          <cell r="AT98">
            <v>-8160</v>
          </cell>
          <cell r="AU98">
            <v>-72</v>
          </cell>
          <cell r="AV98">
            <v>5000</v>
          </cell>
          <cell r="AW98">
            <v>1242334</v>
          </cell>
          <cell r="AX98">
            <v>0</v>
          </cell>
          <cell r="AY98">
            <v>0</v>
          </cell>
          <cell r="AZ98" t="str">
            <v>否</v>
          </cell>
          <cell r="BA98" t="str">
            <v>-</v>
          </cell>
          <cell r="BB98" t="str">
            <v>8号楼洋房</v>
          </cell>
          <cell r="BC98">
            <v>7254.02</v>
          </cell>
          <cell r="BD98">
            <v>560170</v>
          </cell>
          <cell r="BE98">
            <v>4930</v>
          </cell>
          <cell r="BH98">
            <v>622411</v>
          </cell>
          <cell r="BI98">
            <v>5478</v>
          </cell>
        </row>
        <row r="99">
          <cell r="E99" t="str">
            <v>303</v>
          </cell>
          <cell r="F99" t="str">
            <v>3</v>
          </cell>
          <cell r="G99" t="str">
            <v>装修房</v>
          </cell>
          <cell r="H99" t="str">
            <v>二房二厅 </v>
          </cell>
          <cell r="I99" t="str">
            <v>粤R-YJ114&amp;89n</v>
          </cell>
          <cell r="J99">
            <v>87.8</v>
          </cell>
          <cell r="K99">
            <v>69.32</v>
          </cell>
          <cell r="M99" t="str">
            <v>清远市清城区石角镇众合路4号新何碧桂园03</v>
          </cell>
          <cell r="N99" t="str">
            <v>对区内道路</v>
          </cell>
          <cell r="O99">
            <v>1</v>
          </cell>
          <cell r="P99" t="str">
            <v>西</v>
          </cell>
          <cell r="Q99" t="str">
            <v>东南</v>
          </cell>
          <cell r="R99">
            <v>4315.462652870766</v>
          </cell>
          <cell r="S99">
            <v>0</v>
          </cell>
          <cell r="T99">
            <v>573</v>
          </cell>
          <cell r="U99">
            <v>0</v>
          </cell>
          <cell r="V99">
            <v>0</v>
          </cell>
          <cell r="W99">
            <v>1</v>
          </cell>
          <cell r="X99">
            <v>1</v>
          </cell>
          <cell r="Y99">
            <v>437244</v>
          </cell>
          <cell r="Z99">
            <v>4980</v>
          </cell>
          <cell r="AA99" t="str">
            <v>是</v>
          </cell>
          <cell r="AB99">
            <v>563864</v>
          </cell>
          <cell r="AC99">
            <v>6422</v>
          </cell>
          <cell r="AD99">
            <v>8134.22</v>
          </cell>
          <cell r="AE99">
            <v>0</v>
          </cell>
          <cell r="AF99">
            <v>0</v>
          </cell>
          <cell r="AG99">
            <v>0.85</v>
          </cell>
          <cell r="AH99">
            <v>0.95</v>
          </cell>
          <cell r="AI99">
            <v>0.97</v>
          </cell>
          <cell r="AJ99">
            <v>0.99</v>
          </cell>
          <cell r="AK99">
            <v>0.99</v>
          </cell>
          <cell r="AL99">
            <v>1</v>
          </cell>
          <cell r="AM99">
            <v>8160.000000000001</v>
          </cell>
          <cell r="AN99">
            <v>437244</v>
          </cell>
          <cell r="AO99">
            <v>4980</v>
          </cell>
          <cell r="AP99">
            <v>432872</v>
          </cell>
          <cell r="AQ99">
            <v>4930</v>
          </cell>
          <cell r="AR99">
            <v>432872</v>
          </cell>
          <cell r="AS99">
            <v>4930</v>
          </cell>
          <cell r="AT99">
            <v>-8160</v>
          </cell>
          <cell r="AU99">
            <v>-93</v>
          </cell>
          <cell r="AV99">
            <v>5000</v>
          </cell>
          <cell r="AW99">
            <v>960015</v>
          </cell>
          <cell r="AX99">
            <v>0</v>
          </cell>
          <cell r="AY99">
            <v>0</v>
          </cell>
          <cell r="AZ99" t="str">
            <v>否</v>
          </cell>
          <cell r="BA99" t="str">
            <v>-</v>
          </cell>
          <cell r="BB99" t="str">
            <v>8号楼洋房</v>
          </cell>
          <cell r="BC99">
            <v>7254.02</v>
          </cell>
          <cell r="BD99">
            <v>432872</v>
          </cell>
          <cell r="BE99">
            <v>4930</v>
          </cell>
          <cell r="BH99">
            <v>480968</v>
          </cell>
          <cell r="BI99">
            <v>5478</v>
          </cell>
        </row>
        <row r="100">
          <cell r="E100" t="str">
            <v>304</v>
          </cell>
          <cell r="F100" t="str">
            <v>3</v>
          </cell>
          <cell r="G100" t="str">
            <v>装修房</v>
          </cell>
          <cell r="H100" t="str">
            <v>二房二厅 </v>
          </cell>
          <cell r="I100" t="str">
            <v>粤R-YJ114&amp;89n</v>
          </cell>
          <cell r="J100">
            <v>87.8</v>
          </cell>
          <cell r="K100">
            <v>69.32</v>
          </cell>
          <cell r="M100" t="str">
            <v>清远市清城区石角镇众合路4号新何碧桂园04</v>
          </cell>
          <cell r="N100" t="str">
            <v>对区内道路</v>
          </cell>
          <cell r="O100">
            <v>1</v>
          </cell>
          <cell r="P100" t="str">
            <v>南</v>
          </cell>
          <cell r="Q100" t="str">
            <v>西南</v>
          </cell>
          <cell r="R100">
            <v>4315.462652870766</v>
          </cell>
          <cell r="S100">
            <v>0</v>
          </cell>
          <cell r="T100">
            <v>473</v>
          </cell>
          <cell r="U100">
            <v>0</v>
          </cell>
          <cell r="V100">
            <v>0</v>
          </cell>
          <cell r="W100">
            <v>1</v>
          </cell>
          <cell r="X100">
            <v>1</v>
          </cell>
          <cell r="Y100">
            <v>437244</v>
          </cell>
          <cell r="Z100">
            <v>4980</v>
          </cell>
          <cell r="AA100" t="str">
            <v>是</v>
          </cell>
          <cell r="AB100">
            <v>563864</v>
          </cell>
          <cell r="AC100">
            <v>6422</v>
          </cell>
          <cell r="AD100">
            <v>8134.22</v>
          </cell>
          <cell r="AE100">
            <v>0</v>
          </cell>
          <cell r="AF100">
            <v>0</v>
          </cell>
          <cell r="AG100">
            <v>0.85</v>
          </cell>
          <cell r="AH100">
            <v>0.95</v>
          </cell>
          <cell r="AI100">
            <v>0.97</v>
          </cell>
          <cell r="AJ100">
            <v>0.99</v>
          </cell>
          <cell r="AK100">
            <v>0.99</v>
          </cell>
          <cell r="AL100">
            <v>1</v>
          </cell>
          <cell r="AM100">
            <v>8160.000000000001</v>
          </cell>
          <cell r="AN100">
            <v>437244</v>
          </cell>
          <cell r="AO100">
            <v>4980</v>
          </cell>
          <cell r="AP100">
            <v>432872</v>
          </cell>
          <cell r="AQ100">
            <v>4930</v>
          </cell>
          <cell r="AR100">
            <v>432872</v>
          </cell>
          <cell r="AS100">
            <v>4930</v>
          </cell>
          <cell r="AT100">
            <v>-8160</v>
          </cell>
          <cell r="AU100">
            <v>-93</v>
          </cell>
          <cell r="AV100">
            <v>5000</v>
          </cell>
          <cell r="AW100">
            <v>960015</v>
          </cell>
          <cell r="AX100">
            <v>0</v>
          </cell>
          <cell r="AY100">
            <v>0</v>
          </cell>
          <cell r="AZ100" t="str">
            <v>否</v>
          </cell>
          <cell r="BA100" t="str">
            <v>-</v>
          </cell>
          <cell r="BB100" t="str">
            <v>8号楼洋房</v>
          </cell>
          <cell r="BC100">
            <v>7254.02</v>
          </cell>
          <cell r="BD100">
            <v>432872</v>
          </cell>
          <cell r="BE100">
            <v>4930</v>
          </cell>
          <cell r="BH100">
            <v>480968</v>
          </cell>
          <cell r="BI100">
            <v>5478</v>
          </cell>
        </row>
        <row r="101">
          <cell r="E101" t="str">
            <v>3101</v>
          </cell>
          <cell r="F101" t="str">
            <v>31</v>
          </cell>
          <cell r="G101" t="str">
            <v>装修房</v>
          </cell>
          <cell r="H101" t="str">
            <v>三房二厅 </v>
          </cell>
          <cell r="I101" t="str">
            <v>粤R-YJ114&amp;89n</v>
          </cell>
          <cell r="J101">
            <v>107.23</v>
          </cell>
          <cell r="K101">
            <v>84.66</v>
          </cell>
          <cell r="M101" t="str">
            <v>清远市清城区石角镇众合路4号新何碧桂园01</v>
          </cell>
          <cell r="N101" t="str">
            <v>对区内园景</v>
          </cell>
          <cell r="O101">
            <v>1</v>
          </cell>
          <cell r="P101" t="str">
            <v>东</v>
          </cell>
          <cell r="Q101" t="str">
            <v>西南</v>
          </cell>
          <cell r="R101">
            <v>4315.462652870766</v>
          </cell>
          <cell r="S101">
            <v>0</v>
          </cell>
          <cell r="T101">
            <v>423</v>
          </cell>
          <cell r="U101">
            <v>368</v>
          </cell>
          <cell r="V101">
            <v>0</v>
          </cell>
          <cell r="W101">
            <v>1</v>
          </cell>
          <cell r="X101">
            <v>1</v>
          </cell>
          <cell r="Y101">
            <v>547566</v>
          </cell>
          <cell r="Z101">
            <v>5106</v>
          </cell>
          <cell r="AA101" t="str">
            <v>是</v>
          </cell>
          <cell r="AB101">
            <v>706134</v>
          </cell>
          <cell r="AC101">
            <v>6585</v>
          </cell>
          <cell r="AD101">
            <v>8340.82</v>
          </cell>
          <cell r="AE101">
            <v>0</v>
          </cell>
          <cell r="AF101">
            <v>0</v>
          </cell>
          <cell r="AG101">
            <v>0.85</v>
          </cell>
          <cell r="AH101">
            <v>0.95</v>
          </cell>
          <cell r="AI101">
            <v>0.97</v>
          </cell>
          <cell r="AJ101">
            <v>0.99</v>
          </cell>
          <cell r="AK101">
            <v>0.99</v>
          </cell>
          <cell r="AL101">
            <v>1</v>
          </cell>
          <cell r="AM101">
            <v>8160.000000000001</v>
          </cell>
          <cell r="AN101">
            <v>547566</v>
          </cell>
          <cell r="AO101">
            <v>5106</v>
          </cell>
          <cell r="AP101">
            <v>542090</v>
          </cell>
          <cell r="AQ101">
            <v>5055</v>
          </cell>
          <cell r="AR101">
            <v>542090</v>
          </cell>
          <cell r="AS101">
            <v>5055</v>
          </cell>
          <cell r="AT101">
            <v>-8160</v>
          </cell>
          <cell r="AU101">
            <v>-76</v>
          </cell>
          <cell r="AV101">
            <v>5000</v>
          </cell>
          <cell r="AW101">
            <v>1172465</v>
          </cell>
          <cell r="AX101">
            <v>0</v>
          </cell>
          <cell r="AY101">
            <v>0</v>
          </cell>
          <cell r="AZ101" t="str">
            <v>否</v>
          </cell>
          <cell r="BA101" t="str">
            <v>-</v>
          </cell>
          <cell r="BB101" t="str">
            <v>8号楼洋房</v>
          </cell>
          <cell r="BC101">
            <v>7254.02</v>
          </cell>
          <cell r="BD101">
            <v>542090</v>
          </cell>
          <cell r="BE101">
            <v>5055</v>
          </cell>
          <cell r="BH101">
            <v>602323</v>
          </cell>
          <cell r="BI101">
            <v>5617</v>
          </cell>
        </row>
        <row r="102">
          <cell r="E102" t="str">
            <v>3102</v>
          </cell>
          <cell r="F102" t="str">
            <v>31</v>
          </cell>
          <cell r="G102" t="str">
            <v>装修房</v>
          </cell>
          <cell r="H102" t="str">
            <v>三房二厅 </v>
          </cell>
          <cell r="I102" t="str">
            <v>粤R-YJ114&amp;89n</v>
          </cell>
          <cell r="J102">
            <v>113.62</v>
          </cell>
          <cell r="K102">
            <v>89.7</v>
          </cell>
          <cell r="M102" t="str">
            <v>清远市清城区石角镇众合路4号新何碧桂园02</v>
          </cell>
          <cell r="N102" t="str">
            <v>对区内园景</v>
          </cell>
          <cell r="O102">
            <v>1</v>
          </cell>
          <cell r="P102" t="str">
            <v>西</v>
          </cell>
          <cell r="Q102" t="str">
            <v>东南</v>
          </cell>
          <cell r="R102">
            <v>4315.462652870766</v>
          </cell>
          <cell r="S102">
            <v>0</v>
          </cell>
          <cell r="T102">
            <v>523</v>
          </cell>
          <cell r="U102">
            <v>368</v>
          </cell>
          <cell r="V102">
            <v>0</v>
          </cell>
          <cell r="W102">
            <v>1</v>
          </cell>
          <cell r="X102">
            <v>1</v>
          </cell>
          <cell r="Y102">
            <v>591558</v>
          </cell>
          <cell r="Z102">
            <v>5206</v>
          </cell>
          <cell r="AA102" t="str">
            <v>是</v>
          </cell>
          <cell r="AB102">
            <v>762865</v>
          </cell>
          <cell r="AC102">
            <v>6714</v>
          </cell>
          <cell r="AD102">
            <v>8504.63</v>
          </cell>
          <cell r="AE102">
            <v>0</v>
          </cell>
          <cell r="AF102">
            <v>0</v>
          </cell>
          <cell r="AG102">
            <v>0.85</v>
          </cell>
          <cell r="AH102">
            <v>0.95</v>
          </cell>
          <cell r="AI102">
            <v>0.97</v>
          </cell>
          <cell r="AJ102">
            <v>0.99</v>
          </cell>
          <cell r="AK102">
            <v>0.99</v>
          </cell>
          <cell r="AL102">
            <v>1</v>
          </cell>
          <cell r="AM102">
            <v>8160.000000000001</v>
          </cell>
          <cell r="AN102">
            <v>591558</v>
          </cell>
          <cell r="AO102">
            <v>5206</v>
          </cell>
          <cell r="AP102">
            <v>585642</v>
          </cell>
          <cell r="AQ102">
            <v>5154</v>
          </cell>
          <cell r="AR102">
            <v>585642</v>
          </cell>
          <cell r="AS102">
            <v>5154</v>
          </cell>
          <cell r="AT102">
            <v>-8160</v>
          </cell>
          <cell r="AU102">
            <v>-72</v>
          </cell>
          <cell r="AV102">
            <v>5000</v>
          </cell>
          <cell r="AW102">
            <v>1242334</v>
          </cell>
          <cell r="AX102">
            <v>0</v>
          </cell>
          <cell r="AY102">
            <v>0</v>
          </cell>
          <cell r="AZ102" t="str">
            <v>否</v>
          </cell>
          <cell r="BA102" t="str">
            <v>-</v>
          </cell>
          <cell r="BB102" t="str">
            <v>8号楼洋房</v>
          </cell>
          <cell r="BC102">
            <v>7254.02</v>
          </cell>
          <cell r="BD102">
            <v>585642</v>
          </cell>
          <cell r="BE102">
            <v>5154</v>
          </cell>
          <cell r="BH102">
            <v>650714</v>
          </cell>
          <cell r="BI102">
            <v>5727</v>
          </cell>
        </row>
        <row r="103">
          <cell r="E103" t="str">
            <v>3103</v>
          </cell>
          <cell r="F103" t="str">
            <v>31</v>
          </cell>
          <cell r="G103" t="str">
            <v>装修房</v>
          </cell>
          <cell r="H103" t="str">
            <v>二房二厅 </v>
          </cell>
          <cell r="I103" t="str">
            <v>粤R-YJ114&amp;89n</v>
          </cell>
          <cell r="J103">
            <v>87.8</v>
          </cell>
          <cell r="K103">
            <v>69.32</v>
          </cell>
          <cell r="M103" t="str">
            <v>清远市清城区石角镇众合路4号新何碧桂园03</v>
          </cell>
          <cell r="N103" t="str">
            <v>对区内道路</v>
          </cell>
          <cell r="O103">
            <v>1</v>
          </cell>
          <cell r="P103" t="str">
            <v>西</v>
          </cell>
          <cell r="Q103" t="str">
            <v>东南</v>
          </cell>
          <cell r="R103">
            <v>4315.462652870766</v>
          </cell>
          <cell r="S103">
            <v>0</v>
          </cell>
          <cell r="T103">
            <v>573</v>
          </cell>
          <cell r="U103">
            <v>368</v>
          </cell>
          <cell r="V103">
            <v>0</v>
          </cell>
          <cell r="W103">
            <v>1</v>
          </cell>
          <cell r="X103">
            <v>1</v>
          </cell>
          <cell r="Y103">
            <v>461517</v>
          </cell>
          <cell r="Z103">
            <v>5256</v>
          </cell>
          <cell r="AA103" t="str">
            <v>是</v>
          </cell>
          <cell r="AB103">
            <v>595166</v>
          </cell>
          <cell r="AC103">
            <v>6779</v>
          </cell>
          <cell r="AD103">
            <v>8585.78</v>
          </cell>
          <cell r="AE103">
            <v>0</v>
          </cell>
          <cell r="AF103">
            <v>0</v>
          </cell>
          <cell r="AG103">
            <v>0.85</v>
          </cell>
          <cell r="AH103">
            <v>0.95</v>
          </cell>
          <cell r="AI103">
            <v>0.97</v>
          </cell>
          <cell r="AJ103">
            <v>0.99</v>
          </cell>
          <cell r="AK103">
            <v>0.99</v>
          </cell>
          <cell r="AL103">
            <v>1</v>
          </cell>
          <cell r="AM103">
            <v>8160.000000000001</v>
          </cell>
          <cell r="AN103">
            <v>461517</v>
          </cell>
          <cell r="AO103">
            <v>5256</v>
          </cell>
          <cell r="AP103">
            <v>456902</v>
          </cell>
          <cell r="AQ103">
            <v>5204</v>
          </cell>
          <cell r="AR103">
            <v>456902</v>
          </cell>
          <cell r="AS103">
            <v>5204</v>
          </cell>
          <cell r="AT103">
            <v>-8160</v>
          </cell>
          <cell r="AU103">
            <v>-93</v>
          </cell>
          <cell r="AV103">
            <v>5000</v>
          </cell>
          <cell r="AW103">
            <v>960015</v>
          </cell>
          <cell r="AX103">
            <v>0</v>
          </cell>
          <cell r="AY103">
            <v>0</v>
          </cell>
          <cell r="AZ103" t="str">
            <v>否</v>
          </cell>
          <cell r="BA103" t="str">
            <v>-</v>
          </cell>
          <cell r="BB103" t="str">
            <v>8号楼洋房</v>
          </cell>
          <cell r="BC103">
            <v>7254.02</v>
          </cell>
          <cell r="BD103">
            <v>456902</v>
          </cell>
          <cell r="BE103">
            <v>5204</v>
          </cell>
          <cell r="BH103">
            <v>507669</v>
          </cell>
          <cell r="BI103">
            <v>5782</v>
          </cell>
        </row>
        <row r="104">
          <cell r="E104" t="str">
            <v>3104</v>
          </cell>
          <cell r="F104" t="str">
            <v>31</v>
          </cell>
          <cell r="G104" t="str">
            <v>装修房</v>
          </cell>
          <cell r="H104" t="str">
            <v>二房二厅 </v>
          </cell>
          <cell r="I104" t="str">
            <v>粤R-YJ114&amp;89n</v>
          </cell>
          <cell r="J104">
            <v>87.8</v>
          </cell>
          <cell r="K104">
            <v>69.32</v>
          </cell>
          <cell r="M104" t="str">
            <v>清远市清城区石角镇众合路4号新何碧桂园04</v>
          </cell>
          <cell r="N104" t="str">
            <v>对区内道路</v>
          </cell>
          <cell r="O104">
            <v>1</v>
          </cell>
          <cell r="P104" t="str">
            <v>南</v>
          </cell>
          <cell r="Q104" t="str">
            <v>西南</v>
          </cell>
          <cell r="R104">
            <v>4315.462652870766</v>
          </cell>
          <cell r="S104">
            <v>0</v>
          </cell>
          <cell r="T104">
            <v>473</v>
          </cell>
          <cell r="U104">
            <v>368</v>
          </cell>
          <cell r="V104">
            <v>0</v>
          </cell>
          <cell r="W104">
            <v>1</v>
          </cell>
          <cell r="X104">
            <v>1</v>
          </cell>
          <cell r="Y104">
            <v>452737</v>
          </cell>
          <cell r="Z104">
            <v>5156</v>
          </cell>
          <cell r="AA104" t="str">
            <v>是</v>
          </cell>
          <cell r="AB104">
            <v>583844</v>
          </cell>
          <cell r="AC104">
            <v>6650</v>
          </cell>
          <cell r="AD104">
            <v>8422.45</v>
          </cell>
          <cell r="AE104">
            <v>0</v>
          </cell>
          <cell r="AF104">
            <v>0</v>
          </cell>
          <cell r="AG104">
            <v>0.85</v>
          </cell>
          <cell r="AH104">
            <v>0.95</v>
          </cell>
          <cell r="AI104">
            <v>0.97</v>
          </cell>
          <cell r="AJ104">
            <v>0.99</v>
          </cell>
          <cell r="AK104">
            <v>0.99</v>
          </cell>
          <cell r="AL104">
            <v>1</v>
          </cell>
          <cell r="AM104">
            <v>8160.000000000001</v>
          </cell>
          <cell r="AN104">
            <v>452737</v>
          </cell>
          <cell r="AO104">
            <v>5156</v>
          </cell>
          <cell r="AP104">
            <v>448210</v>
          </cell>
          <cell r="AQ104">
            <v>5105</v>
          </cell>
          <cell r="AR104">
            <v>448210</v>
          </cell>
          <cell r="AS104">
            <v>5105</v>
          </cell>
          <cell r="AT104">
            <v>-8160</v>
          </cell>
          <cell r="AU104">
            <v>-93</v>
          </cell>
          <cell r="AV104">
            <v>5000</v>
          </cell>
          <cell r="AW104">
            <v>960015</v>
          </cell>
          <cell r="AX104">
            <v>0</v>
          </cell>
          <cell r="AY104">
            <v>0</v>
          </cell>
          <cell r="AZ104" t="str">
            <v>否</v>
          </cell>
          <cell r="BA104" t="str">
            <v>-</v>
          </cell>
          <cell r="BB104" t="str">
            <v>8号楼洋房</v>
          </cell>
          <cell r="BC104">
            <v>7254.02</v>
          </cell>
          <cell r="BD104">
            <v>448210</v>
          </cell>
          <cell r="BE104">
            <v>5105</v>
          </cell>
          <cell r="BH104">
            <v>498011</v>
          </cell>
          <cell r="BI104">
            <v>5672</v>
          </cell>
        </row>
        <row r="105">
          <cell r="E105" t="str">
            <v>3201</v>
          </cell>
          <cell r="F105" t="str">
            <v>32</v>
          </cell>
          <cell r="G105" t="str">
            <v>装修房</v>
          </cell>
          <cell r="H105" t="str">
            <v>三房二厅 </v>
          </cell>
          <cell r="I105" t="str">
            <v>粤R-YJ114&amp;89n</v>
          </cell>
          <cell r="J105">
            <v>107.23</v>
          </cell>
          <cell r="K105">
            <v>84.66</v>
          </cell>
          <cell r="M105" t="str">
            <v>清远市清城区石角镇众合路4号新何碧桂园01</v>
          </cell>
          <cell r="N105" t="str">
            <v>对区内园景</v>
          </cell>
          <cell r="O105">
            <v>1</v>
          </cell>
          <cell r="P105" t="str">
            <v>东</v>
          </cell>
          <cell r="Q105" t="str">
            <v>西南</v>
          </cell>
          <cell r="R105">
            <v>4315.462652870766</v>
          </cell>
          <cell r="S105">
            <v>0</v>
          </cell>
          <cell r="T105">
            <v>423</v>
          </cell>
          <cell r="U105">
            <v>368</v>
          </cell>
          <cell r="V105">
            <v>0</v>
          </cell>
          <cell r="W105">
            <v>1</v>
          </cell>
          <cell r="X105">
            <v>1</v>
          </cell>
          <cell r="Y105">
            <v>547566</v>
          </cell>
          <cell r="Z105">
            <v>5106</v>
          </cell>
          <cell r="AA105" t="str">
            <v>是</v>
          </cell>
          <cell r="AB105">
            <v>706134</v>
          </cell>
          <cell r="AC105">
            <v>6585</v>
          </cell>
          <cell r="AD105">
            <v>8340.82</v>
          </cell>
          <cell r="AE105">
            <v>0</v>
          </cell>
          <cell r="AF105">
            <v>0</v>
          </cell>
          <cell r="AG105">
            <v>0.85</v>
          </cell>
          <cell r="AH105">
            <v>0.95</v>
          </cell>
          <cell r="AI105">
            <v>0.97</v>
          </cell>
          <cell r="AJ105">
            <v>0.99</v>
          </cell>
          <cell r="AK105">
            <v>0.99</v>
          </cell>
          <cell r="AL105">
            <v>1</v>
          </cell>
          <cell r="AM105">
            <v>8160.000000000001</v>
          </cell>
          <cell r="AN105">
            <v>547566</v>
          </cell>
          <cell r="AO105">
            <v>5106</v>
          </cell>
          <cell r="AP105">
            <v>542090</v>
          </cell>
          <cell r="AQ105">
            <v>5055</v>
          </cell>
          <cell r="AR105">
            <v>542090</v>
          </cell>
          <cell r="AS105">
            <v>5055</v>
          </cell>
          <cell r="AT105">
            <v>-8160</v>
          </cell>
          <cell r="AU105">
            <v>-76</v>
          </cell>
          <cell r="AV105">
            <v>5000</v>
          </cell>
          <cell r="AW105">
            <v>1172465</v>
          </cell>
          <cell r="AX105">
            <v>0</v>
          </cell>
          <cell r="AY105">
            <v>0</v>
          </cell>
          <cell r="AZ105" t="str">
            <v>否</v>
          </cell>
          <cell r="BA105" t="str">
            <v>-</v>
          </cell>
          <cell r="BB105" t="str">
            <v>8号楼洋房</v>
          </cell>
          <cell r="BC105">
            <v>7254.02</v>
          </cell>
          <cell r="BD105">
            <v>542090</v>
          </cell>
          <cell r="BE105">
            <v>5055</v>
          </cell>
          <cell r="BH105">
            <v>602323</v>
          </cell>
          <cell r="BI105">
            <v>5617</v>
          </cell>
        </row>
        <row r="106">
          <cell r="E106" t="str">
            <v>3202</v>
          </cell>
          <cell r="F106" t="str">
            <v>32</v>
          </cell>
          <cell r="G106" t="str">
            <v>装修房</v>
          </cell>
          <cell r="H106" t="str">
            <v>三房二厅 </v>
          </cell>
          <cell r="I106" t="str">
            <v>粤R-YJ114&amp;89n</v>
          </cell>
          <cell r="J106">
            <v>113.62</v>
          </cell>
          <cell r="K106">
            <v>89.7</v>
          </cell>
          <cell r="M106" t="str">
            <v>清远市清城区石角镇众合路4号新何碧桂园02</v>
          </cell>
          <cell r="N106" t="str">
            <v>对区内园景</v>
          </cell>
          <cell r="O106">
            <v>1</v>
          </cell>
          <cell r="P106" t="str">
            <v>西</v>
          </cell>
          <cell r="Q106" t="str">
            <v>东南</v>
          </cell>
          <cell r="R106">
            <v>4315.462652870766</v>
          </cell>
          <cell r="S106">
            <v>0</v>
          </cell>
          <cell r="T106">
            <v>523</v>
          </cell>
          <cell r="U106">
            <v>368</v>
          </cell>
          <cell r="V106">
            <v>0</v>
          </cell>
          <cell r="W106">
            <v>1</v>
          </cell>
          <cell r="X106">
            <v>1</v>
          </cell>
          <cell r="Y106">
            <v>591558</v>
          </cell>
          <cell r="Z106">
            <v>5206</v>
          </cell>
          <cell r="AA106" t="str">
            <v>是</v>
          </cell>
          <cell r="AB106">
            <v>762865</v>
          </cell>
          <cell r="AC106">
            <v>6714</v>
          </cell>
          <cell r="AD106">
            <v>8504.63</v>
          </cell>
          <cell r="AE106">
            <v>0</v>
          </cell>
          <cell r="AF106">
            <v>0</v>
          </cell>
          <cell r="AG106">
            <v>0.85</v>
          </cell>
          <cell r="AH106">
            <v>0.95</v>
          </cell>
          <cell r="AI106">
            <v>0.97</v>
          </cell>
          <cell r="AJ106">
            <v>0.99</v>
          </cell>
          <cell r="AK106">
            <v>0.99</v>
          </cell>
          <cell r="AL106">
            <v>1</v>
          </cell>
          <cell r="AM106">
            <v>8160.000000000001</v>
          </cell>
          <cell r="AN106">
            <v>591558</v>
          </cell>
          <cell r="AO106">
            <v>5206</v>
          </cell>
          <cell r="AP106">
            <v>585642</v>
          </cell>
          <cell r="AQ106">
            <v>5154</v>
          </cell>
          <cell r="AR106">
            <v>585642</v>
          </cell>
          <cell r="AS106">
            <v>5154</v>
          </cell>
          <cell r="AT106">
            <v>-8160</v>
          </cell>
          <cell r="AU106">
            <v>-72</v>
          </cell>
          <cell r="AV106">
            <v>5000</v>
          </cell>
          <cell r="AW106">
            <v>1242334</v>
          </cell>
          <cell r="AX106">
            <v>0</v>
          </cell>
          <cell r="AY106">
            <v>0</v>
          </cell>
          <cell r="AZ106" t="str">
            <v>否</v>
          </cell>
          <cell r="BA106" t="str">
            <v>-</v>
          </cell>
          <cell r="BB106" t="str">
            <v>8号楼洋房</v>
          </cell>
          <cell r="BC106">
            <v>7254.02</v>
          </cell>
          <cell r="BD106">
            <v>585642</v>
          </cell>
          <cell r="BE106">
            <v>5154</v>
          </cell>
          <cell r="BH106">
            <v>650714</v>
          </cell>
          <cell r="BI106">
            <v>5727</v>
          </cell>
        </row>
        <row r="107">
          <cell r="E107" t="str">
            <v>3203</v>
          </cell>
          <cell r="F107" t="str">
            <v>32</v>
          </cell>
          <cell r="G107" t="str">
            <v>装修房</v>
          </cell>
          <cell r="H107" t="str">
            <v>二房二厅 </v>
          </cell>
          <cell r="I107" t="str">
            <v>粤R-YJ114&amp;89n</v>
          </cell>
          <cell r="J107">
            <v>87.8</v>
          </cell>
          <cell r="K107">
            <v>69.32</v>
          </cell>
          <cell r="M107" t="str">
            <v>清远市清城区石角镇众合路4号新何碧桂园03</v>
          </cell>
          <cell r="N107" t="str">
            <v>对区内道路</v>
          </cell>
          <cell r="O107">
            <v>1</v>
          </cell>
          <cell r="P107" t="str">
            <v>西</v>
          </cell>
          <cell r="Q107" t="str">
            <v>东南</v>
          </cell>
          <cell r="R107">
            <v>4315.462652870766</v>
          </cell>
          <cell r="S107">
            <v>0</v>
          </cell>
          <cell r="T107">
            <v>573</v>
          </cell>
          <cell r="U107">
            <v>368</v>
          </cell>
          <cell r="V107">
            <v>0</v>
          </cell>
          <cell r="W107">
            <v>1</v>
          </cell>
          <cell r="X107">
            <v>1</v>
          </cell>
          <cell r="Y107">
            <v>461517</v>
          </cell>
          <cell r="Z107">
            <v>5256</v>
          </cell>
          <cell r="AA107" t="str">
            <v>是</v>
          </cell>
          <cell r="AB107">
            <v>595166</v>
          </cell>
          <cell r="AC107">
            <v>6779</v>
          </cell>
          <cell r="AD107">
            <v>8585.78</v>
          </cell>
          <cell r="AE107">
            <v>0</v>
          </cell>
          <cell r="AF107">
            <v>0</v>
          </cell>
          <cell r="AG107">
            <v>0.85</v>
          </cell>
          <cell r="AH107">
            <v>0.95</v>
          </cell>
          <cell r="AI107">
            <v>0.97</v>
          </cell>
          <cell r="AJ107">
            <v>0.99</v>
          </cell>
          <cell r="AK107">
            <v>0.99</v>
          </cell>
          <cell r="AL107">
            <v>1</v>
          </cell>
          <cell r="AM107">
            <v>8160.000000000001</v>
          </cell>
          <cell r="AN107">
            <v>461517</v>
          </cell>
          <cell r="AO107">
            <v>5256</v>
          </cell>
          <cell r="AP107">
            <v>456902</v>
          </cell>
          <cell r="AQ107">
            <v>5204</v>
          </cell>
          <cell r="AR107">
            <v>456902</v>
          </cell>
          <cell r="AS107">
            <v>5204</v>
          </cell>
          <cell r="AT107">
            <v>-8160</v>
          </cell>
          <cell r="AU107">
            <v>-93</v>
          </cell>
          <cell r="AV107">
            <v>5000</v>
          </cell>
          <cell r="AW107">
            <v>960015</v>
          </cell>
          <cell r="AX107">
            <v>0</v>
          </cell>
          <cell r="AY107">
            <v>0</v>
          </cell>
          <cell r="AZ107" t="str">
            <v>否</v>
          </cell>
          <cell r="BA107" t="str">
            <v>-</v>
          </cell>
          <cell r="BB107" t="str">
            <v>8号楼洋房</v>
          </cell>
          <cell r="BC107">
            <v>7254.02</v>
          </cell>
          <cell r="BD107">
            <v>456902</v>
          </cell>
          <cell r="BE107">
            <v>5204</v>
          </cell>
          <cell r="BH107">
            <v>507669</v>
          </cell>
          <cell r="BI107">
            <v>5782</v>
          </cell>
        </row>
        <row r="108">
          <cell r="E108" t="str">
            <v>3204</v>
          </cell>
          <cell r="F108" t="str">
            <v>32</v>
          </cell>
          <cell r="G108" t="str">
            <v>装修房</v>
          </cell>
          <cell r="H108" t="str">
            <v>二房二厅 </v>
          </cell>
          <cell r="I108" t="str">
            <v>粤R-YJ114&amp;89n</v>
          </cell>
          <cell r="J108">
            <v>87.8</v>
          </cell>
          <cell r="K108">
            <v>69.32</v>
          </cell>
          <cell r="M108" t="str">
            <v>清远市清城区石角镇众合路4号新何碧桂园04</v>
          </cell>
          <cell r="N108" t="str">
            <v>对区内道路</v>
          </cell>
          <cell r="O108">
            <v>1</v>
          </cell>
          <cell r="P108" t="str">
            <v>南</v>
          </cell>
          <cell r="Q108" t="str">
            <v>西南</v>
          </cell>
          <cell r="R108">
            <v>4315.462652870766</v>
          </cell>
          <cell r="S108">
            <v>0</v>
          </cell>
          <cell r="T108">
            <v>473</v>
          </cell>
          <cell r="U108">
            <v>368</v>
          </cell>
          <cell r="V108">
            <v>0</v>
          </cell>
          <cell r="W108">
            <v>1</v>
          </cell>
          <cell r="X108">
            <v>1</v>
          </cell>
          <cell r="Y108">
            <v>452737</v>
          </cell>
          <cell r="Z108">
            <v>5156</v>
          </cell>
          <cell r="AA108" t="str">
            <v>是</v>
          </cell>
          <cell r="AB108">
            <v>583844</v>
          </cell>
          <cell r="AC108">
            <v>6650</v>
          </cell>
          <cell r="AD108">
            <v>8422.45</v>
          </cell>
          <cell r="AE108">
            <v>0</v>
          </cell>
          <cell r="AF108">
            <v>0</v>
          </cell>
          <cell r="AG108">
            <v>0.85</v>
          </cell>
          <cell r="AH108">
            <v>0.95</v>
          </cell>
          <cell r="AI108">
            <v>0.97</v>
          </cell>
          <cell r="AJ108">
            <v>0.99</v>
          </cell>
          <cell r="AK108">
            <v>0.99</v>
          </cell>
          <cell r="AL108">
            <v>1</v>
          </cell>
          <cell r="AM108">
            <v>8160.000000000001</v>
          </cell>
          <cell r="AN108">
            <v>452737</v>
          </cell>
          <cell r="AO108">
            <v>5156</v>
          </cell>
          <cell r="AP108">
            <v>448210</v>
          </cell>
          <cell r="AQ108">
            <v>5105</v>
          </cell>
          <cell r="AR108">
            <v>448210</v>
          </cell>
          <cell r="AS108">
            <v>5105</v>
          </cell>
          <cell r="AT108">
            <v>-8160</v>
          </cell>
          <cell r="AU108">
            <v>-93</v>
          </cell>
          <cell r="AV108">
            <v>5000</v>
          </cell>
          <cell r="AW108">
            <v>960015</v>
          </cell>
          <cell r="AX108">
            <v>0</v>
          </cell>
          <cell r="AY108">
            <v>0</v>
          </cell>
          <cell r="AZ108" t="str">
            <v>否</v>
          </cell>
          <cell r="BA108" t="str">
            <v>-</v>
          </cell>
          <cell r="BB108" t="str">
            <v>8号楼洋房</v>
          </cell>
          <cell r="BC108">
            <v>7254.02</v>
          </cell>
          <cell r="BD108">
            <v>448210</v>
          </cell>
          <cell r="BE108">
            <v>5105</v>
          </cell>
          <cell r="BH108">
            <v>498011</v>
          </cell>
          <cell r="BI108">
            <v>5672</v>
          </cell>
        </row>
        <row r="109">
          <cell r="E109" t="str">
            <v>3301</v>
          </cell>
          <cell r="F109" t="str">
            <v>33</v>
          </cell>
          <cell r="G109" t="str">
            <v>装修房</v>
          </cell>
          <cell r="H109" t="str">
            <v>三房二厅 </v>
          </cell>
          <cell r="I109" t="str">
            <v>粤R-YJ114&amp;89n</v>
          </cell>
          <cell r="J109">
            <v>107.23</v>
          </cell>
          <cell r="K109">
            <v>84.66</v>
          </cell>
          <cell r="M109" t="str">
            <v>清远市清城区石角镇众合路4号新何碧桂园01</v>
          </cell>
          <cell r="N109" t="str">
            <v>对区内园景</v>
          </cell>
          <cell r="O109">
            <v>1</v>
          </cell>
          <cell r="P109" t="str">
            <v>东</v>
          </cell>
          <cell r="Q109" t="str">
            <v>西南</v>
          </cell>
          <cell r="R109">
            <v>4315.462652870766</v>
          </cell>
          <cell r="S109">
            <v>0</v>
          </cell>
          <cell r="T109">
            <v>423</v>
          </cell>
          <cell r="U109">
            <v>138</v>
          </cell>
          <cell r="V109">
            <v>0</v>
          </cell>
          <cell r="W109">
            <v>1</v>
          </cell>
          <cell r="X109">
            <v>1</v>
          </cell>
          <cell r="Y109">
            <v>534005</v>
          </cell>
          <cell r="Z109">
            <v>4980</v>
          </cell>
          <cell r="AA109" t="str">
            <v>是</v>
          </cell>
          <cell r="AB109">
            <v>688646</v>
          </cell>
          <cell r="AC109">
            <v>6422</v>
          </cell>
          <cell r="AD109">
            <v>8134.25</v>
          </cell>
          <cell r="AE109">
            <v>0</v>
          </cell>
          <cell r="AF109">
            <v>0</v>
          </cell>
          <cell r="AG109">
            <v>0.85</v>
          </cell>
          <cell r="AH109">
            <v>0.95</v>
          </cell>
          <cell r="AI109">
            <v>0.97</v>
          </cell>
          <cell r="AJ109">
            <v>0.99</v>
          </cell>
          <cell r="AK109">
            <v>0.99</v>
          </cell>
          <cell r="AL109">
            <v>1</v>
          </cell>
          <cell r="AM109">
            <v>8160.000000000001</v>
          </cell>
          <cell r="AN109">
            <v>534005</v>
          </cell>
          <cell r="AO109">
            <v>4980</v>
          </cell>
          <cell r="AP109">
            <v>528665</v>
          </cell>
          <cell r="AQ109">
            <v>4930</v>
          </cell>
          <cell r="AR109">
            <v>528665</v>
          </cell>
          <cell r="AS109">
            <v>4930</v>
          </cell>
          <cell r="AT109">
            <v>-8160</v>
          </cell>
          <cell r="AU109">
            <v>-76</v>
          </cell>
          <cell r="AV109">
            <v>5000</v>
          </cell>
          <cell r="AW109">
            <v>1172465</v>
          </cell>
          <cell r="AX109">
            <v>0</v>
          </cell>
          <cell r="AY109">
            <v>0</v>
          </cell>
          <cell r="AZ109" t="str">
            <v>否</v>
          </cell>
          <cell r="BA109" t="str">
            <v>-</v>
          </cell>
          <cell r="BB109" t="str">
            <v>8号楼洋房</v>
          </cell>
          <cell r="BC109">
            <v>7254.02</v>
          </cell>
          <cell r="BD109">
            <v>528665</v>
          </cell>
          <cell r="BE109">
            <v>4930</v>
          </cell>
          <cell r="BH109">
            <v>587406</v>
          </cell>
          <cell r="BI109">
            <v>5478</v>
          </cell>
        </row>
        <row r="110">
          <cell r="E110" t="str">
            <v>3302</v>
          </cell>
          <cell r="F110" t="str">
            <v>33</v>
          </cell>
          <cell r="G110" t="str">
            <v>装修房</v>
          </cell>
          <cell r="H110" t="str">
            <v>三房二厅 </v>
          </cell>
          <cell r="I110" t="str">
            <v>粤R-YJ114&amp;89n</v>
          </cell>
          <cell r="J110">
            <v>113.62</v>
          </cell>
          <cell r="K110">
            <v>89.7</v>
          </cell>
          <cell r="M110" t="str">
            <v>清远市清城区石角镇众合路4号新何碧桂园02</v>
          </cell>
          <cell r="N110" t="str">
            <v>对区内园景</v>
          </cell>
          <cell r="O110">
            <v>1</v>
          </cell>
          <cell r="P110" t="str">
            <v>西</v>
          </cell>
          <cell r="Q110" t="str">
            <v>东南</v>
          </cell>
          <cell r="R110">
            <v>4315.462652870766</v>
          </cell>
          <cell r="S110">
            <v>0</v>
          </cell>
          <cell r="T110">
            <v>523</v>
          </cell>
          <cell r="U110">
            <v>138</v>
          </cell>
          <cell r="V110">
            <v>0</v>
          </cell>
          <cell r="W110">
            <v>1</v>
          </cell>
          <cell r="X110">
            <v>1</v>
          </cell>
          <cell r="Y110">
            <v>565828</v>
          </cell>
          <cell r="Z110">
            <v>4980</v>
          </cell>
          <cell r="AA110" t="str">
            <v>是</v>
          </cell>
          <cell r="AB110">
            <v>729684</v>
          </cell>
          <cell r="AC110">
            <v>6422</v>
          </cell>
          <cell r="AD110">
            <v>8134.72</v>
          </cell>
          <cell r="AE110">
            <v>0</v>
          </cell>
          <cell r="AF110">
            <v>0</v>
          </cell>
          <cell r="AG110">
            <v>0.85</v>
          </cell>
          <cell r="AH110">
            <v>0.95</v>
          </cell>
          <cell r="AI110">
            <v>0.97</v>
          </cell>
          <cell r="AJ110">
            <v>0.99</v>
          </cell>
          <cell r="AK110">
            <v>0.99</v>
          </cell>
          <cell r="AL110">
            <v>1</v>
          </cell>
          <cell r="AM110">
            <v>8160.000000000001</v>
          </cell>
          <cell r="AN110">
            <v>565828</v>
          </cell>
          <cell r="AO110">
            <v>4980</v>
          </cell>
          <cell r="AP110">
            <v>560170</v>
          </cell>
          <cell r="AQ110">
            <v>4930</v>
          </cell>
          <cell r="AR110">
            <v>560170</v>
          </cell>
          <cell r="AS110">
            <v>4930</v>
          </cell>
          <cell r="AT110">
            <v>-8160</v>
          </cell>
          <cell r="AU110">
            <v>-72</v>
          </cell>
          <cell r="AV110">
            <v>5000</v>
          </cell>
          <cell r="AW110">
            <v>1242334</v>
          </cell>
          <cell r="AX110">
            <v>0</v>
          </cell>
          <cell r="AY110">
            <v>0</v>
          </cell>
          <cell r="AZ110" t="str">
            <v>否</v>
          </cell>
          <cell r="BA110" t="str">
            <v>-</v>
          </cell>
          <cell r="BB110" t="str">
            <v>8号楼洋房</v>
          </cell>
          <cell r="BC110">
            <v>7254.02</v>
          </cell>
          <cell r="BD110">
            <v>560170</v>
          </cell>
          <cell r="BE110">
            <v>4930</v>
          </cell>
          <cell r="BH110">
            <v>622411</v>
          </cell>
          <cell r="BI110">
            <v>5478</v>
          </cell>
        </row>
        <row r="111">
          <cell r="E111" t="str">
            <v>3303</v>
          </cell>
          <cell r="F111" t="str">
            <v>33</v>
          </cell>
          <cell r="G111" t="str">
            <v>装修房</v>
          </cell>
          <cell r="H111" t="str">
            <v>二房二厅 </v>
          </cell>
          <cell r="I111" t="str">
            <v>粤R-YJ114&amp;89n</v>
          </cell>
          <cell r="J111">
            <v>87.8</v>
          </cell>
          <cell r="K111">
            <v>69.32</v>
          </cell>
          <cell r="M111" t="str">
            <v>清远市清城区石角镇众合路4号新何碧桂园03</v>
          </cell>
          <cell r="N111" t="str">
            <v>对区内道路</v>
          </cell>
          <cell r="O111">
            <v>1</v>
          </cell>
          <cell r="P111" t="str">
            <v>西</v>
          </cell>
          <cell r="Q111" t="str">
            <v>东南</v>
          </cell>
          <cell r="R111">
            <v>4315.462652870766</v>
          </cell>
          <cell r="S111">
            <v>0</v>
          </cell>
          <cell r="T111">
            <v>573</v>
          </cell>
          <cell r="U111">
            <v>88</v>
          </cell>
          <cell r="V111">
            <v>0</v>
          </cell>
          <cell r="W111">
            <v>1</v>
          </cell>
          <cell r="X111">
            <v>1</v>
          </cell>
          <cell r="Y111">
            <v>437244</v>
          </cell>
          <cell r="Z111">
            <v>4980</v>
          </cell>
          <cell r="AA111" t="str">
            <v>是</v>
          </cell>
          <cell r="AB111">
            <v>563864</v>
          </cell>
          <cell r="AC111">
            <v>6422</v>
          </cell>
          <cell r="AD111">
            <v>8134.22</v>
          </cell>
          <cell r="AE111">
            <v>0</v>
          </cell>
          <cell r="AF111">
            <v>0</v>
          </cell>
          <cell r="AG111">
            <v>0.85</v>
          </cell>
          <cell r="AH111">
            <v>0.95</v>
          </cell>
          <cell r="AI111">
            <v>0.97</v>
          </cell>
          <cell r="AJ111">
            <v>0.99</v>
          </cell>
          <cell r="AK111">
            <v>0.99</v>
          </cell>
          <cell r="AL111">
            <v>1</v>
          </cell>
          <cell r="AM111">
            <v>8160.000000000001</v>
          </cell>
          <cell r="AN111">
            <v>437244</v>
          </cell>
          <cell r="AO111">
            <v>4980</v>
          </cell>
          <cell r="AP111">
            <v>432872</v>
          </cell>
          <cell r="AQ111">
            <v>4930</v>
          </cell>
          <cell r="AR111">
            <v>432872</v>
          </cell>
          <cell r="AS111">
            <v>4930</v>
          </cell>
          <cell r="AT111">
            <v>-8160</v>
          </cell>
          <cell r="AU111">
            <v>-93</v>
          </cell>
          <cell r="AV111">
            <v>5000</v>
          </cell>
          <cell r="AW111">
            <v>960015</v>
          </cell>
          <cell r="AX111">
            <v>0</v>
          </cell>
          <cell r="AY111">
            <v>0</v>
          </cell>
          <cell r="AZ111" t="str">
            <v>否</v>
          </cell>
          <cell r="BA111" t="str">
            <v>-</v>
          </cell>
          <cell r="BB111" t="str">
            <v>8号楼洋房</v>
          </cell>
          <cell r="BC111">
            <v>7254.02</v>
          </cell>
          <cell r="BD111">
            <v>432872</v>
          </cell>
          <cell r="BE111">
            <v>4930</v>
          </cell>
          <cell r="BH111">
            <v>480968</v>
          </cell>
          <cell r="BI111">
            <v>5478</v>
          </cell>
        </row>
        <row r="112">
          <cell r="E112" t="str">
            <v>3304</v>
          </cell>
          <cell r="F112" t="str">
            <v>33</v>
          </cell>
          <cell r="G112" t="str">
            <v>装修房</v>
          </cell>
          <cell r="H112" t="str">
            <v>二房二厅 </v>
          </cell>
          <cell r="I112" t="str">
            <v>粤R-YJ114&amp;89n</v>
          </cell>
          <cell r="J112">
            <v>87.8</v>
          </cell>
          <cell r="K112">
            <v>69.32</v>
          </cell>
          <cell r="M112" t="str">
            <v>清远市清城区石角镇众合路4号新何碧桂园04</v>
          </cell>
          <cell r="N112" t="str">
            <v>对区内道路</v>
          </cell>
          <cell r="O112">
            <v>1</v>
          </cell>
          <cell r="P112" t="str">
            <v>南</v>
          </cell>
          <cell r="Q112" t="str">
            <v>西南</v>
          </cell>
          <cell r="R112">
            <v>4315.462652870766</v>
          </cell>
          <cell r="S112">
            <v>0</v>
          </cell>
          <cell r="T112">
            <v>473</v>
          </cell>
          <cell r="U112">
            <v>168</v>
          </cell>
          <cell r="V112">
            <v>0</v>
          </cell>
          <cell r="W112">
            <v>1</v>
          </cell>
          <cell r="X112">
            <v>1</v>
          </cell>
          <cell r="Y112">
            <v>437244</v>
          </cell>
          <cell r="Z112">
            <v>4980</v>
          </cell>
          <cell r="AA112" t="str">
            <v>是</v>
          </cell>
          <cell r="AB112">
            <v>563864</v>
          </cell>
          <cell r="AC112">
            <v>6422</v>
          </cell>
          <cell r="AD112">
            <v>8134.22</v>
          </cell>
          <cell r="AE112">
            <v>0</v>
          </cell>
          <cell r="AF112">
            <v>0</v>
          </cell>
          <cell r="AG112">
            <v>0.85</v>
          </cell>
          <cell r="AH112">
            <v>0.95</v>
          </cell>
          <cell r="AI112">
            <v>0.97</v>
          </cell>
          <cell r="AJ112">
            <v>0.99</v>
          </cell>
          <cell r="AK112">
            <v>0.99</v>
          </cell>
          <cell r="AL112">
            <v>1</v>
          </cell>
          <cell r="AM112">
            <v>8160.000000000001</v>
          </cell>
          <cell r="AN112">
            <v>437244</v>
          </cell>
          <cell r="AO112">
            <v>4980</v>
          </cell>
          <cell r="AP112">
            <v>432872</v>
          </cell>
          <cell r="AQ112">
            <v>4930</v>
          </cell>
          <cell r="AR112">
            <v>432872</v>
          </cell>
          <cell r="AS112">
            <v>4930</v>
          </cell>
          <cell r="AT112">
            <v>-8160</v>
          </cell>
          <cell r="AU112">
            <v>-93</v>
          </cell>
          <cell r="AV112">
            <v>5000</v>
          </cell>
          <cell r="AW112">
            <v>960015</v>
          </cell>
          <cell r="AX112">
            <v>0</v>
          </cell>
          <cell r="AY112">
            <v>0</v>
          </cell>
          <cell r="AZ112" t="str">
            <v>否</v>
          </cell>
          <cell r="BA112" t="str">
            <v>-</v>
          </cell>
          <cell r="BB112" t="str">
            <v>8号楼洋房</v>
          </cell>
          <cell r="BC112">
            <v>7254.02</v>
          </cell>
          <cell r="BD112">
            <v>432872</v>
          </cell>
          <cell r="BE112">
            <v>4930</v>
          </cell>
          <cell r="BH112">
            <v>480968</v>
          </cell>
          <cell r="BI112">
            <v>5478</v>
          </cell>
        </row>
        <row r="113">
          <cell r="E113" t="str">
            <v>401</v>
          </cell>
          <cell r="F113" t="str">
            <v>4</v>
          </cell>
          <cell r="G113" t="str">
            <v>装修房</v>
          </cell>
          <cell r="H113" t="str">
            <v>三房二厅 </v>
          </cell>
          <cell r="I113" t="str">
            <v>粤R-YJ114&amp;89n</v>
          </cell>
          <cell r="J113">
            <v>107.23</v>
          </cell>
          <cell r="K113">
            <v>84.66</v>
          </cell>
          <cell r="M113" t="str">
            <v>清远市清城区石角镇众合路4号新何碧桂园01</v>
          </cell>
          <cell r="N113" t="str">
            <v>对区内园景</v>
          </cell>
          <cell r="O113">
            <v>1</v>
          </cell>
          <cell r="P113" t="str">
            <v>东</v>
          </cell>
          <cell r="Q113" t="str">
            <v>西南</v>
          </cell>
          <cell r="R113">
            <v>4315.462652870766</v>
          </cell>
          <cell r="S113">
            <v>0</v>
          </cell>
          <cell r="T113">
            <v>423</v>
          </cell>
          <cell r="U113">
            <v>0</v>
          </cell>
          <cell r="V113">
            <v>0</v>
          </cell>
          <cell r="W113">
            <v>1</v>
          </cell>
          <cell r="X113">
            <v>1</v>
          </cell>
          <cell r="Y113">
            <v>534005</v>
          </cell>
          <cell r="Z113">
            <v>4980</v>
          </cell>
          <cell r="AA113" t="str">
            <v>是</v>
          </cell>
          <cell r="AB113">
            <v>688646</v>
          </cell>
          <cell r="AC113">
            <v>6422</v>
          </cell>
          <cell r="AD113">
            <v>8134.25</v>
          </cell>
          <cell r="AE113">
            <v>0</v>
          </cell>
          <cell r="AF113">
            <v>0</v>
          </cell>
          <cell r="AG113">
            <v>0.85</v>
          </cell>
          <cell r="AH113">
            <v>0.95</v>
          </cell>
          <cell r="AI113">
            <v>0.97</v>
          </cell>
          <cell r="AJ113">
            <v>0.99</v>
          </cell>
          <cell r="AK113">
            <v>0.99</v>
          </cell>
          <cell r="AL113">
            <v>1</v>
          </cell>
          <cell r="AM113">
            <v>8160.000000000001</v>
          </cell>
          <cell r="AN113">
            <v>534005</v>
          </cell>
          <cell r="AO113">
            <v>4980</v>
          </cell>
          <cell r="AP113">
            <v>528665</v>
          </cell>
          <cell r="AQ113">
            <v>4930</v>
          </cell>
          <cell r="AR113">
            <v>528665</v>
          </cell>
          <cell r="AS113">
            <v>4930</v>
          </cell>
          <cell r="AT113">
            <v>-8160</v>
          </cell>
          <cell r="AU113">
            <v>-76</v>
          </cell>
          <cell r="AV113">
            <v>5000</v>
          </cell>
          <cell r="AW113">
            <v>1172465</v>
          </cell>
          <cell r="AX113">
            <v>0</v>
          </cell>
          <cell r="AY113">
            <v>0</v>
          </cell>
          <cell r="AZ113" t="str">
            <v>否</v>
          </cell>
          <cell r="BA113" t="str">
            <v>-</v>
          </cell>
          <cell r="BB113" t="str">
            <v>8号楼洋房</v>
          </cell>
          <cell r="BC113">
            <v>7254.02</v>
          </cell>
          <cell r="BD113">
            <v>528665</v>
          </cell>
          <cell r="BE113">
            <v>4930</v>
          </cell>
          <cell r="BH113">
            <v>587406</v>
          </cell>
          <cell r="BI113">
            <v>5478</v>
          </cell>
        </row>
        <row r="114">
          <cell r="E114" t="str">
            <v>402</v>
          </cell>
          <cell r="F114" t="str">
            <v>4</v>
          </cell>
          <cell r="G114" t="str">
            <v>装修房</v>
          </cell>
          <cell r="H114" t="str">
            <v>三房二厅 </v>
          </cell>
          <cell r="I114" t="str">
            <v>粤R-YJ114&amp;89n</v>
          </cell>
          <cell r="J114">
            <v>113.62</v>
          </cell>
          <cell r="K114">
            <v>89.7</v>
          </cell>
          <cell r="M114" t="str">
            <v>清远市清城区石角镇众合路4号新何碧桂园02</v>
          </cell>
          <cell r="N114" t="str">
            <v>对区内园景</v>
          </cell>
          <cell r="O114">
            <v>1</v>
          </cell>
          <cell r="P114" t="str">
            <v>西</v>
          </cell>
          <cell r="Q114" t="str">
            <v>东南</v>
          </cell>
          <cell r="R114">
            <v>4315.462652870766</v>
          </cell>
          <cell r="S114">
            <v>0</v>
          </cell>
          <cell r="T114">
            <v>523</v>
          </cell>
          <cell r="U114">
            <v>0</v>
          </cell>
          <cell r="V114">
            <v>0</v>
          </cell>
          <cell r="W114">
            <v>1</v>
          </cell>
          <cell r="X114">
            <v>1</v>
          </cell>
          <cell r="Y114">
            <v>565828</v>
          </cell>
          <cell r="Z114">
            <v>4980</v>
          </cell>
          <cell r="AA114" t="str">
            <v>是</v>
          </cell>
          <cell r="AB114">
            <v>729684</v>
          </cell>
          <cell r="AC114">
            <v>6422</v>
          </cell>
          <cell r="AD114">
            <v>8134.72</v>
          </cell>
          <cell r="AE114">
            <v>0</v>
          </cell>
          <cell r="AF114">
            <v>0</v>
          </cell>
          <cell r="AG114">
            <v>0.85</v>
          </cell>
          <cell r="AH114">
            <v>0.95</v>
          </cell>
          <cell r="AI114">
            <v>0.97</v>
          </cell>
          <cell r="AJ114">
            <v>0.99</v>
          </cell>
          <cell r="AK114">
            <v>0.99</v>
          </cell>
          <cell r="AL114">
            <v>1</v>
          </cell>
          <cell r="AM114">
            <v>8160.000000000001</v>
          </cell>
          <cell r="AN114">
            <v>565828</v>
          </cell>
          <cell r="AO114">
            <v>4980</v>
          </cell>
          <cell r="AP114">
            <v>560170</v>
          </cell>
          <cell r="AQ114">
            <v>4930</v>
          </cell>
          <cell r="AR114">
            <v>560170</v>
          </cell>
          <cell r="AS114">
            <v>4930</v>
          </cell>
          <cell r="AT114">
            <v>-8160</v>
          </cell>
          <cell r="AU114">
            <v>-72</v>
          </cell>
          <cell r="AV114">
            <v>5000</v>
          </cell>
          <cell r="AW114">
            <v>1242334</v>
          </cell>
          <cell r="AX114">
            <v>0</v>
          </cell>
          <cell r="AY114">
            <v>0</v>
          </cell>
          <cell r="AZ114" t="str">
            <v>否</v>
          </cell>
          <cell r="BA114" t="str">
            <v>-</v>
          </cell>
          <cell r="BB114" t="str">
            <v>8号楼洋房</v>
          </cell>
          <cell r="BC114">
            <v>7254.02</v>
          </cell>
          <cell r="BD114">
            <v>560170</v>
          </cell>
          <cell r="BE114">
            <v>4930</v>
          </cell>
          <cell r="BH114">
            <v>622411</v>
          </cell>
          <cell r="BI114">
            <v>5478</v>
          </cell>
        </row>
        <row r="115">
          <cell r="E115" t="str">
            <v>403</v>
          </cell>
          <cell r="F115" t="str">
            <v>4</v>
          </cell>
          <cell r="G115" t="str">
            <v>装修房</v>
          </cell>
          <cell r="H115" t="str">
            <v>二房二厅 </v>
          </cell>
          <cell r="I115" t="str">
            <v>粤R-YJ114&amp;89n</v>
          </cell>
          <cell r="J115">
            <v>87.8</v>
          </cell>
          <cell r="K115">
            <v>69.32</v>
          </cell>
          <cell r="M115" t="str">
            <v>清远市清城区石角镇众合路4号新何碧桂园03</v>
          </cell>
          <cell r="N115" t="str">
            <v>对区内道路</v>
          </cell>
          <cell r="O115">
            <v>1</v>
          </cell>
          <cell r="P115" t="str">
            <v>西</v>
          </cell>
          <cell r="Q115" t="str">
            <v>东南</v>
          </cell>
          <cell r="R115">
            <v>4315.462652870766</v>
          </cell>
          <cell r="S115">
            <v>0</v>
          </cell>
          <cell r="T115">
            <v>573</v>
          </cell>
          <cell r="U115">
            <v>0</v>
          </cell>
          <cell r="V115">
            <v>0</v>
          </cell>
          <cell r="W115">
            <v>1</v>
          </cell>
          <cell r="X115">
            <v>1</v>
          </cell>
          <cell r="Y115">
            <v>437244</v>
          </cell>
          <cell r="Z115">
            <v>4980</v>
          </cell>
          <cell r="AA115" t="str">
            <v>是</v>
          </cell>
          <cell r="AB115">
            <v>563864</v>
          </cell>
          <cell r="AC115">
            <v>6422</v>
          </cell>
          <cell r="AD115">
            <v>8134.22</v>
          </cell>
          <cell r="AE115">
            <v>0</v>
          </cell>
          <cell r="AF115">
            <v>0</v>
          </cell>
          <cell r="AG115">
            <v>0.85</v>
          </cell>
          <cell r="AH115">
            <v>0.95</v>
          </cell>
          <cell r="AI115">
            <v>0.97</v>
          </cell>
          <cell r="AJ115">
            <v>0.99</v>
          </cell>
          <cell r="AK115">
            <v>0.99</v>
          </cell>
          <cell r="AL115">
            <v>1</v>
          </cell>
          <cell r="AM115">
            <v>8160.000000000001</v>
          </cell>
          <cell r="AN115">
            <v>437244</v>
          </cell>
          <cell r="AO115">
            <v>4980</v>
          </cell>
          <cell r="AP115">
            <v>432872</v>
          </cell>
          <cell r="AQ115">
            <v>4930</v>
          </cell>
          <cell r="AR115">
            <v>432872</v>
          </cell>
          <cell r="AS115">
            <v>4930</v>
          </cell>
          <cell r="AT115">
            <v>-8160</v>
          </cell>
          <cell r="AU115">
            <v>-93</v>
          </cell>
          <cell r="AV115">
            <v>5000</v>
          </cell>
          <cell r="AW115">
            <v>960015</v>
          </cell>
          <cell r="AX115">
            <v>0</v>
          </cell>
          <cell r="AY115">
            <v>0</v>
          </cell>
          <cell r="AZ115" t="str">
            <v>否</v>
          </cell>
          <cell r="BA115" t="str">
            <v>-</v>
          </cell>
          <cell r="BB115" t="str">
            <v>8号楼洋房</v>
          </cell>
          <cell r="BC115">
            <v>7254.02</v>
          </cell>
          <cell r="BD115">
            <v>432872</v>
          </cell>
          <cell r="BE115">
            <v>4930</v>
          </cell>
          <cell r="BH115">
            <v>480968</v>
          </cell>
          <cell r="BI115">
            <v>5478</v>
          </cell>
        </row>
        <row r="116">
          <cell r="E116" t="str">
            <v>404</v>
          </cell>
          <cell r="F116" t="str">
            <v>4</v>
          </cell>
          <cell r="G116" t="str">
            <v>装修房</v>
          </cell>
          <cell r="H116" t="str">
            <v>二房二厅 </v>
          </cell>
          <cell r="I116" t="str">
            <v>粤R-YJ114&amp;89n</v>
          </cell>
          <cell r="J116">
            <v>87.8</v>
          </cell>
          <cell r="K116">
            <v>69.32</v>
          </cell>
          <cell r="M116" t="str">
            <v>清远市清城区石角镇众合路4号新何碧桂园04</v>
          </cell>
          <cell r="N116" t="str">
            <v>对区内道路</v>
          </cell>
          <cell r="O116">
            <v>1</v>
          </cell>
          <cell r="P116" t="str">
            <v>南</v>
          </cell>
          <cell r="Q116" t="str">
            <v>西南</v>
          </cell>
          <cell r="R116">
            <v>4315.462652870766</v>
          </cell>
          <cell r="S116">
            <v>0</v>
          </cell>
          <cell r="T116">
            <v>473</v>
          </cell>
          <cell r="U116">
            <v>0</v>
          </cell>
          <cell r="V116">
            <v>0</v>
          </cell>
          <cell r="W116">
            <v>1</v>
          </cell>
          <cell r="X116">
            <v>1</v>
          </cell>
          <cell r="Y116">
            <v>437244</v>
          </cell>
          <cell r="Z116">
            <v>4980</v>
          </cell>
          <cell r="AA116" t="str">
            <v>是</v>
          </cell>
          <cell r="AB116">
            <v>563864</v>
          </cell>
          <cell r="AC116">
            <v>6422</v>
          </cell>
          <cell r="AD116">
            <v>8134.22</v>
          </cell>
          <cell r="AE116">
            <v>0</v>
          </cell>
          <cell r="AF116">
            <v>0</v>
          </cell>
          <cell r="AG116">
            <v>0.85</v>
          </cell>
          <cell r="AH116">
            <v>0.95</v>
          </cell>
          <cell r="AI116">
            <v>0.97</v>
          </cell>
          <cell r="AJ116">
            <v>0.99</v>
          </cell>
          <cell r="AK116">
            <v>0.99</v>
          </cell>
          <cell r="AL116">
            <v>1</v>
          </cell>
          <cell r="AM116">
            <v>8160.000000000001</v>
          </cell>
          <cell r="AN116">
            <v>437244</v>
          </cell>
          <cell r="AO116">
            <v>4980</v>
          </cell>
          <cell r="AP116">
            <v>432872</v>
          </cell>
          <cell r="AQ116">
            <v>4930</v>
          </cell>
          <cell r="AR116">
            <v>432872</v>
          </cell>
          <cell r="AS116">
            <v>4930</v>
          </cell>
          <cell r="AT116">
            <v>-8160</v>
          </cell>
          <cell r="AU116">
            <v>-93</v>
          </cell>
          <cell r="AV116">
            <v>5000</v>
          </cell>
          <cell r="AW116">
            <v>960015</v>
          </cell>
          <cell r="AX116">
            <v>0</v>
          </cell>
          <cell r="AY116">
            <v>0</v>
          </cell>
          <cell r="AZ116" t="str">
            <v>否</v>
          </cell>
          <cell r="BA116" t="str">
            <v>-</v>
          </cell>
          <cell r="BB116" t="str">
            <v>8号楼洋房</v>
          </cell>
          <cell r="BC116">
            <v>7254.02</v>
          </cell>
          <cell r="BD116">
            <v>432872</v>
          </cell>
          <cell r="BE116">
            <v>4930</v>
          </cell>
          <cell r="BH116">
            <v>480968</v>
          </cell>
          <cell r="BI116">
            <v>5478</v>
          </cell>
        </row>
        <row r="117">
          <cell r="E117" t="str">
            <v>501</v>
          </cell>
          <cell r="F117" t="str">
            <v>5</v>
          </cell>
          <cell r="G117" t="str">
            <v>装修房</v>
          </cell>
          <cell r="H117" t="str">
            <v>三房二厅 </v>
          </cell>
          <cell r="I117" t="str">
            <v>粤R-YJ114&amp;89n</v>
          </cell>
          <cell r="J117">
            <v>107.23</v>
          </cell>
          <cell r="K117">
            <v>84.66</v>
          </cell>
          <cell r="M117" t="str">
            <v>清远市清城区石角镇众合路4号新何碧桂园01</v>
          </cell>
          <cell r="N117" t="str">
            <v>对区内园景</v>
          </cell>
          <cell r="O117">
            <v>1</v>
          </cell>
          <cell r="P117" t="str">
            <v>东</v>
          </cell>
          <cell r="Q117" t="str">
            <v>西南</v>
          </cell>
          <cell r="R117">
            <v>4315.462652870766</v>
          </cell>
          <cell r="S117">
            <v>0</v>
          </cell>
          <cell r="T117">
            <v>423</v>
          </cell>
          <cell r="U117">
            <v>80</v>
          </cell>
          <cell r="V117">
            <v>0</v>
          </cell>
          <cell r="W117">
            <v>1</v>
          </cell>
          <cell r="X117">
            <v>1</v>
          </cell>
          <cell r="Y117">
            <v>540439</v>
          </cell>
          <cell r="Z117">
            <v>5040</v>
          </cell>
          <cell r="AA117" t="str">
            <v>是</v>
          </cell>
          <cell r="AB117">
            <v>696943</v>
          </cell>
          <cell r="AC117">
            <v>6500</v>
          </cell>
          <cell r="AD117">
            <v>8232.26</v>
          </cell>
          <cell r="AE117">
            <v>0</v>
          </cell>
          <cell r="AF117">
            <v>0</v>
          </cell>
          <cell r="AG117">
            <v>0.85</v>
          </cell>
          <cell r="AH117">
            <v>0.95</v>
          </cell>
          <cell r="AI117">
            <v>0.97</v>
          </cell>
          <cell r="AJ117">
            <v>0.99</v>
          </cell>
          <cell r="AK117">
            <v>0.99</v>
          </cell>
          <cell r="AL117">
            <v>1</v>
          </cell>
          <cell r="AM117">
            <v>8160.000000000001</v>
          </cell>
          <cell r="AN117">
            <v>540439</v>
          </cell>
          <cell r="AO117">
            <v>5040</v>
          </cell>
          <cell r="AP117">
            <v>535035</v>
          </cell>
          <cell r="AQ117">
            <v>4990</v>
          </cell>
          <cell r="AR117">
            <v>535035</v>
          </cell>
          <cell r="AS117">
            <v>4990</v>
          </cell>
          <cell r="AT117">
            <v>-8160</v>
          </cell>
          <cell r="AU117">
            <v>-76</v>
          </cell>
          <cell r="AV117">
            <v>5000</v>
          </cell>
          <cell r="AW117">
            <v>1172465</v>
          </cell>
          <cell r="AX117">
            <v>0</v>
          </cell>
          <cell r="AY117">
            <v>0</v>
          </cell>
          <cell r="AZ117" t="str">
            <v>否</v>
          </cell>
          <cell r="BA117" t="str">
            <v>-</v>
          </cell>
          <cell r="BB117" t="str">
            <v>8号楼洋房</v>
          </cell>
          <cell r="BC117">
            <v>7254.02</v>
          </cell>
          <cell r="BD117">
            <v>535035</v>
          </cell>
          <cell r="BE117">
            <v>4990</v>
          </cell>
          <cell r="BH117">
            <v>594483</v>
          </cell>
          <cell r="BI117">
            <v>5544</v>
          </cell>
        </row>
        <row r="118">
          <cell r="E118" t="str">
            <v>502</v>
          </cell>
          <cell r="F118" t="str">
            <v>5</v>
          </cell>
          <cell r="G118" t="str">
            <v>装修房</v>
          </cell>
          <cell r="H118" t="str">
            <v>三房二厅 </v>
          </cell>
          <cell r="I118" t="str">
            <v>粤R-YJ114&amp;89n</v>
          </cell>
          <cell r="J118">
            <v>113.62</v>
          </cell>
          <cell r="K118">
            <v>89.7</v>
          </cell>
          <cell r="M118" t="str">
            <v>清远市清城区石角镇众合路4号新何碧桂园02</v>
          </cell>
          <cell r="N118" t="str">
            <v>对区内园景</v>
          </cell>
          <cell r="O118">
            <v>1</v>
          </cell>
          <cell r="P118" t="str">
            <v>西</v>
          </cell>
          <cell r="Q118" t="str">
            <v>东南</v>
          </cell>
          <cell r="R118">
            <v>4315.462652870766</v>
          </cell>
          <cell r="S118">
            <v>0</v>
          </cell>
          <cell r="T118">
            <v>523</v>
          </cell>
          <cell r="U118">
            <v>80</v>
          </cell>
          <cell r="V118">
            <v>0</v>
          </cell>
          <cell r="W118">
            <v>1</v>
          </cell>
          <cell r="X118">
            <v>1</v>
          </cell>
          <cell r="Y118">
            <v>572645</v>
          </cell>
          <cell r="Z118">
            <v>5040</v>
          </cell>
          <cell r="AA118" t="str">
            <v>是</v>
          </cell>
          <cell r="AB118">
            <v>738475</v>
          </cell>
          <cell r="AC118">
            <v>6500</v>
          </cell>
          <cell r="AD118">
            <v>8232.72</v>
          </cell>
          <cell r="AE118">
            <v>0</v>
          </cell>
          <cell r="AF118">
            <v>0</v>
          </cell>
          <cell r="AG118">
            <v>0.85</v>
          </cell>
          <cell r="AH118">
            <v>0.95</v>
          </cell>
          <cell r="AI118">
            <v>0.97</v>
          </cell>
          <cell r="AJ118">
            <v>0.99</v>
          </cell>
          <cell r="AK118">
            <v>0.99</v>
          </cell>
          <cell r="AL118">
            <v>1</v>
          </cell>
          <cell r="AM118">
            <v>8160.000000000001</v>
          </cell>
          <cell r="AN118">
            <v>572645</v>
          </cell>
          <cell r="AO118">
            <v>5040</v>
          </cell>
          <cell r="AP118">
            <v>566918</v>
          </cell>
          <cell r="AQ118">
            <v>4990</v>
          </cell>
          <cell r="AR118">
            <v>566918</v>
          </cell>
          <cell r="AS118">
            <v>4990</v>
          </cell>
          <cell r="AT118">
            <v>-8160</v>
          </cell>
          <cell r="AU118">
            <v>-72</v>
          </cell>
          <cell r="AV118">
            <v>5000</v>
          </cell>
          <cell r="AW118">
            <v>1242334</v>
          </cell>
          <cell r="AX118">
            <v>0</v>
          </cell>
          <cell r="AY118">
            <v>0</v>
          </cell>
          <cell r="AZ118" t="str">
            <v>否</v>
          </cell>
          <cell r="BA118" t="str">
            <v>-</v>
          </cell>
          <cell r="BB118" t="str">
            <v>8号楼洋房</v>
          </cell>
          <cell r="BC118">
            <v>7254.02</v>
          </cell>
          <cell r="BD118">
            <v>566918</v>
          </cell>
          <cell r="BE118">
            <v>4990</v>
          </cell>
          <cell r="BH118">
            <v>629910</v>
          </cell>
          <cell r="BI118">
            <v>5544</v>
          </cell>
        </row>
        <row r="119">
          <cell r="E119" t="str">
            <v>503</v>
          </cell>
          <cell r="F119" t="str">
            <v>5</v>
          </cell>
          <cell r="G119" t="str">
            <v>装修房</v>
          </cell>
          <cell r="H119" t="str">
            <v>二房二厅 </v>
          </cell>
          <cell r="I119" t="str">
            <v>粤R-YJ114&amp;89n</v>
          </cell>
          <cell r="J119">
            <v>87.8</v>
          </cell>
          <cell r="K119">
            <v>69.32</v>
          </cell>
          <cell r="M119" t="str">
            <v>清远市清城区石角镇众合路4号新何碧桂园03</v>
          </cell>
          <cell r="N119" t="str">
            <v>对区内道路</v>
          </cell>
          <cell r="O119">
            <v>1</v>
          </cell>
          <cell r="P119" t="str">
            <v>西</v>
          </cell>
          <cell r="Q119" t="str">
            <v>东南</v>
          </cell>
          <cell r="R119">
            <v>4315.462652870766</v>
          </cell>
          <cell r="S119">
            <v>0</v>
          </cell>
          <cell r="T119">
            <v>573</v>
          </cell>
          <cell r="U119">
            <v>80</v>
          </cell>
          <cell r="V119">
            <v>0</v>
          </cell>
          <cell r="W119">
            <v>1</v>
          </cell>
          <cell r="X119">
            <v>1</v>
          </cell>
          <cell r="Y119">
            <v>442512</v>
          </cell>
          <cell r="Z119">
            <v>5040</v>
          </cell>
          <cell r="AA119" t="str">
            <v>是</v>
          </cell>
          <cell r="AB119">
            <v>570658</v>
          </cell>
          <cell r="AC119">
            <v>6500</v>
          </cell>
          <cell r="AD119">
            <v>8232.23</v>
          </cell>
          <cell r="AE119">
            <v>0</v>
          </cell>
          <cell r="AF119">
            <v>0</v>
          </cell>
          <cell r="AG119">
            <v>0.85</v>
          </cell>
          <cell r="AH119">
            <v>0.95</v>
          </cell>
          <cell r="AI119">
            <v>0.97</v>
          </cell>
          <cell r="AJ119">
            <v>0.99</v>
          </cell>
          <cell r="AK119">
            <v>0.99</v>
          </cell>
          <cell r="AL119">
            <v>1</v>
          </cell>
          <cell r="AM119">
            <v>8160.000000000001</v>
          </cell>
          <cell r="AN119">
            <v>442512</v>
          </cell>
          <cell r="AO119">
            <v>5040</v>
          </cell>
          <cell r="AP119">
            <v>438087</v>
          </cell>
          <cell r="AQ119">
            <v>4990</v>
          </cell>
          <cell r="AR119">
            <v>438087</v>
          </cell>
          <cell r="AS119">
            <v>4990</v>
          </cell>
          <cell r="AT119">
            <v>-8160</v>
          </cell>
          <cell r="AU119">
            <v>-93</v>
          </cell>
          <cell r="AV119">
            <v>5000</v>
          </cell>
          <cell r="AW119">
            <v>960015</v>
          </cell>
          <cell r="AX119">
            <v>0</v>
          </cell>
          <cell r="AY119">
            <v>0</v>
          </cell>
          <cell r="AZ119" t="str">
            <v>否</v>
          </cell>
          <cell r="BA119" t="str">
            <v>-</v>
          </cell>
          <cell r="BB119" t="str">
            <v>8号楼洋房</v>
          </cell>
          <cell r="BC119">
            <v>7254.02</v>
          </cell>
          <cell r="BD119">
            <v>438087</v>
          </cell>
          <cell r="BE119">
            <v>4990</v>
          </cell>
          <cell r="BH119">
            <v>486763</v>
          </cell>
          <cell r="BI119">
            <v>5544</v>
          </cell>
        </row>
        <row r="120">
          <cell r="E120" t="str">
            <v>504</v>
          </cell>
          <cell r="F120" t="str">
            <v>5</v>
          </cell>
          <cell r="G120" t="str">
            <v>装修房</v>
          </cell>
          <cell r="H120" t="str">
            <v>二房二厅 </v>
          </cell>
          <cell r="I120" t="str">
            <v>粤R-YJ114&amp;89n</v>
          </cell>
          <cell r="J120">
            <v>87.8</v>
          </cell>
          <cell r="K120">
            <v>69.32</v>
          </cell>
          <cell r="M120" t="str">
            <v>清远市清城区石角镇众合路4号新何碧桂园04</v>
          </cell>
          <cell r="N120" t="str">
            <v>对区内道路</v>
          </cell>
          <cell r="O120">
            <v>1</v>
          </cell>
          <cell r="P120" t="str">
            <v>南</v>
          </cell>
          <cell r="Q120" t="str">
            <v>西南</v>
          </cell>
          <cell r="R120">
            <v>4315.462652870766</v>
          </cell>
          <cell r="S120">
            <v>0</v>
          </cell>
          <cell r="T120">
            <v>473</v>
          </cell>
          <cell r="U120">
            <v>80</v>
          </cell>
          <cell r="V120">
            <v>0</v>
          </cell>
          <cell r="W120">
            <v>1</v>
          </cell>
          <cell r="X120">
            <v>1</v>
          </cell>
          <cell r="Y120">
            <v>442512</v>
          </cell>
          <cell r="Z120">
            <v>5040</v>
          </cell>
          <cell r="AA120" t="str">
            <v>是</v>
          </cell>
          <cell r="AB120">
            <v>570658</v>
          </cell>
          <cell r="AC120">
            <v>6500</v>
          </cell>
          <cell r="AD120">
            <v>8232.23</v>
          </cell>
          <cell r="AE120">
            <v>0</v>
          </cell>
          <cell r="AF120">
            <v>0</v>
          </cell>
          <cell r="AG120">
            <v>0.85</v>
          </cell>
          <cell r="AH120">
            <v>0.95</v>
          </cell>
          <cell r="AI120">
            <v>0.97</v>
          </cell>
          <cell r="AJ120">
            <v>0.99</v>
          </cell>
          <cell r="AK120">
            <v>0.99</v>
          </cell>
          <cell r="AL120">
            <v>1</v>
          </cell>
          <cell r="AM120">
            <v>8160.000000000001</v>
          </cell>
          <cell r="AN120">
            <v>442512</v>
          </cell>
          <cell r="AO120">
            <v>5040</v>
          </cell>
          <cell r="AP120">
            <v>438087</v>
          </cell>
          <cell r="AQ120">
            <v>4990</v>
          </cell>
          <cell r="AR120">
            <v>438087</v>
          </cell>
          <cell r="AS120">
            <v>4990</v>
          </cell>
          <cell r="AT120">
            <v>-8160</v>
          </cell>
          <cell r="AU120">
            <v>-93</v>
          </cell>
          <cell r="AV120">
            <v>5000</v>
          </cell>
          <cell r="AW120">
            <v>960015</v>
          </cell>
          <cell r="AX120">
            <v>0</v>
          </cell>
          <cell r="AY120">
            <v>0</v>
          </cell>
          <cell r="AZ120" t="str">
            <v>否</v>
          </cell>
          <cell r="BA120" t="str">
            <v>-</v>
          </cell>
          <cell r="BB120" t="str">
            <v>8号楼洋房</v>
          </cell>
          <cell r="BC120">
            <v>7254.02</v>
          </cell>
          <cell r="BD120">
            <v>438087</v>
          </cell>
          <cell r="BE120">
            <v>4990</v>
          </cell>
          <cell r="BH120">
            <v>486763</v>
          </cell>
          <cell r="BI120">
            <v>5544</v>
          </cell>
        </row>
        <row r="121">
          <cell r="E121" t="str">
            <v>601</v>
          </cell>
          <cell r="F121" t="str">
            <v>6</v>
          </cell>
          <cell r="G121" t="str">
            <v>装修房</v>
          </cell>
          <cell r="H121" t="str">
            <v>三房二厅 </v>
          </cell>
          <cell r="I121" t="str">
            <v>粤R-YJ114&amp;89n</v>
          </cell>
          <cell r="J121">
            <v>107.23</v>
          </cell>
          <cell r="K121">
            <v>84.66</v>
          </cell>
          <cell r="M121" t="str">
            <v>清远市清城区石角镇众合路4号新何碧桂园01</v>
          </cell>
          <cell r="N121" t="str">
            <v>对区内园景</v>
          </cell>
          <cell r="O121">
            <v>1</v>
          </cell>
          <cell r="P121" t="str">
            <v>东</v>
          </cell>
          <cell r="Q121" t="str">
            <v>西南</v>
          </cell>
          <cell r="R121">
            <v>4315.462652870766</v>
          </cell>
          <cell r="S121">
            <v>0</v>
          </cell>
          <cell r="T121">
            <v>423</v>
          </cell>
          <cell r="U121">
            <v>80</v>
          </cell>
          <cell r="V121">
            <v>0</v>
          </cell>
          <cell r="W121">
            <v>1</v>
          </cell>
          <cell r="X121">
            <v>1</v>
          </cell>
          <cell r="Y121">
            <v>540439</v>
          </cell>
          <cell r="Z121">
            <v>5040</v>
          </cell>
          <cell r="AA121" t="str">
            <v>是</v>
          </cell>
          <cell r="AB121">
            <v>696943</v>
          </cell>
          <cell r="AC121">
            <v>6500</v>
          </cell>
          <cell r="AD121">
            <v>8232.26</v>
          </cell>
          <cell r="AE121">
            <v>0</v>
          </cell>
          <cell r="AF121">
            <v>0</v>
          </cell>
          <cell r="AG121">
            <v>0.85</v>
          </cell>
          <cell r="AH121">
            <v>0.95</v>
          </cell>
          <cell r="AI121">
            <v>0.97</v>
          </cell>
          <cell r="AJ121">
            <v>0.99</v>
          </cell>
          <cell r="AK121">
            <v>0.99</v>
          </cell>
          <cell r="AL121">
            <v>1</v>
          </cell>
          <cell r="AM121">
            <v>8160.000000000001</v>
          </cell>
          <cell r="AN121">
            <v>540439</v>
          </cell>
          <cell r="AO121">
            <v>5040</v>
          </cell>
          <cell r="AP121">
            <v>535035</v>
          </cell>
          <cell r="AQ121">
            <v>4990</v>
          </cell>
          <cell r="AR121">
            <v>535035</v>
          </cell>
          <cell r="AS121">
            <v>4990</v>
          </cell>
          <cell r="AT121">
            <v>-8160</v>
          </cell>
          <cell r="AU121">
            <v>-76</v>
          </cell>
          <cell r="AV121">
            <v>5000</v>
          </cell>
          <cell r="AW121">
            <v>1172465</v>
          </cell>
          <cell r="AX121">
            <v>0</v>
          </cell>
          <cell r="AY121">
            <v>0</v>
          </cell>
          <cell r="AZ121" t="str">
            <v>否</v>
          </cell>
          <cell r="BA121" t="str">
            <v>-</v>
          </cell>
          <cell r="BB121" t="str">
            <v>8号楼洋房</v>
          </cell>
          <cell r="BC121">
            <v>7254.02</v>
          </cell>
          <cell r="BD121">
            <v>535035</v>
          </cell>
          <cell r="BE121">
            <v>4990</v>
          </cell>
          <cell r="BH121">
            <v>594483</v>
          </cell>
          <cell r="BI121">
            <v>5544</v>
          </cell>
        </row>
        <row r="122">
          <cell r="E122" t="str">
            <v>602</v>
          </cell>
          <cell r="F122" t="str">
            <v>6</v>
          </cell>
          <cell r="G122" t="str">
            <v>装修房</v>
          </cell>
          <cell r="H122" t="str">
            <v>三房二厅 </v>
          </cell>
          <cell r="I122" t="str">
            <v>粤R-YJ114&amp;89n</v>
          </cell>
          <cell r="J122">
            <v>113.62</v>
          </cell>
          <cell r="K122">
            <v>89.7</v>
          </cell>
          <cell r="M122" t="str">
            <v>清远市清城区石角镇众合路4号新何碧桂园02</v>
          </cell>
          <cell r="N122" t="str">
            <v>对区内园景</v>
          </cell>
          <cell r="O122">
            <v>1</v>
          </cell>
          <cell r="P122" t="str">
            <v>西</v>
          </cell>
          <cell r="Q122" t="str">
            <v>东南</v>
          </cell>
          <cell r="R122">
            <v>4315.462652870766</v>
          </cell>
          <cell r="S122">
            <v>0</v>
          </cell>
          <cell r="T122">
            <v>523</v>
          </cell>
          <cell r="U122">
            <v>80</v>
          </cell>
          <cell r="V122">
            <v>0</v>
          </cell>
          <cell r="W122">
            <v>1</v>
          </cell>
          <cell r="X122">
            <v>1</v>
          </cell>
          <cell r="Y122">
            <v>572645</v>
          </cell>
          <cell r="Z122">
            <v>5040</v>
          </cell>
          <cell r="AA122" t="str">
            <v>是</v>
          </cell>
          <cell r="AB122">
            <v>738475</v>
          </cell>
          <cell r="AC122">
            <v>6500</v>
          </cell>
          <cell r="AD122">
            <v>8232.72</v>
          </cell>
          <cell r="AE122">
            <v>0</v>
          </cell>
          <cell r="AF122">
            <v>0</v>
          </cell>
          <cell r="AG122">
            <v>0.85</v>
          </cell>
          <cell r="AH122">
            <v>0.95</v>
          </cell>
          <cell r="AI122">
            <v>0.97</v>
          </cell>
          <cell r="AJ122">
            <v>0.99</v>
          </cell>
          <cell r="AK122">
            <v>0.99</v>
          </cell>
          <cell r="AL122">
            <v>1</v>
          </cell>
          <cell r="AM122">
            <v>8160.000000000001</v>
          </cell>
          <cell r="AN122">
            <v>572645</v>
          </cell>
          <cell r="AO122">
            <v>5040</v>
          </cell>
          <cell r="AP122">
            <v>566918</v>
          </cell>
          <cell r="AQ122">
            <v>4990</v>
          </cell>
          <cell r="AR122">
            <v>566918</v>
          </cell>
          <cell r="AS122">
            <v>4990</v>
          </cell>
          <cell r="AT122">
            <v>-8160</v>
          </cell>
          <cell r="AU122">
            <v>-72</v>
          </cell>
          <cell r="AV122">
            <v>5000</v>
          </cell>
          <cell r="AW122">
            <v>1242334</v>
          </cell>
          <cell r="AX122">
            <v>0</v>
          </cell>
          <cell r="AY122">
            <v>0</v>
          </cell>
          <cell r="AZ122" t="str">
            <v>否</v>
          </cell>
          <cell r="BA122" t="str">
            <v>-</v>
          </cell>
          <cell r="BB122" t="str">
            <v>8号楼洋房</v>
          </cell>
          <cell r="BC122">
            <v>7254.02</v>
          </cell>
          <cell r="BD122">
            <v>566918</v>
          </cell>
          <cell r="BE122">
            <v>4990</v>
          </cell>
          <cell r="BH122">
            <v>629910</v>
          </cell>
          <cell r="BI122">
            <v>5544</v>
          </cell>
        </row>
        <row r="123">
          <cell r="E123" t="str">
            <v>603</v>
          </cell>
          <cell r="F123" t="str">
            <v>6</v>
          </cell>
          <cell r="G123" t="str">
            <v>装修房</v>
          </cell>
          <cell r="H123" t="str">
            <v>二房二厅 </v>
          </cell>
          <cell r="I123" t="str">
            <v>粤R-YJ114&amp;89n</v>
          </cell>
          <cell r="J123">
            <v>87.8</v>
          </cell>
          <cell r="K123">
            <v>69.32</v>
          </cell>
          <cell r="M123" t="str">
            <v>清远市清城区石角镇众合路4号新何碧桂园03</v>
          </cell>
          <cell r="N123" t="str">
            <v>对区内道路</v>
          </cell>
          <cell r="O123">
            <v>1</v>
          </cell>
          <cell r="P123" t="str">
            <v>西</v>
          </cell>
          <cell r="Q123" t="str">
            <v>东南</v>
          </cell>
          <cell r="R123">
            <v>4315.462652870766</v>
          </cell>
          <cell r="S123">
            <v>0</v>
          </cell>
          <cell r="T123">
            <v>573</v>
          </cell>
          <cell r="U123">
            <v>80</v>
          </cell>
          <cell r="V123">
            <v>0</v>
          </cell>
          <cell r="W123">
            <v>1</v>
          </cell>
          <cell r="X123">
            <v>1</v>
          </cell>
          <cell r="Y123">
            <v>442512</v>
          </cell>
          <cell r="Z123">
            <v>5040</v>
          </cell>
          <cell r="AA123" t="str">
            <v>是</v>
          </cell>
          <cell r="AB123">
            <v>570658</v>
          </cell>
          <cell r="AC123">
            <v>6500</v>
          </cell>
          <cell r="AD123">
            <v>8232.23</v>
          </cell>
          <cell r="AE123">
            <v>0</v>
          </cell>
          <cell r="AF123">
            <v>0</v>
          </cell>
          <cell r="AG123">
            <v>0.85</v>
          </cell>
          <cell r="AH123">
            <v>0.95</v>
          </cell>
          <cell r="AI123">
            <v>0.97</v>
          </cell>
          <cell r="AJ123">
            <v>0.99</v>
          </cell>
          <cell r="AK123">
            <v>0.99</v>
          </cell>
          <cell r="AL123">
            <v>1</v>
          </cell>
          <cell r="AM123">
            <v>8160.000000000001</v>
          </cell>
          <cell r="AN123">
            <v>442512</v>
          </cell>
          <cell r="AO123">
            <v>5040</v>
          </cell>
          <cell r="AP123">
            <v>438087</v>
          </cell>
          <cell r="AQ123">
            <v>4990</v>
          </cell>
          <cell r="AR123">
            <v>438087</v>
          </cell>
          <cell r="AS123">
            <v>4990</v>
          </cell>
          <cell r="AT123">
            <v>-8160</v>
          </cell>
          <cell r="AU123">
            <v>-93</v>
          </cell>
          <cell r="AV123">
            <v>5000</v>
          </cell>
          <cell r="AW123">
            <v>960015</v>
          </cell>
          <cell r="AX123">
            <v>0</v>
          </cell>
          <cell r="AY123">
            <v>0</v>
          </cell>
          <cell r="AZ123" t="str">
            <v>否</v>
          </cell>
          <cell r="BA123" t="str">
            <v>-</v>
          </cell>
          <cell r="BB123" t="str">
            <v>8号楼洋房</v>
          </cell>
          <cell r="BC123">
            <v>7254.02</v>
          </cell>
          <cell r="BD123">
            <v>438087</v>
          </cell>
          <cell r="BE123">
            <v>4990</v>
          </cell>
          <cell r="BH123">
            <v>486763</v>
          </cell>
          <cell r="BI123">
            <v>5544</v>
          </cell>
        </row>
        <row r="124">
          <cell r="E124" t="str">
            <v>604</v>
          </cell>
          <cell r="F124" t="str">
            <v>6</v>
          </cell>
          <cell r="G124" t="str">
            <v>装修房</v>
          </cell>
          <cell r="H124" t="str">
            <v>二房二厅 </v>
          </cell>
          <cell r="I124" t="str">
            <v>粤R-YJ114&amp;89n</v>
          </cell>
          <cell r="J124">
            <v>87.8</v>
          </cell>
          <cell r="K124">
            <v>69.32</v>
          </cell>
          <cell r="M124" t="str">
            <v>清远市清城区石角镇众合路4号新何碧桂园04</v>
          </cell>
          <cell r="N124" t="str">
            <v>对区内道路</v>
          </cell>
          <cell r="O124">
            <v>1</v>
          </cell>
          <cell r="P124" t="str">
            <v>南</v>
          </cell>
          <cell r="Q124" t="str">
            <v>西南</v>
          </cell>
          <cell r="R124">
            <v>4315.462652870766</v>
          </cell>
          <cell r="S124">
            <v>0</v>
          </cell>
          <cell r="T124">
            <v>473</v>
          </cell>
          <cell r="U124">
            <v>80</v>
          </cell>
          <cell r="V124">
            <v>0</v>
          </cell>
          <cell r="W124">
            <v>1</v>
          </cell>
          <cell r="X124">
            <v>1</v>
          </cell>
          <cell r="Y124">
            <v>442512</v>
          </cell>
          <cell r="Z124">
            <v>5040</v>
          </cell>
          <cell r="AA124" t="str">
            <v>是</v>
          </cell>
          <cell r="AB124">
            <v>570658</v>
          </cell>
          <cell r="AC124">
            <v>6500</v>
          </cell>
          <cell r="AD124">
            <v>8232.23</v>
          </cell>
          <cell r="AE124">
            <v>0</v>
          </cell>
          <cell r="AF124">
            <v>0</v>
          </cell>
          <cell r="AG124">
            <v>0.85</v>
          </cell>
          <cell r="AH124">
            <v>0.95</v>
          </cell>
          <cell r="AI124">
            <v>0.97</v>
          </cell>
          <cell r="AJ124">
            <v>0.99</v>
          </cell>
          <cell r="AK124">
            <v>0.99</v>
          </cell>
          <cell r="AL124">
            <v>1</v>
          </cell>
          <cell r="AM124">
            <v>8160.000000000001</v>
          </cell>
          <cell r="AN124">
            <v>442512</v>
          </cell>
          <cell r="AO124">
            <v>5040</v>
          </cell>
          <cell r="AP124">
            <v>438087</v>
          </cell>
          <cell r="AQ124">
            <v>4990</v>
          </cell>
          <cell r="AR124">
            <v>438087</v>
          </cell>
          <cell r="AS124">
            <v>4990</v>
          </cell>
          <cell r="AT124">
            <v>-8160</v>
          </cell>
          <cell r="AU124">
            <v>-93</v>
          </cell>
          <cell r="AV124">
            <v>5000</v>
          </cell>
          <cell r="AW124">
            <v>960015</v>
          </cell>
          <cell r="AX124">
            <v>0</v>
          </cell>
          <cell r="AY124">
            <v>0</v>
          </cell>
          <cell r="AZ124" t="str">
            <v>否</v>
          </cell>
          <cell r="BA124" t="str">
            <v>-</v>
          </cell>
          <cell r="BB124" t="str">
            <v>8号楼洋房</v>
          </cell>
          <cell r="BC124">
            <v>7254.02</v>
          </cell>
          <cell r="BD124">
            <v>438087</v>
          </cell>
          <cell r="BE124">
            <v>4990</v>
          </cell>
          <cell r="BH124">
            <v>486763</v>
          </cell>
          <cell r="BI124">
            <v>5544</v>
          </cell>
        </row>
        <row r="125">
          <cell r="E125" t="str">
            <v>701</v>
          </cell>
          <cell r="F125" t="str">
            <v>7</v>
          </cell>
          <cell r="G125" t="str">
            <v>装修房</v>
          </cell>
          <cell r="H125" t="str">
            <v>三房二厅 </v>
          </cell>
          <cell r="I125" t="str">
            <v>粤R-YJ114&amp;89n</v>
          </cell>
          <cell r="J125">
            <v>107.23</v>
          </cell>
          <cell r="K125">
            <v>84.66</v>
          </cell>
          <cell r="M125" t="str">
            <v>清远市清城区石角镇众合路4号新何碧桂园01</v>
          </cell>
          <cell r="N125" t="str">
            <v>对区内园景</v>
          </cell>
          <cell r="O125">
            <v>1</v>
          </cell>
          <cell r="P125" t="str">
            <v>东</v>
          </cell>
          <cell r="Q125" t="str">
            <v>西南</v>
          </cell>
          <cell r="R125">
            <v>4315.462652870766</v>
          </cell>
          <cell r="S125">
            <v>0</v>
          </cell>
          <cell r="T125">
            <v>423</v>
          </cell>
          <cell r="U125">
            <v>80</v>
          </cell>
          <cell r="V125">
            <v>0</v>
          </cell>
          <cell r="W125">
            <v>1</v>
          </cell>
          <cell r="X125">
            <v>1</v>
          </cell>
          <cell r="Y125">
            <v>540439</v>
          </cell>
          <cell r="Z125">
            <v>5040</v>
          </cell>
          <cell r="AA125" t="str">
            <v>是</v>
          </cell>
          <cell r="AB125">
            <v>696943</v>
          </cell>
          <cell r="AC125">
            <v>6500</v>
          </cell>
          <cell r="AD125">
            <v>8232.26</v>
          </cell>
          <cell r="AE125">
            <v>0</v>
          </cell>
          <cell r="AF125">
            <v>0</v>
          </cell>
          <cell r="AG125">
            <v>0.85</v>
          </cell>
          <cell r="AH125">
            <v>0.95</v>
          </cell>
          <cell r="AI125">
            <v>0.97</v>
          </cell>
          <cell r="AJ125">
            <v>0.99</v>
          </cell>
          <cell r="AK125">
            <v>0.99</v>
          </cell>
          <cell r="AL125">
            <v>1</v>
          </cell>
          <cell r="AM125">
            <v>8160.000000000001</v>
          </cell>
          <cell r="AN125">
            <v>540439</v>
          </cell>
          <cell r="AO125">
            <v>5040</v>
          </cell>
          <cell r="AP125">
            <v>535035</v>
          </cell>
          <cell r="AQ125">
            <v>4990</v>
          </cell>
          <cell r="AR125">
            <v>535035</v>
          </cell>
          <cell r="AS125">
            <v>4990</v>
          </cell>
          <cell r="AT125">
            <v>-8160</v>
          </cell>
          <cell r="AU125">
            <v>-76</v>
          </cell>
          <cell r="AV125">
            <v>5000</v>
          </cell>
          <cell r="AW125">
            <v>1172465</v>
          </cell>
          <cell r="AX125">
            <v>0</v>
          </cell>
          <cell r="AY125">
            <v>0</v>
          </cell>
          <cell r="AZ125" t="str">
            <v>否</v>
          </cell>
          <cell r="BA125" t="str">
            <v>-</v>
          </cell>
          <cell r="BB125" t="str">
            <v>8号楼洋房</v>
          </cell>
          <cell r="BC125">
            <v>7254.02</v>
          </cell>
          <cell r="BD125">
            <v>535035</v>
          </cell>
          <cell r="BE125">
            <v>4990</v>
          </cell>
          <cell r="BH125">
            <v>594483</v>
          </cell>
          <cell r="BI125">
            <v>5544</v>
          </cell>
        </row>
        <row r="126">
          <cell r="E126" t="str">
            <v>702</v>
          </cell>
          <cell r="F126" t="str">
            <v>7</v>
          </cell>
          <cell r="G126" t="str">
            <v>装修房</v>
          </cell>
          <cell r="H126" t="str">
            <v>三房二厅 </v>
          </cell>
          <cell r="I126" t="str">
            <v>粤R-YJ114&amp;89n</v>
          </cell>
          <cell r="J126">
            <v>113.62</v>
          </cell>
          <cell r="K126">
            <v>89.7</v>
          </cell>
          <cell r="M126" t="str">
            <v>清远市清城区石角镇众合路4号新何碧桂园02</v>
          </cell>
          <cell r="N126" t="str">
            <v>对区内园景</v>
          </cell>
          <cell r="O126">
            <v>1</v>
          </cell>
          <cell r="P126" t="str">
            <v>西</v>
          </cell>
          <cell r="Q126" t="str">
            <v>东南</v>
          </cell>
          <cell r="R126">
            <v>4315.462652870766</v>
          </cell>
          <cell r="S126">
            <v>0</v>
          </cell>
          <cell r="T126">
            <v>523</v>
          </cell>
          <cell r="U126">
            <v>80</v>
          </cell>
          <cell r="V126">
            <v>0</v>
          </cell>
          <cell r="W126">
            <v>1</v>
          </cell>
          <cell r="X126">
            <v>1</v>
          </cell>
          <cell r="Y126">
            <v>572645</v>
          </cell>
          <cell r="Z126">
            <v>5040</v>
          </cell>
          <cell r="AA126" t="str">
            <v>是</v>
          </cell>
          <cell r="AB126">
            <v>738475</v>
          </cell>
          <cell r="AC126">
            <v>6500</v>
          </cell>
          <cell r="AD126">
            <v>8232.72</v>
          </cell>
          <cell r="AE126">
            <v>0</v>
          </cell>
          <cell r="AF126">
            <v>0</v>
          </cell>
          <cell r="AG126">
            <v>0.85</v>
          </cell>
          <cell r="AH126">
            <v>0.95</v>
          </cell>
          <cell r="AI126">
            <v>0.97</v>
          </cell>
          <cell r="AJ126">
            <v>0.99</v>
          </cell>
          <cell r="AK126">
            <v>0.99</v>
          </cell>
          <cell r="AL126">
            <v>1</v>
          </cell>
          <cell r="AM126">
            <v>8160.000000000001</v>
          </cell>
          <cell r="AN126">
            <v>572645</v>
          </cell>
          <cell r="AO126">
            <v>5040</v>
          </cell>
          <cell r="AP126">
            <v>566918</v>
          </cell>
          <cell r="AQ126">
            <v>4990</v>
          </cell>
          <cell r="AR126">
            <v>566918</v>
          </cell>
          <cell r="AS126">
            <v>4990</v>
          </cell>
          <cell r="AT126">
            <v>-8160</v>
          </cell>
          <cell r="AU126">
            <v>-72</v>
          </cell>
          <cell r="AV126">
            <v>5000</v>
          </cell>
          <cell r="AW126">
            <v>1242334</v>
          </cell>
          <cell r="AX126">
            <v>0</v>
          </cell>
          <cell r="AY126">
            <v>0</v>
          </cell>
          <cell r="AZ126" t="str">
            <v>否</v>
          </cell>
          <cell r="BA126" t="str">
            <v>-</v>
          </cell>
          <cell r="BB126" t="str">
            <v>8号楼洋房</v>
          </cell>
          <cell r="BC126">
            <v>7254.02</v>
          </cell>
          <cell r="BD126">
            <v>566918</v>
          </cell>
          <cell r="BE126">
            <v>4990</v>
          </cell>
          <cell r="BH126">
            <v>629910</v>
          </cell>
          <cell r="BI126">
            <v>5544</v>
          </cell>
        </row>
        <row r="127">
          <cell r="E127" t="str">
            <v>703</v>
          </cell>
          <cell r="F127" t="str">
            <v>7</v>
          </cell>
          <cell r="G127" t="str">
            <v>装修房</v>
          </cell>
          <cell r="H127" t="str">
            <v>二房二厅 </v>
          </cell>
          <cell r="I127" t="str">
            <v>粤R-YJ114&amp;89n</v>
          </cell>
          <cell r="J127">
            <v>87.8</v>
          </cell>
          <cell r="K127">
            <v>69.32</v>
          </cell>
          <cell r="M127" t="str">
            <v>清远市清城区石角镇众合路4号新何碧桂园03</v>
          </cell>
          <cell r="N127" t="str">
            <v>对区内道路</v>
          </cell>
          <cell r="O127">
            <v>1</v>
          </cell>
          <cell r="P127" t="str">
            <v>西</v>
          </cell>
          <cell r="Q127" t="str">
            <v>东南</v>
          </cell>
          <cell r="R127">
            <v>4315.462652870766</v>
          </cell>
          <cell r="S127">
            <v>0</v>
          </cell>
          <cell r="T127">
            <v>573</v>
          </cell>
          <cell r="U127">
            <v>80</v>
          </cell>
          <cell r="V127">
            <v>0</v>
          </cell>
          <cell r="W127">
            <v>1</v>
          </cell>
          <cell r="X127">
            <v>1</v>
          </cell>
          <cell r="Y127">
            <v>442512</v>
          </cell>
          <cell r="Z127">
            <v>5040</v>
          </cell>
          <cell r="AA127" t="str">
            <v>是</v>
          </cell>
          <cell r="AB127">
            <v>570658</v>
          </cell>
          <cell r="AC127">
            <v>6500</v>
          </cell>
          <cell r="AD127">
            <v>8232.23</v>
          </cell>
          <cell r="AE127">
            <v>0</v>
          </cell>
          <cell r="AF127">
            <v>0</v>
          </cell>
          <cell r="AG127">
            <v>0.85</v>
          </cell>
          <cell r="AH127">
            <v>0.95</v>
          </cell>
          <cell r="AI127">
            <v>0.97</v>
          </cell>
          <cell r="AJ127">
            <v>0.99</v>
          </cell>
          <cell r="AK127">
            <v>0.99</v>
          </cell>
          <cell r="AL127">
            <v>1</v>
          </cell>
          <cell r="AM127">
            <v>8160.000000000001</v>
          </cell>
          <cell r="AN127">
            <v>442512</v>
          </cell>
          <cell r="AO127">
            <v>5040</v>
          </cell>
          <cell r="AP127">
            <v>438087</v>
          </cell>
          <cell r="AQ127">
            <v>4990</v>
          </cell>
          <cell r="AR127">
            <v>438087</v>
          </cell>
          <cell r="AS127">
            <v>4990</v>
          </cell>
          <cell r="AT127">
            <v>-8160</v>
          </cell>
          <cell r="AU127">
            <v>-93</v>
          </cell>
          <cell r="AV127">
            <v>5000</v>
          </cell>
          <cell r="AW127">
            <v>960015</v>
          </cell>
          <cell r="AX127">
            <v>0</v>
          </cell>
          <cell r="AY127">
            <v>0</v>
          </cell>
          <cell r="AZ127" t="str">
            <v>否</v>
          </cell>
          <cell r="BA127" t="str">
            <v>-</v>
          </cell>
          <cell r="BB127" t="str">
            <v>8号楼洋房</v>
          </cell>
          <cell r="BC127">
            <v>7254.02</v>
          </cell>
          <cell r="BD127">
            <v>438087</v>
          </cell>
          <cell r="BE127">
            <v>4990</v>
          </cell>
          <cell r="BH127">
            <v>486763</v>
          </cell>
          <cell r="BI127">
            <v>5544</v>
          </cell>
        </row>
        <row r="128">
          <cell r="E128" t="str">
            <v>704</v>
          </cell>
          <cell r="F128" t="str">
            <v>7</v>
          </cell>
          <cell r="G128" t="str">
            <v>装修房</v>
          </cell>
          <cell r="H128" t="str">
            <v>二房二厅 </v>
          </cell>
          <cell r="I128" t="str">
            <v>粤R-YJ114&amp;89n</v>
          </cell>
          <cell r="J128">
            <v>87.8</v>
          </cell>
          <cell r="K128">
            <v>69.32</v>
          </cell>
          <cell r="M128" t="str">
            <v>清远市清城区石角镇众合路4号新何碧桂园04</v>
          </cell>
          <cell r="N128" t="str">
            <v>对区内道路</v>
          </cell>
          <cell r="O128">
            <v>1</v>
          </cell>
          <cell r="P128" t="str">
            <v>南</v>
          </cell>
          <cell r="Q128" t="str">
            <v>西南</v>
          </cell>
          <cell r="R128">
            <v>4315.462652870766</v>
          </cell>
          <cell r="S128">
            <v>0</v>
          </cell>
          <cell r="T128">
            <v>473</v>
          </cell>
          <cell r="U128">
            <v>80</v>
          </cell>
          <cell r="V128">
            <v>0</v>
          </cell>
          <cell r="W128">
            <v>1</v>
          </cell>
          <cell r="X128">
            <v>1</v>
          </cell>
          <cell r="Y128">
            <v>442512</v>
          </cell>
          <cell r="Z128">
            <v>5040</v>
          </cell>
          <cell r="AA128" t="str">
            <v>是</v>
          </cell>
          <cell r="AB128">
            <v>570658</v>
          </cell>
          <cell r="AC128">
            <v>6500</v>
          </cell>
          <cell r="AD128">
            <v>8232.23</v>
          </cell>
          <cell r="AE128">
            <v>0</v>
          </cell>
          <cell r="AF128">
            <v>0</v>
          </cell>
          <cell r="AG128">
            <v>0.85</v>
          </cell>
          <cell r="AH128">
            <v>0.95</v>
          </cell>
          <cell r="AI128">
            <v>0.97</v>
          </cell>
          <cell r="AJ128">
            <v>0.99</v>
          </cell>
          <cell r="AK128">
            <v>0.99</v>
          </cell>
          <cell r="AL128">
            <v>1</v>
          </cell>
          <cell r="AM128">
            <v>8160.000000000001</v>
          </cell>
          <cell r="AN128">
            <v>442512</v>
          </cell>
          <cell r="AO128">
            <v>5040</v>
          </cell>
          <cell r="AP128">
            <v>438087</v>
          </cell>
          <cell r="AQ128">
            <v>4990</v>
          </cell>
          <cell r="AR128">
            <v>438087</v>
          </cell>
          <cell r="AS128">
            <v>4990</v>
          </cell>
          <cell r="AT128">
            <v>-8160</v>
          </cell>
          <cell r="AU128">
            <v>-93</v>
          </cell>
          <cell r="AV128">
            <v>5000</v>
          </cell>
          <cell r="AW128">
            <v>960015</v>
          </cell>
          <cell r="AX128">
            <v>0</v>
          </cell>
          <cell r="AY128">
            <v>0</v>
          </cell>
          <cell r="AZ128" t="str">
            <v>否</v>
          </cell>
          <cell r="BA128" t="str">
            <v>-</v>
          </cell>
          <cell r="BB128" t="str">
            <v>8号楼洋房</v>
          </cell>
          <cell r="BC128">
            <v>7254.02</v>
          </cell>
          <cell r="BD128">
            <v>438087</v>
          </cell>
          <cell r="BE128">
            <v>4990</v>
          </cell>
          <cell r="BH128">
            <v>486763</v>
          </cell>
          <cell r="BI128">
            <v>5544</v>
          </cell>
        </row>
        <row r="129">
          <cell r="E129" t="str">
            <v>801</v>
          </cell>
          <cell r="F129" t="str">
            <v>8</v>
          </cell>
          <cell r="G129" t="str">
            <v>装修房</v>
          </cell>
          <cell r="H129" t="str">
            <v>三房二厅 </v>
          </cell>
          <cell r="I129" t="str">
            <v>粤R-YJ114&amp;89n</v>
          </cell>
          <cell r="J129">
            <v>107.23</v>
          </cell>
          <cell r="K129">
            <v>84.66</v>
          </cell>
          <cell r="M129" t="str">
            <v>清远市清城区石角镇众合路4号新何碧桂园01</v>
          </cell>
          <cell r="N129" t="str">
            <v>对区内园景</v>
          </cell>
          <cell r="O129">
            <v>1</v>
          </cell>
          <cell r="P129" t="str">
            <v>东</v>
          </cell>
          <cell r="Q129" t="str">
            <v>西南</v>
          </cell>
          <cell r="R129">
            <v>4315.462652870766</v>
          </cell>
          <cell r="S129">
            <v>0</v>
          </cell>
          <cell r="T129">
            <v>423</v>
          </cell>
          <cell r="U129">
            <v>498</v>
          </cell>
          <cell r="V129">
            <v>0</v>
          </cell>
          <cell r="W129">
            <v>1</v>
          </cell>
          <cell r="X129">
            <v>1</v>
          </cell>
          <cell r="Y129">
            <v>561506</v>
          </cell>
          <cell r="Z129">
            <v>5236</v>
          </cell>
          <cell r="AA129" t="str">
            <v>是</v>
          </cell>
          <cell r="AB129">
            <v>724111</v>
          </cell>
          <cell r="AC129">
            <v>6753</v>
          </cell>
          <cell r="AD129">
            <v>8553.17</v>
          </cell>
          <cell r="AE129">
            <v>0</v>
          </cell>
          <cell r="AF129">
            <v>0</v>
          </cell>
          <cell r="AG129">
            <v>0.85</v>
          </cell>
          <cell r="AH129">
            <v>0.95</v>
          </cell>
          <cell r="AI129">
            <v>0.97</v>
          </cell>
          <cell r="AJ129">
            <v>0.99</v>
          </cell>
          <cell r="AK129">
            <v>0.99</v>
          </cell>
          <cell r="AL129">
            <v>1</v>
          </cell>
          <cell r="AM129">
            <v>8160.000000000001</v>
          </cell>
          <cell r="AN129">
            <v>561506</v>
          </cell>
          <cell r="AO129">
            <v>5236</v>
          </cell>
          <cell r="AP129">
            <v>555891</v>
          </cell>
          <cell r="AQ129">
            <v>5184</v>
          </cell>
          <cell r="AR129">
            <v>555891</v>
          </cell>
          <cell r="AS129">
            <v>5184</v>
          </cell>
          <cell r="AT129">
            <v>-8160</v>
          </cell>
          <cell r="AU129">
            <v>-76</v>
          </cell>
          <cell r="AV129">
            <v>5000</v>
          </cell>
          <cell r="AW129">
            <v>1172465</v>
          </cell>
          <cell r="AX129">
            <v>0</v>
          </cell>
          <cell r="AY129">
            <v>0</v>
          </cell>
          <cell r="AZ129" t="str">
            <v>否</v>
          </cell>
          <cell r="BA129" t="str">
            <v>-</v>
          </cell>
          <cell r="BB129" t="str">
            <v>8号楼洋房</v>
          </cell>
          <cell r="BC129">
            <v>7254.02</v>
          </cell>
          <cell r="BD129">
            <v>555891</v>
          </cell>
          <cell r="BE129">
            <v>5184</v>
          </cell>
          <cell r="BH129">
            <v>617657</v>
          </cell>
          <cell r="BI129">
            <v>5760</v>
          </cell>
        </row>
        <row r="130">
          <cell r="E130" t="str">
            <v>802</v>
          </cell>
          <cell r="F130" t="str">
            <v>8</v>
          </cell>
          <cell r="G130" t="str">
            <v>装修房</v>
          </cell>
          <cell r="H130" t="str">
            <v>三房二厅 </v>
          </cell>
          <cell r="I130" t="str">
            <v>粤R-YJ114&amp;89n</v>
          </cell>
          <cell r="J130">
            <v>113.62</v>
          </cell>
          <cell r="K130">
            <v>89.7</v>
          </cell>
          <cell r="M130" t="str">
            <v>清远市清城区石角镇众合路4号新何碧桂园02</v>
          </cell>
          <cell r="N130" t="str">
            <v>对区内园景</v>
          </cell>
          <cell r="O130">
            <v>1</v>
          </cell>
          <cell r="P130" t="str">
            <v>西</v>
          </cell>
          <cell r="Q130" t="str">
            <v>东南</v>
          </cell>
          <cell r="R130">
            <v>4315.462652870766</v>
          </cell>
          <cell r="S130">
            <v>0</v>
          </cell>
          <cell r="T130">
            <v>523</v>
          </cell>
          <cell r="U130">
            <v>498</v>
          </cell>
          <cell r="V130">
            <v>0</v>
          </cell>
          <cell r="W130">
            <v>1</v>
          </cell>
          <cell r="X130">
            <v>1</v>
          </cell>
          <cell r="Y130">
            <v>606329</v>
          </cell>
          <cell r="Z130">
            <v>5336</v>
          </cell>
          <cell r="AA130" t="str">
            <v>是</v>
          </cell>
          <cell r="AB130">
            <v>781914</v>
          </cell>
          <cell r="AC130">
            <v>6882</v>
          </cell>
          <cell r="AD130">
            <v>8716.99</v>
          </cell>
          <cell r="AE130">
            <v>0</v>
          </cell>
          <cell r="AF130">
            <v>0</v>
          </cell>
          <cell r="AG130">
            <v>0.85</v>
          </cell>
          <cell r="AH130">
            <v>0.95</v>
          </cell>
          <cell r="AI130">
            <v>0.97</v>
          </cell>
          <cell r="AJ130">
            <v>0.99</v>
          </cell>
          <cell r="AK130">
            <v>0.99</v>
          </cell>
          <cell r="AL130">
            <v>1</v>
          </cell>
          <cell r="AM130">
            <v>8160.000000000001</v>
          </cell>
          <cell r="AN130">
            <v>606329</v>
          </cell>
          <cell r="AO130">
            <v>5336</v>
          </cell>
          <cell r="AP130">
            <v>600266</v>
          </cell>
          <cell r="AQ130">
            <v>5283</v>
          </cell>
          <cell r="AR130">
            <v>600266</v>
          </cell>
          <cell r="AS130">
            <v>5283</v>
          </cell>
          <cell r="AT130">
            <v>-8160</v>
          </cell>
          <cell r="AU130">
            <v>-72</v>
          </cell>
          <cell r="AV130">
            <v>5000</v>
          </cell>
          <cell r="AW130">
            <v>1242334</v>
          </cell>
          <cell r="AX130">
            <v>0</v>
          </cell>
          <cell r="AY130">
            <v>0</v>
          </cell>
          <cell r="AZ130" t="str">
            <v>否</v>
          </cell>
          <cell r="BA130" t="str">
            <v>-</v>
          </cell>
          <cell r="BB130" t="str">
            <v>8号楼洋房</v>
          </cell>
          <cell r="BC130">
            <v>7254.02</v>
          </cell>
          <cell r="BD130">
            <v>600266</v>
          </cell>
          <cell r="BE130">
            <v>5283</v>
          </cell>
          <cell r="BH130">
            <v>666962</v>
          </cell>
          <cell r="BI130">
            <v>5870</v>
          </cell>
        </row>
        <row r="131">
          <cell r="E131" t="str">
            <v>803</v>
          </cell>
          <cell r="F131" t="str">
            <v>8</v>
          </cell>
          <cell r="G131" t="str">
            <v>装修房</v>
          </cell>
          <cell r="H131" t="str">
            <v>二房二厅 </v>
          </cell>
          <cell r="I131" t="str">
            <v>粤R-YJ114&amp;89n</v>
          </cell>
          <cell r="J131">
            <v>87.8</v>
          </cell>
          <cell r="K131">
            <v>69.32</v>
          </cell>
          <cell r="M131" t="str">
            <v>清远市清城区石角镇众合路4号新何碧桂园03</v>
          </cell>
          <cell r="N131" t="str">
            <v>对区内道路</v>
          </cell>
          <cell r="O131">
            <v>1</v>
          </cell>
          <cell r="P131" t="str">
            <v>西</v>
          </cell>
          <cell r="Q131" t="str">
            <v>东南</v>
          </cell>
          <cell r="R131">
            <v>4315.462652870766</v>
          </cell>
          <cell r="S131">
            <v>0</v>
          </cell>
          <cell r="T131">
            <v>573</v>
          </cell>
          <cell r="U131">
            <v>498</v>
          </cell>
          <cell r="V131">
            <v>0</v>
          </cell>
          <cell r="W131">
            <v>1</v>
          </cell>
          <cell r="X131">
            <v>1</v>
          </cell>
          <cell r="Y131">
            <v>472931</v>
          </cell>
          <cell r="Z131">
            <v>5386</v>
          </cell>
          <cell r="AA131" t="str">
            <v>是</v>
          </cell>
          <cell r="AB131">
            <v>609886</v>
          </cell>
          <cell r="AC131">
            <v>6946</v>
          </cell>
          <cell r="AD131">
            <v>8798.12</v>
          </cell>
          <cell r="AE131">
            <v>0</v>
          </cell>
          <cell r="AF131">
            <v>0</v>
          </cell>
          <cell r="AG131">
            <v>0.85</v>
          </cell>
          <cell r="AH131">
            <v>0.95</v>
          </cell>
          <cell r="AI131">
            <v>0.97</v>
          </cell>
          <cell r="AJ131">
            <v>0.99</v>
          </cell>
          <cell r="AK131">
            <v>0.99</v>
          </cell>
          <cell r="AL131">
            <v>1</v>
          </cell>
          <cell r="AM131">
            <v>8160.000000000001</v>
          </cell>
          <cell r="AN131">
            <v>472931</v>
          </cell>
          <cell r="AO131">
            <v>5386</v>
          </cell>
          <cell r="AP131">
            <v>468202</v>
          </cell>
          <cell r="AQ131">
            <v>5333</v>
          </cell>
          <cell r="AR131">
            <v>468202</v>
          </cell>
          <cell r="AS131">
            <v>5333</v>
          </cell>
          <cell r="AT131">
            <v>-8160</v>
          </cell>
          <cell r="AU131">
            <v>-93</v>
          </cell>
          <cell r="AV131">
            <v>5000</v>
          </cell>
          <cell r="AW131">
            <v>960015</v>
          </cell>
          <cell r="AX131">
            <v>0</v>
          </cell>
          <cell r="AY131">
            <v>0</v>
          </cell>
          <cell r="AZ131" t="str">
            <v>否</v>
          </cell>
          <cell r="BA131" t="str">
            <v>-</v>
          </cell>
          <cell r="BB131" t="str">
            <v>8号楼洋房</v>
          </cell>
          <cell r="BC131">
            <v>7254.02</v>
          </cell>
          <cell r="BD131">
            <v>468202</v>
          </cell>
          <cell r="BE131">
            <v>5333</v>
          </cell>
          <cell r="BH131">
            <v>520224</v>
          </cell>
          <cell r="BI131">
            <v>5925</v>
          </cell>
        </row>
        <row r="132">
          <cell r="E132" t="str">
            <v>804</v>
          </cell>
          <cell r="F132" t="str">
            <v>8</v>
          </cell>
          <cell r="G132" t="str">
            <v>装修房</v>
          </cell>
          <cell r="H132" t="str">
            <v>二房二厅 </v>
          </cell>
          <cell r="I132" t="str">
            <v>粤R-YJ114&amp;89n</v>
          </cell>
          <cell r="J132">
            <v>87.8</v>
          </cell>
          <cell r="K132">
            <v>69.32</v>
          </cell>
          <cell r="M132" t="str">
            <v>清远市清城区石角镇众合路4号新何碧桂园04</v>
          </cell>
          <cell r="N132" t="str">
            <v>对区内道路</v>
          </cell>
          <cell r="O132">
            <v>1</v>
          </cell>
          <cell r="P132" t="str">
            <v>南</v>
          </cell>
          <cell r="Q132" t="str">
            <v>西南</v>
          </cell>
          <cell r="R132">
            <v>4315.462652870766</v>
          </cell>
          <cell r="S132">
            <v>0</v>
          </cell>
          <cell r="T132">
            <v>473</v>
          </cell>
          <cell r="U132">
            <v>498</v>
          </cell>
          <cell r="V132">
            <v>0</v>
          </cell>
          <cell r="W132">
            <v>1</v>
          </cell>
          <cell r="X132">
            <v>1</v>
          </cell>
          <cell r="Y132">
            <v>464151</v>
          </cell>
          <cell r="Z132">
            <v>5286</v>
          </cell>
          <cell r="AA132" t="str">
            <v>是</v>
          </cell>
          <cell r="AB132">
            <v>598563</v>
          </cell>
          <cell r="AC132">
            <v>6817</v>
          </cell>
          <cell r="AD132">
            <v>8634.78</v>
          </cell>
          <cell r="AE132">
            <v>0</v>
          </cell>
          <cell r="AF132">
            <v>0</v>
          </cell>
          <cell r="AG132">
            <v>0.85</v>
          </cell>
          <cell r="AH132">
            <v>0.95</v>
          </cell>
          <cell r="AI132">
            <v>0.97</v>
          </cell>
          <cell r="AJ132">
            <v>0.99</v>
          </cell>
          <cell r="AK132">
            <v>0.99</v>
          </cell>
          <cell r="AL132">
            <v>1</v>
          </cell>
          <cell r="AM132">
            <v>8160.000000000001</v>
          </cell>
          <cell r="AN132">
            <v>464151</v>
          </cell>
          <cell r="AO132">
            <v>5286</v>
          </cell>
          <cell r="AP132">
            <v>459510</v>
          </cell>
          <cell r="AQ132">
            <v>5234</v>
          </cell>
          <cell r="AR132">
            <v>459510</v>
          </cell>
          <cell r="AS132">
            <v>5234</v>
          </cell>
          <cell r="AT132">
            <v>-8160</v>
          </cell>
          <cell r="AU132">
            <v>-93</v>
          </cell>
          <cell r="AV132">
            <v>5000</v>
          </cell>
          <cell r="AW132">
            <v>960015</v>
          </cell>
          <cell r="AX132">
            <v>0</v>
          </cell>
          <cell r="AY132">
            <v>0</v>
          </cell>
          <cell r="AZ132" t="str">
            <v>否</v>
          </cell>
          <cell r="BA132" t="str">
            <v>-</v>
          </cell>
          <cell r="BB132" t="str">
            <v>8号楼洋房</v>
          </cell>
          <cell r="BC132">
            <v>7254.02</v>
          </cell>
          <cell r="BD132">
            <v>459510</v>
          </cell>
          <cell r="BE132">
            <v>5234</v>
          </cell>
          <cell r="BH132">
            <v>510566</v>
          </cell>
          <cell r="BI132">
            <v>5815</v>
          </cell>
        </row>
        <row r="133">
          <cell r="E133" t="str">
            <v>901</v>
          </cell>
          <cell r="F133" t="str">
            <v>9</v>
          </cell>
          <cell r="G133" t="str">
            <v>装修房</v>
          </cell>
          <cell r="H133" t="str">
            <v>三房二厅 </v>
          </cell>
          <cell r="I133" t="str">
            <v>粤R-YJ114&amp;89n</v>
          </cell>
          <cell r="J133">
            <v>107.23</v>
          </cell>
          <cell r="K133">
            <v>84.66</v>
          </cell>
          <cell r="M133" t="str">
            <v>清远市清城区石角镇众合路4号新何碧桂园01</v>
          </cell>
          <cell r="N133" t="str">
            <v>对区内园景</v>
          </cell>
          <cell r="O133">
            <v>1</v>
          </cell>
          <cell r="P133" t="str">
            <v>东</v>
          </cell>
          <cell r="Q133" t="str">
            <v>西南</v>
          </cell>
          <cell r="R133">
            <v>4315.462652870766</v>
          </cell>
          <cell r="S133">
            <v>0</v>
          </cell>
          <cell r="T133">
            <v>423</v>
          </cell>
          <cell r="U133">
            <v>498</v>
          </cell>
          <cell r="V133">
            <v>0</v>
          </cell>
          <cell r="W133">
            <v>1</v>
          </cell>
          <cell r="X133">
            <v>1</v>
          </cell>
          <cell r="Y133">
            <v>561506</v>
          </cell>
          <cell r="Z133">
            <v>5236</v>
          </cell>
          <cell r="AA133" t="str">
            <v>是</v>
          </cell>
          <cell r="AB133">
            <v>724111</v>
          </cell>
          <cell r="AC133">
            <v>6753</v>
          </cell>
          <cell r="AD133">
            <v>8553.17</v>
          </cell>
          <cell r="AE133">
            <v>0</v>
          </cell>
          <cell r="AF133">
            <v>0</v>
          </cell>
          <cell r="AG133">
            <v>0.85</v>
          </cell>
          <cell r="AH133">
            <v>0.95</v>
          </cell>
          <cell r="AI133">
            <v>0.97</v>
          </cell>
          <cell r="AJ133">
            <v>0.99</v>
          </cell>
          <cell r="AK133">
            <v>0.99</v>
          </cell>
          <cell r="AL133">
            <v>1</v>
          </cell>
          <cell r="AM133">
            <v>8160.000000000001</v>
          </cell>
          <cell r="AN133">
            <v>561506</v>
          </cell>
          <cell r="AO133">
            <v>5236</v>
          </cell>
          <cell r="AP133">
            <v>555891</v>
          </cell>
          <cell r="AQ133">
            <v>5184</v>
          </cell>
          <cell r="AR133">
            <v>555891</v>
          </cell>
          <cell r="AS133">
            <v>5184</v>
          </cell>
          <cell r="AT133">
            <v>-8160</v>
          </cell>
          <cell r="AU133">
            <v>-76</v>
          </cell>
          <cell r="AV133">
            <v>5000</v>
          </cell>
          <cell r="AW133">
            <v>1172465</v>
          </cell>
          <cell r="AX133">
            <v>0</v>
          </cell>
          <cell r="AY133">
            <v>0</v>
          </cell>
          <cell r="AZ133" t="str">
            <v>否</v>
          </cell>
          <cell r="BA133" t="str">
            <v>-</v>
          </cell>
          <cell r="BB133" t="str">
            <v>8号楼洋房</v>
          </cell>
          <cell r="BC133">
            <v>7254.02</v>
          </cell>
          <cell r="BD133">
            <v>555891</v>
          </cell>
          <cell r="BE133">
            <v>5184</v>
          </cell>
          <cell r="BH133">
            <v>617657</v>
          </cell>
          <cell r="BI133">
            <v>5760</v>
          </cell>
        </row>
        <row r="134">
          <cell r="E134" t="str">
            <v>902</v>
          </cell>
          <cell r="F134" t="str">
            <v>9</v>
          </cell>
          <cell r="G134" t="str">
            <v>装修房</v>
          </cell>
          <cell r="H134" t="str">
            <v>三房二厅 </v>
          </cell>
          <cell r="I134" t="str">
            <v>粤R-YJ114&amp;89n</v>
          </cell>
          <cell r="J134">
            <v>113.62</v>
          </cell>
          <cell r="K134">
            <v>89.7</v>
          </cell>
          <cell r="M134" t="str">
            <v>清远市清城区石角镇众合路4号新何碧桂园02</v>
          </cell>
          <cell r="N134" t="str">
            <v>对区内园景</v>
          </cell>
          <cell r="O134">
            <v>1</v>
          </cell>
          <cell r="P134" t="str">
            <v>西</v>
          </cell>
          <cell r="Q134" t="str">
            <v>东南</v>
          </cell>
          <cell r="R134">
            <v>4315.462652870766</v>
          </cell>
          <cell r="S134">
            <v>0</v>
          </cell>
          <cell r="T134">
            <v>523</v>
          </cell>
          <cell r="U134">
            <v>498</v>
          </cell>
          <cell r="V134">
            <v>0</v>
          </cell>
          <cell r="W134">
            <v>1</v>
          </cell>
          <cell r="X134">
            <v>1</v>
          </cell>
          <cell r="Y134">
            <v>606329</v>
          </cell>
          <cell r="Z134">
            <v>5336</v>
          </cell>
          <cell r="AA134" t="str">
            <v>是</v>
          </cell>
          <cell r="AB134">
            <v>781914</v>
          </cell>
          <cell r="AC134">
            <v>6882</v>
          </cell>
          <cell r="AD134">
            <v>8716.99</v>
          </cell>
          <cell r="AE134">
            <v>0</v>
          </cell>
          <cell r="AF134">
            <v>0</v>
          </cell>
          <cell r="AG134">
            <v>0.85</v>
          </cell>
          <cell r="AH134">
            <v>0.95</v>
          </cell>
          <cell r="AI134">
            <v>0.97</v>
          </cell>
          <cell r="AJ134">
            <v>0.99</v>
          </cell>
          <cell r="AK134">
            <v>0.99</v>
          </cell>
          <cell r="AL134">
            <v>1</v>
          </cell>
          <cell r="AM134">
            <v>8160.000000000001</v>
          </cell>
          <cell r="AN134">
            <v>606329</v>
          </cell>
          <cell r="AO134">
            <v>5336</v>
          </cell>
          <cell r="AP134">
            <v>600266</v>
          </cell>
          <cell r="AQ134">
            <v>5283</v>
          </cell>
          <cell r="AR134">
            <v>600266</v>
          </cell>
          <cell r="AS134">
            <v>5283</v>
          </cell>
          <cell r="AT134">
            <v>-8160</v>
          </cell>
          <cell r="AU134">
            <v>-72</v>
          </cell>
          <cell r="AV134">
            <v>5000</v>
          </cell>
          <cell r="AW134">
            <v>1242334</v>
          </cell>
          <cell r="AX134">
            <v>0</v>
          </cell>
          <cell r="AY134">
            <v>0</v>
          </cell>
          <cell r="AZ134" t="str">
            <v>否</v>
          </cell>
          <cell r="BA134" t="str">
            <v>-</v>
          </cell>
          <cell r="BB134" t="str">
            <v>8号楼洋房</v>
          </cell>
          <cell r="BC134">
            <v>7254.02</v>
          </cell>
          <cell r="BD134">
            <v>600266</v>
          </cell>
          <cell r="BE134">
            <v>5283</v>
          </cell>
          <cell r="BH134">
            <v>666962</v>
          </cell>
          <cell r="BI134">
            <v>5870</v>
          </cell>
        </row>
        <row r="135">
          <cell r="E135" t="str">
            <v>903</v>
          </cell>
          <cell r="F135" t="str">
            <v>9</v>
          </cell>
          <cell r="G135" t="str">
            <v>装修房</v>
          </cell>
          <cell r="H135" t="str">
            <v>二房二厅 </v>
          </cell>
          <cell r="I135" t="str">
            <v>粤R-YJ114&amp;89n</v>
          </cell>
          <cell r="J135">
            <v>87.8</v>
          </cell>
          <cell r="K135">
            <v>69.32</v>
          </cell>
          <cell r="M135" t="str">
            <v>清远市清城区石角镇众合路4号新何碧桂园03</v>
          </cell>
          <cell r="N135" t="str">
            <v>对区内道路</v>
          </cell>
          <cell r="O135">
            <v>1</v>
          </cell>
          <cell r="P135" t="str">
            <v>西</v>
          </cell>
          <cell r="Q135" t="str">
            <v>东南</v>
          </cell>
          <cell r="R135">
            <v>4315.462652870766</v>
          </cell>
          <cell r="S135">
            <v>0</v>
          </cell>
          <cell r="T135">
            <v>573</v>
          </cell>
          <cell r="U135">
            <v>498</v>
          </cell>
          <cell r="V135">
            <v>0</v>
          </cell>
          <cell r="W135">
            <v>1</v>
          </cell>
          <cell r="X135">
            <v>1</v>
          </cell>
          <cell r="Y135">
            <v>472931</v>
          </cell>
          <cell r="Z135">
            <v>5386</v>
          </cell>
          <cell r="AA135" t="str">
            <v>是</v>
          </cell>
          <cell r="AB135">
            <v>609886</v>
          </cell>
          <cell r="AC135">
            <v>6946</v>
          </cell>
          <cell r="AD135">
            <v>8798.12</v>
          </cell>
          <cell r="AE135">
            <v>0</v>
          </cell>
          <cell r="AF135">
            <v>0</v>
          </cell>
          <cell r="AG135">
            <v>0.85</v>
          </cell>
          <cell r="AH135">
            <v>0.95</v>
          </cell>
          <cell r="AI135">
            <v>0.97</v>
          </cell>
          <cell r="AJ135">
            <v>0.99</v>
          </cell>
          <cell r="AK135">
            <v>0.99</v>
          </cell>
          <cell r="AL135">
            <v>1</v>
          </cell>
          <cell r="AM135">
            <v>8160.000000000001</v>
          </cell>
          <cell r="AN135">
            <v>472931</v>
          </cell>
          <cell r="AO135">
            <v>5386</v>
          </cell>
          <cell r="AP135">
            <v>468202</v>
          </cell>
          <cell r="AQ135">
            <v>5333</v>
          </cell>
          <cell r="AR135">
            <v>468202</v>
          </cell>
          <cell r="AS135">
            <v>5333</v>
          </cell>
          <cell r="AT135">
            <v>-8160</v>
          </cell>
          <cell r="AU135">
            <v>-93</v>
          </cell>
          <cell r="AV135">
            <v>5000</v>
          </cell>
          <cell r="AW135">
            <v>960015</v>
          </cell>
          <cell r="AX135">
            <v>0</v>
          </cell>
          <cell r="AY135">
            <v>0</v>
          </cell>
          <cell r="AZ135" t="str">
            <v>否</v>
          </cell>
          <cell r="BA135" t="str">
            <v>-</v>
          </cell>
          <cell r="BB135" t="str">
            <v>8号楼洋房</v>
          </cell>
          <cell r="BC135">
            <v>7254.02</v>
          </cell>
          <cell r="BD135">
            <v>468202</v>
          </cell>
          <cell r="BE135">
            <v>5333</v>
          </cell>
          <cell r="BH135">
            <v>520224</v>
          </cell>
          <cell r="BI135">
            <v>5925</v>
          </cell>
        </row>
        <row r="136">
          <cell r="E136" t="str">
            <v>904</v>
          </cell>
          <cell r="F136" t="str">
            <v>9</v>
          </cell>
          <cell r="G136" t="str">
            <v>装修房</v>
          </cell>
          <cell r="H136" t="str">
            <v>二房二厅 </v>
          </cell>
          <cell r="I136" t="str">
            <v>粤R-YJ114&amp;89n</v>
          </cell>
          <cell r="J136">
            <v>87.8</v>
          </cell>
          <cell r="K136">
            <v>69.32</v>
          </cell>
          <cell r="M136" t="str">
            <v>清远市清城区石角镇众合路4号新何碧桂园04</v>
          </cell>
          <cell r="N136" t="str">
            <v>对区内道路</v>
          </cell>
          <cell r="O136">
            <v>1</v>
          </cell>
          <cell r="P136" t="str">
            <v>南</v>
          </cell>
          <cell r="Q136" t="str">
            <v>西南</v>
          </cell>
          <cell r="R136">
            <v>4315.462652870766</v>
          </cell>
          <cell r="S136">
            <v>0</v>
          </cell>
          <cell r="T136">
            <v>473</v>
          </cell>
          <cell r="U136">
            <v>498</v>
          </cell>
          <cell r="V136">
            <v>0</v>
          </cell>
          <cell r="W136">
            <v>1</v>
          </cell>
          <cell r="X136">
            <v>1</v>
          </cell>
          <cell r="Y136">
            <v>464151</v>
          </cell>
          <cell r="Z136">
            <v>5286</v>
          </cell>
          <cell r="AA136" t="str">
            <v>是</v>
          </cell>
          <cell r="AB136">
            <v>598563</v>
          </cell>
          <cell r="AC136">
            <v>6817</v>
          </cell>
          <cell r="AD136">
            <v>8634.78</v>
          </cell>
          <cell r="AE136">
            <v>0</v>
          </cell>
          <cell r="AF136">
            <v>0</v>
          </cell>
          <cell r="AG136">
            <v>0.85</v>
          </cell>
          <cell r="AH136">
            <v>0.95</v>
          </cell>
          <cell r="AI136">
            <v>0.97</v>
          </cell>
          <cell r="AJ136">
            <v>0.99</v>
          </cell>
          <cell r="AK136">
            <v>0.99</v>
          </cell>
          <cell r="AL136">
            <v>1</v>
          </cell>
          <cell r="AM136">
            <v>8160.000000000001</v>
          </cell>
          <cell r="AN136">
            <v>464151</v>
          </cell>
          <cell r="AO136">
            <v>5286</v>
          </cell>
          <cell r="AP136">
            <v>459510</v>
          </cell>
          <cell r="AQ136">
            <v>5234</v>
          </cell>
          <cell r="AR136">
            <v>459510</v>
          </cell>
          <cell r="AS136">
            <v>5234</v>
          </cell>
          <cell r="AT136">
            <v>-8160</v>
          </cell>
          <cell r="AU136">
            <v>-93</v>
          </cell>
          <cell r="AV136">
            <v>5000</v>
          </cell>
          <cell r="AW136">
            <v>960015</v>
          </cell>
          <cell r="AX136">
            <v>0</v>
          </cell>
          <cell r="AY136">
            <v>0</v>
          </cell>
          <cell r="AZ136" t="str">
            <v>否</v>
          </cell>
          <cell r="BA136" t="str">
            <v>-</v>
          </cell>
          <cell r="BB136" t="str">
            <v>8号楼洋房</v>
          </cell>
          <cell r="BC136">
            <v>7254.02</v>
          </cell>
          <cell r="BD136">
            <v>459510</v>
          </cell>
          <cell r="BE136">
            <v>5234</v>
          </cell>
          <cell r="BH136">
            <v>510566</v>
          </cell>
          <cell r="BI136">
            <v>5815</v>
          </cell>
        </row>
        <row r="137">
          <cell r="J137">
            <v>13082.809999999985</v>
          </cell>
          <cell r="Y137">
            <v>68024804</v>
          </cell>
          <cell r="Z137">
            <v>5200</v>
          </cell>
          <cell r="AB137">
            <v>87723900</v>
          </cell>
          <cell r="AC137">
            <v>6705</v>
          </cell>
          <cell r="AN137">
            <v>68024804</v>
          </cell>
          <cell r="AO137">
            <v>5200</v>
          </cell>
          <cell r="AP137">
            <v>67344579</v>
          </cell>
          <cell r="AQ137">
            <v>5148</v>
          </cell>
          <cell r="AR137">
            <v>67344579</v>
          </cell>
          <cell r="AS137">
            <v>5148</v>
          </cell>
          <cell r="AT137">
            <v>-1077120</v>
          </cell>
          <cell r="AU137">
            <v>-82</v>
          </cell>
          <cell r="BD137">
            <v>67344579</v>
          </cell>
          <cell r="BE137">
            <v>5148</v>
          </cell>
          <cell r="BH137">
            <v>74827300</v>
          </cell>
          <cell r="BI137">
            <v>5719.51</v>
          </cell>
        </row>
        <row r="142">
          <cell r="AC142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5"/>
  <sheetViews>
    <sheetView tabSelected="1" view="pageBreakPreview" zoomScale="115" zoomScaleNormal="70" zoomScaleSheetLayoutView="115" workbookViewId="0" topLeftCell="A1">
      <pane ySplit="5" topLeftCell="A262" activePane="bottomLeft" state="frozen"/>
      <selection pane="bottomLeft" activeCell="R272" sqref="R272"/>
    </sheetView>
  </sheetViews>
  <sheetFormatPr defaultColWidth="8.625" defaultRowHeight="14.25"/>
  <cols>
    <col min="1" max="1" width="5.625" style="0" bestFit="1" customWidth="1"/>
    <col min="2" max="2" width="17.375" style="0" customWidth="1"/>
    <col min="3" max="3" width="6.875" style="0" bestFit="1" customWidth="1"/>
    <col min="4" max="4" width="5.625" style="0" bestFit="1" customWidth="1"/>
    <col min="5" max="5" width="10.125" style="0" bestFit="1" customWidth="1"/>
    <col min="6" max="6" width="6.00390625" style="0" bestFit="1" customWidth="1"/>
    <col min="7" max="9" width="9.875" style="0" customWidth="1"/>
    <col min="10" max="10" width="10.625" style="0" customWidth="1"/>
    <col min="11" max="11" width="11.125" style="0" customWidth="1"/>
    <col min="12" max="12" width="12.375" style="0" bestFit="1" customWidth="1"/>
    <col min="13" max="13" width="11.125" style="0" customWidth="1"/>
    <col min="14" max="14" width="8.625" style="0" customWidth="1"/>
    <col min="15" max="15" width="7.625" style="0" customWidth="1"/>
    <col min="16" max="16" width="17.625" style="0" hidden="1" customWidth="1"/>
    <col min="17" max="17" width="10.125" style="0" hidden="1" customWidth="1"/>
    <col min="18" max="19" width="12.625" style="0" customWidth="1"/>
  </cols>
  <sheetData>
    <row r="1" spans="1:2" ht="24.75" customHeight="1">
      <c r="A1" s="6" t="s">
        <v>0</v>
      </c>
      <c r="B1" s="6"/>
    </row>
    <row r="2" spans="1:15" ht="26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8" t="s">
        <v>2</v>
      </c>
      <c r="B3" s="8"/>
      <c r="C3" s="8"/>
      <c r="D3" s="8"/>
      <c r="E3" s="8"/>
      <c r="F3" s="8"/>
      <c r="G3" s="8"/>
      <c r="H3" s="9"/>
      <c r="I3" s="13" t="s">
        <v>3</v>
      </c>
      <c r="M3" s="9"/>
      <c r="N3" s="14"/>
      <c r="O3" s="14"/>
    </row>
    <row r="4" spans="1:15" ht="26.25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5" t="s">
        <v>12</v>
      </c>
      <c r="J4" s="11" t="s">
        <v>13</v>
      </c>
      <c r="K4" s="11" t="s">
        <v>14</v>
      </c>
      <c r="L4" s="15" t="s">
        <v>15</v>
      </c>
      <c r="M4" s="15" t="s">
        <v>16</v>
      </c>
      <c r="N4" s="11" t="s">
        <v>17</v>
      </c>
      <c r="O4" s="10" t="s">
        <v>18</v>
      </c>
    </row>
    <row r="5" spans="1:17" ht="15">
      <c r="A5" s="10"/>
      <c r="B5" s="11"/>
      <c r="C5" s="11"/>
      <c r="D5" s="11"/>
      <c r="E5" s="11"/>
      <c r="F5" s="11"/>
      <c r="G5" s="11"/>
      <c r="H5" s="11"/>
      <c r="I5" s="16"/>
      <c r="J5" s="11"/>
      <c r="K5" s="11"/>
      <c r="L5" s="16"/>
      <c r="M5" s="16"/>
      <c r="N5" s="11"/>
      <c r="O5" s="10"/>
      <c r="P5" s="1" t="s">
        <v>19</v>
      </c>
      <c r="Q5" t="str">
        <f>VLOOKUP(C4,'[1]价单'!$E:$BH,56,0)</f>
        <v>备案价</v>
      </c>
    </row>
    <row r="6" spans="1:17" s="4" customFormat="1" ht="24.75" customHeight="1">
      <c r="A6" s="12">
        <v>1</v>
      </c>
      <c r="B6" s="12" t="s">
        <v>20</v>
      </c>
      <c r="C6" s="12" t="s">
        <v>21</v>
      </c>
      <c r="D6" s="12" t="s">
        <v>22</v>
      </c>
      <c r="E6" s="12" t="s">
        <v>23</v>
      </c>
      <c r="F6" s="12" t="s">
        <v>24</v>
      </c>
      <c r="G6" s="12">
        <v>107.23</v>
      </c>
      <c r="H6" s="3">
        <f>ROUND(G6-I6,2)</f>
        <v>22.57</v>
      </c>
      <c r="I6" s="12">
        <v>84.66</v>
      </c>
      <c r="J6" s="12">
        <f>ROUND(L6/G6,0)</f>
        <v>5760</v>
      </c>
      <c r="K6" s="17">
        <f>ROUND(L6/I6,2)</f>
        <v>7295.74</v>
      </c>
      <c r="L6" s="12">
        <f>Q6</f>
        <v>617657</v>
      </c>
      <c r="M6" s="17" t="s">
        <v>25</v>
      </c>
      <c r="N6" s="18" t="s">
        <v>26</v>
      </c>
      <c r="O6" s="19" t="s">
        <v>27</v>
      </c>
      <c r="P6" s="1" t="s">
        <v>28</v>
      </c>
      <c r="Q6">
        <f>VLOOKUP(C6,'[2]价单'!$E:$BI,56,0)</f>
        <v>617657</v>
      </c>
    </row>
    <row r="7" spans="1:17" s="4" customFormat="1" ht="24.75" customHeight="1">
      <c r="A7" s="12">
        <v>2</v>
      </c>
      <c r="B7" s="12" t="s">
        <v>20</v>
      </c>
      <c r="C7" s="12" t="s">
        <v>29</v>
      </c>
      <c r="D7" s="12" t="s">
        <v>22</v>
      </c>
      <c r="E7" s="12" t="s">
        <v>23</v>
      </c>
      <c r="F7" s="12" t="s">
        <v>24</v>
      </c>
      <c r="G7" s="12">
        <v>113.62</v>
      </c>
      <c r="H7" s="3">
        <f aca="true" t="shared" si="0" ref="H7:H70">ROUND(G7-I7,2)</f>
        <v>23.92</v>
      </c>
      <c r="I7" s="12">
        <v>89.7</v>
      </c>
      <c r="J7" s="12">
        <f aca="true" t="shared" si="1" ref="J7:J70">ROUND(L7/G7,0)</f>
        <v>5870</v>
      </c>
      <c r="K7" s="17">
        <f aca="true" t="shared" si="2" ref="K7:K70">ROUND(L7/I7,2)</f>
        <v>7435.47</v>
      </c>
      <c r="L7" s="12">
        <f aca="true" t="shared" si="3" ref="L7:L70">Q7</f>
        <v>666962</v>
      </c>
      <c r="M7" s="17" t="s">
        <v>25</v>
      </c>
      <c r="N7" s="18" t="s">
        <v>26</v>
      </c>
      <c r="O7" s="20"/>
      <c r="P7" s="1" t="s">
        <v>30</v>
      </c>
      <c r="Q7">
        <f>VLOOKUP(C7,'[2]价单'!$E:$BI,56,0)</f>
        <v>666962</v>
      </c>
    </row>
    <row r="8" spans="1:17" s="4" customFormat="1" ht="24.75" customHeight="1">
      <c r="A8" s="12">
        <v>3</v>
      </c>
      <c r="B8" s="12" t="s">
        <v>20</v>
      </c>
      <c r="C8" s="12" t="s">
        <v>31</v>
      </c>
      <c r="D8" s="12" t="s">
        <v>22</v>
      </c>
      <c r="E8" s="12" t="s">
        <v>32</v>
      </c>
      <c r="F8" s="12" t="s">
        <v>24</v>
      </c>
      <c r="G8" s="12">
        <v>87.8</v>
      </c>
      <c r="H8" s="3">
        <f t="shared" si="0"/>
        <v>18.48</v>
      </c>
      <c r="I8" s="12">
        <v>69.32</v>
      </c>
      <c r="J8" s="12">
        <f t="shared" si="1"/>
        <v>5925</v>
      </c>
      <c r="K8" s="17">
        <f t="shared" si="2"/>
        <v>7504.67</v>
      </c>
      <c r="L8" s="12">
        <f t="shared" si="3"/>
        <v>520224</v>
      </c>
      <c r="M8" s="17" t="s">
        <v>25</v>
      </c>
      <c r="N8" s="18" t="s">
        <v>26</v>
      </c>
      <c r="O8" s="20"/>
      <c r="P8" s="1" t="s">
        <v>33</v>
      </c>
      <c r="Q8">
        <f>VLOOKUP(C8,'[2]价单'!$E:$BI,56,0)</f>
        <v>520224</v>
      </c>
    </row>
    <row r="9" spans="1:17" s="4" customFormat="1" ht="24.75" customHeight="1">
      <c r="A9" s="12">
        <v>4</v>
      </c>
      <c r="B9" s="12" t="s">
        <v>20</v>
      </c>
      <c r="C9" s="12" t="s">
        <v>34</v>
      </c>
      <c r="D9" s="12" t="s">
        <v>22</v>
      </c>
      <c r="E9" s="12" t="s">
        <v>32</v>
      </c>
      <c r="F9" s="12" t="s">
        <v>24</v>
      </c>
      <c r="G9" s="12">
        <v>87.8</v>
      </c>
      <c r="H9" s="3">
        <f t="shared" si="0"/>
        <v>18.48</v>
      </c>
      <c r="I9" s="12">
        <v>69.32</v>
      </c>
      <c r="J9" s="12">
        <f t="shared" si="1"/>
        <v>5815</v>
      </c>
      <c r="K9" s="17">
        <f t="shared" si="2"/>
        <v>7365.35</v>
      </c>
      <c r="L9" s="12">
        <f t="shared" si="3"/>
        <v>510566</v>
      </c>
      <c r="M9" s="17" t="s">
        <v>25</v>
      </c>
      <c r="N9" s="18" t="s">
        <v>26</v>
      </c>
      <c r="O9" s="20"/>
      <c r="P9" s="1" t="s">
        <v>35</v>
      </c>
      <c r="Q9">
        <f>VLOOKUP(C9,'[2]价单'!$E:$BI,56,0)</f>
        <v>510566</v>
      </c>
    </row>
    <row r="10" spans="1:17" s="4" customFormat="1" ht="24.75" customHeight="1">
      <c r="A10" s="12">
        <v>5</v>
      </c>
      <c r="B10" s="12" t="s">
        <v>20</v>
      </c>
      <c r="C10" s="12" t="s">
        <v>36</v>
      </c>
      <c r="D10" s="12" t="s">
        <v>37</v>
      </c>
      <c r="E10" s="12" t="s">
        <v>23</v>
      </c>
      <c r="F10" s="12" t="s">
        <v>24</v>
      </c>
      <c r="G10" s="12">
        <v>107.19</v>
      </c>
      <c r="H10" s="3">
        <f t="shared" si="0"/>
        <v>22.56</v>
      </c>
      <c r="I10" s="12">
        <v>84.63</v>
      </c>
      <c r="J10" s="12">
        <f t="shared" si="1"/>
        <v>5478</v>
      </c>
      <c r="K10" s="17">
        <f t="shared" si="2"/>
        <v>6938.28</v>
      </c>
      <c r="L10" s="12">
        <f t="shared" si="3"/>
        <v>587187</v>
      </c>
      <c r="M10" s="17" t="s">
        <v>25</v>
      </c>
      <c r="N10" s="18" t="s">
        <v>26</v>
      </c>
      <c r="O10" s="20"/>
      <c r="P10" s="1" t="s">
        <v>38</v>
      </c>
      <c r="Q10">
        <f>VLOOKUP(C10,'[2]价单'!$E:$BI,56,0)</f>
        <v>587187</v>
      </c>
    </row>
    <row r="11" spans="1:17" s="4" customFormat="1" ht="24.75" customHeight="1">
      <c r="A11" s="12">
        <v>6</v>
      </c>
      <c r="B11" s="12" t="s">
        <v>20</v>
      </c>
      <c r="C11" s="12" t="s">
        <v>39</v>
      </c>
      <c r="D11" s="12" t="s">
        <v>37</v>
      </c>
      <c r="E11" s="12" t="s">
        <v>23</v>
      </c>
      <c r="F11" s="12" t="s">
        <v>24</v>
      </c>
      <c r="G11" s="12">
        <v>113.62</v>
      </c>
      <c r="H11" s="3">
        <f t="shared" si="0"/>
        <v>23.92</v>
      </c>
      <c r="I11" s="12">
        <v>89.7</v>
      </c>
      <c r="J11" s="12">
        <f t="shared" si="1"/>
        <v>5478</v>
      </c>
      <c r="K11" s="17">
        <f t="shared" si="2"/>
        <v>6938.81</v>
      </c>
      <c r="L11" s="12">
        <f t="shared" si="3"/>
        <v>622411</v>
      </c>
      <c r="M11" s="17" t="s">
        <v>25</v>
      </c>
      <c r="N11" s="18" t="s">
        <v>26</v>
      </c>
      <c r="O11" s="20"/>
      <c r="P11" s="1" t="s">
        <v>40</v>
      </c>
      <c r="Q11">
        <f>VLOOKUP(C11,'[2]价单'!$E:$BI,56,0)</f>
        <v>622411</v>
      </c>
    </row>
    <row r="12" spans="1:17" s="4" customFormat="1" ht="24.75" customHeight="1">
      <c r="A12" s="12">
        <v>7</v>
      </c>
      <c r="B12" s="12" t="s">
        <v>20</v>
      </c>
      <c r="C12" s="12" t="s">
        <v>41</v>
      </c>
      <c r="D12" s="12" t="s">
        <v>37</v>
      </c>
      <c r="E12" s="12" t="s">
        <v>32</v>
      </c>
      <c r="F12" s="12" t="s">
        <v>24</v>
      </c>
      <c r="G12" s="12">
        <v>87.8</v>
      </c>
      <c r="H12" s="3">
        <f t="shared" si="0"/>
        <v>18.48</v>
      </c>
      <c r="I12" s="12">
        <v>69.32</v>
      </c>
      <c r="J12" s="12">
        <f t="shared" si="1"/>
        <v>5478</v>
      </c>
      <c r="K12" s="17">
        <f t="shared" si="2"/>
        <v>6938.37</v>
      </c>
      <c r="L12" s="12">
        <f t="shared" si="3"/>
        <v>480968</v>
      </c>
      <c r="M12" s="17" t="s">
        <v>25</v>
      </c>
      <c r="N12" s="18" t="s">
        <v>26</v>
      </c>
      <c r="O12" s="20"/>
      <c r="P12" s="1" t="s">
        <v>42</v>
      </c>
      <c r="Q12">
        <f>VLOOKUP(C12,'[2]价单'!$E:$BI,56,0)</f>
        <v>480968</v>
      </c>
    </row>
    <row r="13" spans="1:17" s="4" customFormat="1" ht="24.75" customHeight="1">
      <c r="A13" s="12">
        <v>8</v>
      </c>
      <c r="B13" s="12" t="s">
        <v>20</v>
      </c>
      <c r="C13" s="12" t="s">
        <v>43</v>
      </c>
      <c r="D13" s="12" t="s">
        <v>37</v>
      </c>
      <c r="E13" s="12" t="s">
        <v>32</v>
      </c>
      <c r="F13" s="12" t="s">
        <v>24</v>
      </c>
      <c r="G13" s="12">
        <v>87.8</v>
      </c>
      <c r="H13" s="3">
        <f t="shared" si="0"/>
        <v>18.48</v>
      </c>
      <c r="I13" s="12">
        <v>69.32</v>
      </c>
      <c r="J13" s="12">
        <f t="shared" si="1"/>
        <v>5478</v>
      </c>
      <c r="K13" s="17">
        <f t="shared" si="2"/>
        <v>6938.37</v>
      </c>
      <c r="L13" s="12">
        <f t="shared" si="3"/>
        <v>480968</v>
      </c>
      <c r="M13" s="17" t="s">
        <v>25</v>
      </c>
      <c r="N13" s="18" t="s">
        <v>26</v>
      </c>
      <c r="O13" s="20"/>
      <c r="P13" s="1" t="s">
        <v>44</v>
      </c>
      <c r="Q13">
        <f>VLOOKUP(C13,'[2]价单'!$E:$BI,56,0)</f>
        <v>480968</v>
      </c>
    </row>
    <row r="14" spans="1:17" s="4" customFormat="1" ht="24.75" customHeight="1">
      <c r="A14" s="12">
        <v>9</v>
      </c>
      <c r="B14" s="12" t="s">
        <v>20</v>
      </c>
      <c r="C14" s="12" t="s">
        <v>45</v>
      </c>
      <c r="D14" s="12" t="s">
        <v>46</v>
      </c>
      <c r="E14" s="12" t="s">
        <v>23</v>
      </c>
      <c r="F14" s="12" t="s">
        <v>24</v>
      </c>
      <c r="G14" s="12">
        <v>107.23</v>
      </c>
      <c r="H14" s="3">
        <f t="shared" si="0"/>
        <v>22.57</v>
      </c>
      <c r="I14" s="12">
        <v>84.66</v>
      </c>
      <c r="J14" s="12">
        <f t="shared" si="1"/>
        <v>5760</v>
      </c>
      <c r="K14" s="17">
        <f t="shared" si="2"/>
        <v>7295.74</v>
      </c>
      <c r="L14" s="12">
        <f t="shared" si="3"/>
        <v>617657</v>
      </c>
      <c r="M14" s="17" t="s">
        <v>25</v>
      </c>
      <c r="N14" s="18" t="s">
        <v>26</v>
      </c>
      <c r="O14" s="20"/>
      <c r="P14" s="1" t="s">
        <v>47</v>
      </c>
      <c r="Q14">
        <f>VLOOKUP(C14,'[2]价单'!$E:$BI,56,0)</f>
        <v>617657</v>
      </c>
    </row>
    <row r="15" spans="1:17" s="4" customFormat="1" ht="24.75" customHeight="1">
      <c r="A15" s="12">
        <v>10</v>
      </c>
      <c r="B15" s="12" t="s">
        <v>20</v>
      </c>
      <c r="C15" s="12" t="s">
        <v>48</v>
      </c>
      <c r="D15" s="12" t="s">
        <v>46</v>
      </c>
      <c r="E15" s="12" t="s">
        <v>23</v>
      </c>
      <c r="F15" s="12" t="s">
        <v>24</v>
      </c>
      <c r="G15" s="12">
        <v>113.62</v>
      </c>
      <c r="H15" s="3">
        <f t="shared" si="0"/>
        <v>23.92</v>
      </c>
      <c r="I15" s="12">
        <v>89.7</v>
      </c>
      <c r="J15" s="12">
        <f t="shared" si="1"/>
        <v>5870</v>
      </c>
      <c r="K15" s="17">
        <f t="shared" si="2"/>
        <v>7435.47</v>
      </c>
      <c r="L15" s="12">
        <f t="shared" si="3"/>
        <v>666962</v>
      </c>
      <c r="M15" s="17" t="s">
        <v>25</v>
      </c>
      <c r="N15" s="18" t="s">
        <v>26</v>
      </c>
      <c r="O15" s="20"/>
      <c r="P15" s="1" t="s">
        <v>49</v>
      </c>
      <c r="Q15">
        <f>VLOOKUP(C15,'[2]价单'!$E:$BI,56,0)</f>
        <v>666962</v>
      </c>
    </row>
    <row r="16" spans="1:17" s="4" customFormat="1" ht="24.75" customHeight="1">
      <c r="A16" s="12">
        <v>11</v>
      </c>
      <c r="B16" s="12" t="s">
        <v>20</v>
      </c>
      <c r="C16" s="12" t="s">
        <v>50</v>
      </c>
      <c r="D16" s="12" t="s">
        <v>46</v>
      </c>
      <c r="E16" s="12" t="s">
        <v>32</v>
      </c>
      <c r="F16" s="12" t="s">
        <v>24</v>
      </c>
      <c r="G16" s="12">
        <v>87.8</v>
      </c>
      <c r="H16" s="3">
        <f t="shared" si="0"/>
        <v>18.48</v>
      </c>
      <c r="I16" s="12">
        <v>69.32</v>
      </c>
      <c r="J16" s="12">
        <f t="shared" si="1"/>
        <v>5925</v>
      </c>
      <c r="K16" s="17">
        <f t="shared" si="2"/>
        <v>7504.67</v>
      </c>
      <c r="L16" s="12">
        <f t="shared" si="3"/>
        <v>520224</v>
      </c>
      <c r="M16" s="17" t="s">
        <v>25</v>
      </c>
      <c r="N16" s="18" t="s">
        <v>26</v>
      </c>
      <c r="O16" s="20"/>
      <c r="P16" s="1" t="s">
        <v>51</v>
      </c>
      <c r="Q16">
        <f>VLOOKUP(C16,'[2]价单'!$E:$BI,56,0)</f>
        <v>520224</v>
      </c>
    </row>
    <row r="17" spans="1:17" s="4" customFormat="1" ht="24.75" customHeight="1">
      <c r="A17" s="12">
        <v>12</v>
      </c>
      <c r="B17" s="12" t="s">
        <v>20</v>
      </c>
      <c r="C17" s="12" t="s">
        <v>52</v>
      </c>
      <c r="D17" s="12" t="s">
        <v>46</v>
      </c>
      <c r="E17" s="12" t="s">
        <v>32</v>
      </c>
      <c r="F17" s="12" t="s">
        <v>24</v>
      </c>
      <c r="G17" s="12">
        <v>87.8</v>
      </c>
      <c r="H17" s="3">
        <f t="shared" si="0"/>
        <v>18.48</v>
      </c>
      <c r="I17" s="12">
        <v>69.32</v>
      </c>
      <c r="J17" s="12">
        <f t="shared" si="1"/>
        <v>5815</v>
      </c>
      <c r="K17" s="17">
        <f t="shared" si="2"/>
        <v>7365.35</v>
      </c>
      <c r="L17" s="12">
        <f t="shared" si="3"/>
        <v>510566</v>
      </c>
      <c r="M17" s="17" t="s">
        <v>25</v>
      </c>
      <c r="N17" s="18" t="s">
        <v>26</v>
      </c>
      <c r="O17" s="20"/>
      <c r="P17" s="1" t="s">
        <v>53</v>
      </c>
      <c r="Q17">
        <f>VLOOKUP(C17,'[2]价单'!$E:$BI,56,0)</f>
        <v>510566</v>
      </c>
    </row>
    <row r="18" spans="1:17" s="4" customFormat="1" ht="24.75" customHeight="1">
      <c r="A18" s="12">
        <v>13</v>
      </c>
      <c r="B18" s="12" t="s">
        <v>20</v>
      </c>
      <c r="C18" s="12" t="s">
        <v>54</v>
      </c>
      <c r="D18" s="12" t="s">
        <v>55</v>
      </c>
      <c r="E18" s="12" t="s">
        <v>23</v>
      </c>
      <c r="F18" s="12" t="s">
        <v>24</v>
      </c>
      <c r="G18" s="12">
        <v>107.23</v>
      </c>
      <c r="H18" s="3">
        <f t="shared" si="0"/>
        <v>22.57</v>
      </c>
      <c r="I18" s="12">
        <v>84.66</v>
      </c>
      <c r="J18" s="12">
        <f t="shared" si="1"/>
        <v>5760</v>
      </c>
      <c r="K18" s="17">
        <f t="shared" si="2"/>
        <v>7295.74</v>
      </c>
      <c r="L18" s="12">
        <f t="shared" si="3"/>
        <v>617657</v>
      </c>
      <c r="M18" s="17" t="s">
        <v>25</v>
      </c>
      <c r="N18" s="18" t="s">
        <v>26</v>
      </c>
      <c r="O18" s="20"/>
      <c r="P18" s="1" t="s">
        <v>56</v>
      </c>
      <c r="Q18">
        <f>VLOOKUP(C18,'[2]价单'!$E:$BI,56,0)</f>
        <v>617657</v>
      </c>
    </row>
    <row r="19" spans="1:17" s="4" customFormat="1" ht="24.75" customHeight="1">
      <c r="A19" s="12">
        <v>14</v>
      </c>
      <c r="B19" s="12" t="s">
        <v>20</v>
      </c>
      <c r="C19" s="12" t="s">
        <v>57</v>
      </c>
      <c r="D19" s="12" t="s">
        <v>55</v>
      </c>
      <c r="E19" s="12" t="s">
        <v>23</v>
      </c>
      <c r="F19" s="12" t="s">
        <v>24</v>
      </c>
      <c r="G19" s="12">
        <v>113.62</v>
      </c>
      <c r="H19" s="3">
        <f t="shared" si="0"/>
        <v>23.92</v>
      </c>
      <c r="I19" s="12">
        <v>89.7</v>
      </c>
      <c r="J19" s="12">
        <f t="shared" si="1"/>
        <v>5870</v>
      </c>
      <c r="K19" s="17">
        <f t="shared" si="2"/>
        <v>7435.47</v>
      </c>
      <c r="L19" s="12">
        <f t="shared" si="3"/>
        <v>666962</v>
      </c>
      <c r="M19" s="17" t="s">
        <v>25</v>
      </c>
      <c r="N19" s="18" t="s">
        <v>26</v>
      </c>
      <c r="O19" s="20"/>
      <c r="P19" s="1" t="s">
        <v>58</v>
      </c>
      <c r="Q19">
        <f>VLOOKUP(C19,'[2]价单'!$E:$BI,56,0)</f>
        <v>666962</v>
      </c>
    </row>
    <row r="20" spans="1:17" s="4" customFormat="1" ht="24.75" customHeight="1">
      <c r="A20" s="12">
        <v>15</v>
      </c>
      <c r="B20" s="12" t="s">
        <v>20</v>
      </c>
      <c r="C20" s="12" t="s">
        <v>59</v>
      </c>
      <c r="D20" s="12" t="s">
        <v>55</v>
      </c>
      <c r="E20" s="12" t="s">
        <v>32</v>
      </c>
      <c r="F20" s="12" t="s">
        <v>24</v>
      </c>
      <c r="G20" s="12">
        <v>87.8</v>
      </c>
      <c r="H20" s="3">
        <f t="shared" si="0"/>
        <v>18.48</v>
      </c>
      <c r="I20" s="12">
        <v>69.32</v>
      </c>
      <c r="J20" s="12">
        <f t="shared" si="1"/>
        <v>5925</v>
      </c>
      <c r="K20" s="17">
        <f t="shared" si="2"/>
        <v>7504.67</v>
      </c>
      <c r="L20" s="12">
        <f t="shared" si="3"/>
        <v>520224</v>
      </c>
      <c r="M20" s="17" t="s">
        <v>25</v>
      </c>
      <c r="N20" s="18" t="s">
        <v>26</v>
      </c>
      <c r="O20" s="20"/>
      <c r="P20" s="1" t="s">
        <v>60</v>
      </c>
      <c r="Q20">
        <f>VLOOKUP(C20,'[2]价单'!$E:$BI,56,0)</f>
        <v>520224</v>
      </c>
    </row>
    <row r="21" spans="1:17" s="4" customFormat="1" ht="24.75" customHeight="1">
      <c r="A21" s="12">
        <v>16</v>
      </c>
      <c r="B21" s="12" t="s">
        <v>20</v>
      </c>
      <c r="C21" s="12" t="s">
        <v>61</v>
      </c>
      <c r="D21" s="12" t="s">
        <v>55</v>
      </c>
      <c r="E21" s="12" t="s">
        <v>32</v>
      </c>
      <c r="F21" s="12" t="s">
        <v>24</v>
      </c>
      <c r="G21" s="12">
        <v>87.8</v>
      </c>
      <c r="H21" s="3">
        <f t="shared" si="0"/>
        <v>18.48</v>
      </c>
      <c r="I21" s="12">
        <v>69.32</v>
      </c>
      <c r="J21" s="12">
        <f t="shared" si="1"/>
        <v>5815</v>
      </c>
      <c r="K21" s="17">
        <f t="shared" si="2"/>
        <v>7365.35</v>
      </c>
      <c r="L21" s="12">
        <f t="shared" si="3"/>
        <v>510566</v>
      </c>
      <c r="M21" s="17" t="s">
        <v>25</v>
      </c>
      <c r="N21" s="18" t="s">
        <v>26</v>
      </c>
      <c r="O21" s="20"/>
      <c r="P21" s="1" t="s">
        <v>62</v>
      </c>
      <c r="Q21">
        <f>VLOOKUP(C21,'[2]价单'!$E:$BI,56,0)</f>
        <v>510566</v>
      </c>
    </row>
    <row r="22" spans="1:17" s="4" customFormat="1" ht="24.75" customHeight="1">
      <c r="A22" s="12">
        <v>17</v>
      </c>
      <c r="B22" s="12" t="s">
        <v>20</v>
      </c>
      <c r="C22" s="12" t="s">
        <v>63</v>
      </c>
      <c r="D22" s="12" t="s">
        <v>64</v>
      </c>
      <c r="E22" s="12" t="s">
        <v>23</v>
      </c>
      <c r="F22" s="12" t="s">
        <v>24</v>
      </c>
      <c r="G22" s="12">
        <v>107.23</v>
      </c>
      <c r="H22" s="3">
        <f t="shared" si="0"/>
        <v>22.57</v>
      </c>
      <c r="I22" s="12">
        <v>84.66</v>
      </c>
      <c r="J22" s="12">
        <f t="shared" si="1"/>
        <v>5760</v>
      </c>
      <c r="K22" s="17">
        <f t="shared" si="2"/>
        <v>7295.74</v>
      </c>
      <c r="L22" s="12">
        <f t="shared" si="3"/>
        <v>617657</v>
      </c>
      <c r="M22" s="17" t="s">
        <v>25</v>
      </c>
      <c r="N22" s="18" t="s">
        <v>26</v>
      </c>
      <c r="O22" s="20"/>
      <c r="P22" s="1" t="s">
        <v>65</v>
      </c>
      <c r="Q22">
        <f>VLOOKUP(C22,'[2]价单'!$E:$BI,56,0)</f>
        <v>617657</v>
      </c>
    </row>
    <row r="23" spans="1:17" s="4" customFormat="1" ht="24.75" customHeight="1">
      <c r="A23" s="12">
        <v>18</v>
      </c>
      <c r="B23" s="12" t="s">
        <v>20</v>
      </c>
      <c r="C23" s="12" t="s">
        <v>66</v>
      </c>
      <c r="D23" s="12" t="s">
        <v>64</v>
      </c>
      <c r="E23" s="12" t="s">
        <v>23</v>
      </c>
      <c r="F23" s="12" t="s">
        <v>24</v>
      </c>
      <c r="G23" s="12">
        <v>113.62</v>
      </c>
      <c r="H23" s="3">
        <f t="shared" si="0"/>
        <v>23.92</v>
      </c>
      <c r="I23" s="12">
        <v>89.7</v>
      </c>
      <c r="J23" s="12">
        <f t="shared" si="1"/>
        <v>5870</v>
      </c>
      <c r="K23" s="17">
        <f t="shared" si="2"/>
        <v>7435.47</v>
      </c>
      <c r="L23" s="12">
        <f t="shared" si="3"/>
        <v>666962</v>
      </c>
      <c r="M23" s="17" t="s">
        <v>25</v>
      </c>
      <c r="N23" s="18" t="s">
        <v>26</v>
      </c>
      <c r="O23" s="20"/>
      <c r="P23" s="1" t="s">
        <v>67</v>
      </c>
      <c r="Q23">
        <f>VLOOKUP(C23,'[2]价单'!$E:$BI,56,0)</f>
        <v>666962</v>
      </c>
    </row>
    <row r="24" spans="1:17" s="4" customFormat="1" ht="24.75" customHeight="1">
      <c r="A24" s="12">
        <v>19</v>
      </c>
      <c r="B24" s="12" t="s">
        <v>20</v>
      </c>
      <c r="C24" s="12" t="s">
        <v>68</v>
      </c>
      <c r="D24" s="12" t="s">
        <v>64</v>
      </c>
      <c r="E24" s="12" t="s">
        <v>32</v>
      </c>
      <c r="F24" s="12" t="s">
        <v>24</v>
      </c>
      <c r="G24" s="12">
        <v>87.8</v>
      </c>
      <c r="H24" s="3">
        <f t="shared" si="0"/>
        <v>18.48</v>
      </c>
      <c r="I24" s="12">
        <v>69.32</v>
      </c>
      <c r="J24" s="12">
        <f t="shared" si="1"/>
        <v>5925</v>
      </c>
      <c r="K24" s="17">
        <f t="shared" si="2"/>
        <v>7504.67</v>
      </c>
      <c r="L24" s="12">
        <f t="shared" si="3"/>
        <v>520224</v>
      </c>
      <c r="M24" s="17" t="s">
        <v>25</v>
      </c>
      <c r="N24" s="18" t="s">
        <v>26</v>
      </c>
      <c r="O24" s="20"/>
      <c r="P24" s="1" t="s">
        <v>69</v>
      </c>
      <c r="Q24">
        <f>VLOOKUP(C24,'[2]价单'!$E:$BI,56,0)</f>
        <v>520224</v>
      </c>
    </row>
    <row r="25" spans="1:17" s="4" customFormat="1" ht="24.75" customHeight="1">
      <c r="A25" s="12">
        <v>20</v>
      </c>
      <c r="B25" s="12" t="s">
        <v>20</v>
      </c>
      <c r="C25" s="12" t="s">
        <v>70</v>
      </c>
      <c r="D25" s="12" t="s">
        <v>64</v>
      </c>
      <c r="E25" s="12" t="s">
        <v>32</v>
      </c>
      <c r="F25" s="12" t="s">
        <v>24</v>
      </c>
      <c r="G25" s="12">
        <v>87.8</v>
      </c>
      <c r="H25" s="3">
        <f t="shared" si="0"/>
        <v>18.48</v>
      </c>
      <c r="I25" s="12">
        <v>69.32</v>
      </c>
      <c r="J25" s="12">
        <f t="shared" si="1"/>
        <v>5815</v>
      </c>
      <c r="K25" s="17">
        <f t="shared" si="2"/>
        <v>7365.35</v>
      </c>
      <c r="L25" s="12">
        <f t="shared" si="3"/>
        <v>510566</v>
      </c>
      <c r="M25" s="17" t="s">
        <v>25</v>
      </c>
      <c r="N25" s="18" t="s">
        <v>26</v>
      </c>
      <c r="O25" s="20"/>
      <c r="P25" s="1" t="s">
        <v>71</v>
      </c>
      <c r="Q25">
        <f>VLOOKUP(C25,'[2]价单'!$E:$BI,56,0)</f>
        <v>510566</v>
      </c>
    </row>
    <row r="26" spans="1:17" s="4" customFormat="1" ht="24.75" customHeight="1">
      <c r="A26" s="12">
        <v>21</v>
      </c>
      <c r="B26" s="12" t="s">
        <v>20</v>
      </c>
      <c r="C26" s="12" t="s">
        <v>72</v>
      </c>
      <c r="D26" s="12" t="s">
        <v>73</v>
      </c>
      <c r="E26" s="12" t="s">
        <v>23</v>
      </c>
      <c r="F26" s="12" t="s">
        <v>24</v>
      </c>
      <c r="G26" s="12">
        <v>107.23</v>
      </c>
      <c r="H26" s="3">
        <f t="shared" si="0"/>
        <v>22.57</v>
      </c>
      <c r="I26" s="12">
        <v>84.66</v>
      </c>
      <c r="J26" s="12">
        <f t="shared" si="1"/>
        <v>5760</v>
      </c>
      <c r="K26" s="17">
        <f t="shared" si="2"/>
        <v>7295.74</v>
      </c>
      <c r="L26" s="12">
        <f t="shared" si="3"/>
        <v>617657</v>
      </c>
      <c r="M26" s="17" t="s">
        <v>25</v>
      </c>
      <c r="N26" s="18" t="s">
        <v>26</v>
      </c>
      <c r="O26" s="19" t="s">
        <v>27</v>
      </c>
      <c r="P26" s="1" t="s">
        <v>74</v>
      </c>
      <c r="Q26">
        <f>VLOOKUP(C26,'[2]价单'!$E:$BI,56,0)</f>
        <v>617657</v>
      </c>
    </row>
    <row r="27" spans="1:17" s="4" customFormat="1" ht="24.75" customHeight="1">
      <c r="A27" s="12">
        <v>22</v>
      </c>
      <c r="B27" s="12" t="s">
        <v>20</v>
      </c>
      <c r="C27" s="12" t="s">
        <v>75</v>
      </c>
      <c r="D27" s="12" t="s">
        <v>73</v>
      </c>
      <c r="E27" s="12" t="s">
        <v>23</v>
      </c>
      <c r="F27" s="12" t="s">
        <v>24</v>
      </c>
      <c r="G27" s="12">
        <v>113.62</v>
      </c>
      <c r="H27" s="3">
        <f t="shared" si="0"/>
        <v>23.92</v>
      </c>
      <c r="I27" s="12">
        <v>89.7</v>
      </c>
      <c r="J27" s="12">
        <f t="shared" si="1"/>
        <v>5870</v>
      </c>
      <c r="K27" s="17">
        <f t="shared" si="2"/>
        <v>7435.47</v>
      </c>
      <c r="L27" s="12">
        <f t="shared" si="3"/>
        <v>666962</v>
      </c>
      <c r="M27" s="17" t="s">
        <v>25</v>
      </c>
      <c r="N27" s="18" t="s">
        <v>26</v>
      </c>
      <c r="O27" s="20"/>
      <c r="P27" s="1" t="s">
        <v>76</v>
      </c>
      <c r="Q27">
        <f>VLOOKUP(C27,'[2]价单'!$E:$BI,56,0)</f>
        <v>666962</v>
      </c>
    </row>
    <row r="28" spans="1:17" s="4" customFormat="1" ht="24.75" customHeight="1">
      <c r="A28" s="12">
        <v>23</v>
      </c>
      <c r="B28" s="12" t="s">
        <v>20</v>
      </c>
      <c r="C28" s="12" t="s">
        <v>77</v>
      </c>
      <c r="D28" s="12" t="s">
        <v>73</v>
      </c>
      <c r="E28" s="12" t="s">
        <v>32</v>
      </c>
      <c r="F28" s="12" t="s">
        <v>24</v>
      </c>
      <c r="G28" s="12">
        <v>87.8</v>
      </c>
      <c r="H28" s="3">
        <f t="shared" si="0"/>
        <v>18.48</v>
      </c>
      <c r="I28" s="12">
        <v>69.32</v>
      </c>
      <c r="J28" s="12">
        <f t="shared" si="1"/>
        <v>5925</v>
      </c>
      <c r="K28" s="17">
        <f t="shared" si="2"/>
        <v>7504.67</v>
      </c>
      <c r="L28" s="12">
        <f t="shared" si="3"/>
        <v>520224</v>
      </c>
      <c r="M28" s="17" t="s">
        <v>25</v>
      </c>
      <c r="N28" s="18" t="s">
        <v>26</v>
      </c>
      <c r="O28" s="20"/>
      <c r="P28" s="1" t="s">
        <v>78</v>
      </c>
      <c r="Q28">
        <f>VLOOKUP(C28,'[2]价单'!$E:$BI,56,0)</f>
        <v>520224</v>
      </c>
    </row>
    <row r="29" spans="1:17" s="4" customFormat="1" ht="24.75" customHeight="1">
      <c r="A29" s="12">
        <v>24</v>
      </c>
      <c r="B29" s="12" t="s">
        <v>20</v>
      </c>
      <c r="C29" s="12" t="s">
        <v>79</v>
      </c>
      <c r="D29" s="12" t="s">
        <v>73</v>
      </c>
      <c r="E29" s="12" t="s">
        <v>32</v>
      </c>
      <c r="F29" s="12" t="s">
        <v>24</v>
      </c>
      <c r="G29" s="12">
        <v>87.8</v>
      </c>
      <c r="H29" s="3">
        <f t="shared" si="0"/>
        <v>18.48</v>
      </c>
      <c r="I29" s="12">
        <v>69.32</v>
      </c>
      <c r="J29" s="12">
        <f t="shared" si="1"/>
        <v>5815</v>
      </c>
      <c r="K29" s="17">
        <f t="shared" si="2"/>
        <v>7365.35</v>
      </c>
      <c r="L29" s="12">
        <f t="shared" si="3"/>
        <v>510566</v>
      </c>
      <c r="M29" s="17" t="s">
        <v>25</v>
      </c>
      <c r="N29" s="18" t="s">
        <v>26</v>
      </c>
      <c r="O29" s="20"/>
      <c r="P29" s="1" t="s">
        <v>80</v>
      </c>
      <c r="Q29">
        <f>VLOOKUP(C29,'[2]价单'!$E:$BI,56,0)</f>
        <v>510566</v>
      </c>
    </row>
    <row r="30" spans="1:17" s="4" customFormat="1" ht="24.75" customHeight="1">
      <c r="A30" s="12">
        <v>25</v>
      </c>
      <c r="B30" s="12" t="s">
        <v>20</v>
      </c>
      <c r="C30" s="12" t="s">
        <v>81</v>
      </c>
      <c r="D30" s="12" t="s">
        <v>82</v>
      </c>
      <c r="E30" s="12" t="s">
        <v>23</v>
      </c>
      <c r="F30" s="12" t="s">
        <v>24</v>
      </c>
      <c r="G30" s="12">
        <v>107.23</v>
      </c>
      <c r="H30" s="3">
        <f t="shared" si="0"/>
        <v>22.57</v>
      </c>
      <c r="I30" s="12">
        <v>84.66</v>
      </c>
      <c r="J30" s="12">
        <f t="shared" si="1"/>
        <v>5760</v>
      </c>
      <c r="K30" s="17">
        <f t="shared" si="2"/>
        <v>7295.74</v>
      </c>
      <c r="L30" s="12">
        <f t="shared" si="3"/>
        <v>617657</v>
      </c>
      <c r="M30" s="17" t="s">
        <v>25</v>
      </c>
      <c r="N30" s="18" t="s">
        <v>26</v>
      </c>
      <c r="O30" s="20"/>
      <c r="P30" s="1" t="s">
        <v>83</v>
      </c>
      <c r="Q30">
        <f>VLOOKUP(C30,'[2]价单'!$E:$BI,56,0)</f>
        <v>617657</v>
      </c>
    </row>
    <row r="31" spans="1:17" s="4" customFormat="1" ht="24.75" customHeight="1">
      <c r="A31" s="12">
        <v>26</v>
      </c>
      <c r="B31" s="12" t="s">
        <v>20</v>
      </c>
      <c r="C31" s="12" t="s">
        <v>84</v>
      </c>
      <c r="D31" s="12" t="s">
        <v>82</v>
      </c>
      <c r="E31" s="12" t="s">
        <v>23</v>
      </c>
      <c r="F31" s="12" t="s">
        <v>24</v>
      </c>
      <c r="G31" s="12">
        <v>113.62</v>
      </c>
      <c r="H31" s="3">
        <f t="shared" si="0"/>
        <v>23.92</v>
      </c>
      <c r="I31" s="12">
        <v>89.7</v>
      </c>
      <c r="J31" s="12">
        <f t="shared" si="1"/>
        <v>5870</v>
      </c>
      <c r="K31" s="17">
        <f t="shared" si="2"/>
        <v>7435.47</v>
      </c>
      <c r="L31" s="12">
        <f t="shared" si="3"/>
        <v>666962</v>
      </c>
      <c r="M31" s="17" t="s">
        <v>25</v>
      </c>
      <c r="N31" s="18" t="s">
        <v>26</v>
      </c>
      <c r="O31" s="20"/>
      <c r="P31" s="1" t="s">
        <v>85</v>
      </c>
      <c r="Q31">
        <f>VLOOKUP(C31,'[2]价单'!$E:$BI,56,0)</f>
        <v>666962</v>
      </c>
    </row>
    <row r="32" spans="1:17" s="4" customFormat="1" ht="24.75" customHeight="1">
      <c r="A32" s="12">
        <v>27</v>
      </c>
      <c r="B32" s="12" t="s">
        <v>20</v>
      </c>
      <c r="C32" s="12" t="s">
        <v>86</v>
      </c>
      <c r="D32" s="12" t="s">
        <v>82</v>
      </c>
      <c r="E32" s="12" t="s">
        <v>32</v>
      </c>
      <c r="F32" s="12" t="s">
        <v>24</v>
      </c>
      <c r="G32" s="12">
        <v>87.8</v>
      </c>
      <c r="H32" s="3">
        <f t="shared" si="0"/>
        <v>18.48</v>
      </c>
      <c r="I32" s="12">
        <v>69.32</v>
      </c>
      <c r="J32" s="12">
        <f t="shared" si="1"/>
        <v>5925</v>
      </c>
      <c r="K32" s="17">
        <f t="shared" si="2"/>
        <v>7504.67</v>
      </c>
      <c r="L32" s="12">
        <f t="shared" si="3"/>
        <v>520224</v>
      </c>
      <c r="M32" s="17" t="s">
        <v>25</v>
      </c>
      <c r="N32" s="18" t="s">
        <v>26</v>
      </c>
      <c r="O32" s="20"/>
      <c r="P32" s="1" t="s">
        <v>87</v>
      </c>
      <c r="Q32">
        <f>VLOOKUP(C32,'[2]价单'!$E:$BI,56,0)</f>
        <v>520224</v>
      </c>
    </row>
    <row r="33" spans="1:17" s="4" customFormat="1" ht="24.75" customHeight="1">
      <c r="A33" s="12">
        <v>28</v>
      </c>
      <c r="B33" s="12" t="s">
        <v>20</v>
      </c>
      <c r="C33" s="12" t="s">
        <v>88</v>
      </c>
      <c r="D33" s="12" t="s">
        <v>82</v>
      </c>
      <c r="E33" s="12" t="s">
        <v>32</v>
      </c>
      <c r="F33" s="12" t="s">
        <v>24</v>
      </c>
      <c r="G33" s="12">
        <v>87.8</v>
      </c>
      <c r="H33" s="3">
        <f t="shared" si="0"/>
        <v>18.48</v>
      </c>
      <c r="I33" s="12">
        <v>69.32</v>
      </c>
      <c r="J33" s="12">
        <f t="shared" si="1"/>
        <v>5815</v>
      </c>
      <c r="K33" s="17">
        <f t="shared" si="2"/>
        <v>7365.35</v>
      </c>
      <c r="L33" s="12">
        <f t="shared" si="3"/>
        <v>510566</v>
      </c>
      <c r="M33" s="17" t="s">
        <v>25</v>
      </c>
      <c r="N33" s="18" t="s">
        <v>26</v>
      </c>
      <c r="O33" s="20"/>
      <c r="P33" s="1" t="s">
        <v>89</v>
      </c>
      <c r="Q33">
        <f>VLOOKUP(C33,'[2]价单'!$E:$BI,56,0)</f>
        <v>510566</v>
      </c>
    </row>
    <row r="34" spans="1:17" s="4" customFormat="1" ht="24.75" customHeight="1">
      <c r="A34" s="12">
        <v>29</v>
      </c>
      <c r="B34" s="12" t="s">
        <v>20</v>
      </c>
      <c r="C34" s="12" t="s">
        <v>90</v>
      </c>
      <c r="D34" s="12" t="s">
        <v>91</v>
      </c>
      <c r="E34" s="12" t="s">
        <v>23</v>
      </c>
      <c r="F34" s="12" t="s">
        <v>24</v>
      </c>
      <c r="G34" s="12">
        <v>107.23</v>
      </c>
      <c r="H34" s="3">
        <f t="shared" si="0"/>
        <v>22.57</v>
      </c>
      <c r="I34" s="12">
        <v>84.66</v>
      </c>
      <c r="J34" s="12">
        <f t="shared" si="1"/>
        <v>5760</v>
      </c>
      <c r="K34" s="17">
        <f t="shared" si="2"/>
        <v>7295.74</v>
      </c>
      <c r="L34" s="12">
        <f t="shared" si="3"/>
        <v>617657</v>
      </c>
      <c r="M34" s="17" t="s">
        <v>25</v>
      </c>
      <c r="N34" s="18" t="s">
        <v>26</v>
      </c>
      <c r="O34" s="20"/>
      <c r="P34" s="1" t="s">
        <v>92</v>
      </c>
      <c r="Q34">
        <f>VLOOKUP(C34,'[2]价单'!$E:$BI,56,0)</f>
        <v>617657</v>
      </c>
    </row>
    <row r="35" spans="1:17" s="4" customFormat="1" ht="24.75" customHeight="1">
      <c r="A35" s="12">
        <v>30</v>
      </c>
      <c r="B35" s="12" t="s">
        <v>20</v>
      </c>
      <c r="C35" s="12" t="s">
        <v>93</v>
      </c>
      <c r="D35" s="12" t="s">
        <v>91</v>
      </c>
      <c r="E35" s="12" t="s">
        <v>23</v>
      </c>
      <c r="F35" s="12" t="s">
        <v>24</v>
      </c>
      <c r="G35" s="12">
        <v>113.62</v>
      </c>
      <c r="H35" s="3">
        <f t="shared" si="0"/>
        <v>23.92</v>
      </c>
      <c r="I35" s="12">
        <v>89.7</v>
      </c>
      <c r="J35" s="12">
        <f t="shared" si="1"/>
        <v>5870</v>
      </c>
      <c r="K35" s="17">
        <f t="shared" si="2"/>
        <v>7435.47</v>
      </c>
      <c r="L35" s="12">
        <f t="shared" si="3"/>
        <v>666962</v>
      </c>
      <c r="M35" s="17" t="s">
        <v>25</v>
      </c>
      <c r="N35" s="18" t="s">
        <v>26</v>
      </c>
      <c r="O35" s="20"/>
      <c r="P35" s="1" t="s">
        <v>94</v>
      </c>
      <c r="Q35">
        <f>VLOOKUP(C35,'[2]价单'!$E:$BI,56,0)</f>
        <v>666962</v>
      </c>
    </row>
    <row r="36" spans="1:17" s="4" customFormat="1" ht="24.75" customHeight="1">
      <c r="A36" s="12">
        <v>31</v>
      </c>
      <c r="B36" s="12" t="s">
        <v>20</v>
      </c>
      <c r="C36" s="12" t="s">
        <v>95</v>
      </c>
      <c r="D36" s="12" t="s">
        <v>91</v>
      </c>
      <c r="E36" s="12" t="s">
        <v>32</v>
      </c>
      <c r="F36" s="12" t="s">
        <v>24</v>
      </c>
      <c r="G36" s="12">
        <v>87.8</v>
      </c>
      <c r="H36" s="3">
        <f t="shared" si="0"/>
        <v>18.48</v>
      </c>
      <c r="I36" s="12">
        <v>69.32</v>
      </c>
      <c r="J36" s="12">
        <f t="shared" si="1"/>
        <v>5925</v>
      </c>
      <c r="K36" s="17">
        <f t="shared" si="2"/>
        <v>7504.67</v>
      </c>
      <c r="L36" s="12">
        <f t="shared" si="3"/>
        <v>520224</v>
      </c>
      <c r="M36" s="17" t="s">
        <v>25</v>
      </c>
      <c r="N36" s="18" t="s">
        <v>26</v>
      </c>
      <c r="O36" s="20"/>
      <c r="P36" s="1" t="s">
        <v>96</v>
      </c>
      <c r="Q36">
        <f>VLOOKUP(C36,'[2]价单'!$E:$BI,56,0)</f>
        <v>520224</v>
      </c>
    </row>
    <row r="37" spans="1:17" s="4" customFormat="1" ht="24.75" customHeight="1">
      <c r="A37" s="12">
        <v>32</v>
      </c>
      <c r="B37" s="12" t="s">
        <v>20</v>
      </c>
      <c r="C37" s="12" t="s">
        <v>97</v>
      </c>
      <c r="D37" s="12" t="s">
        <v>91</v>
      </c>
      <c r="E37" s="12" t="s">
        <v>32</v>
      </c>
      <c r="F37" s="12" t="s">
        <v>24</v>
      </c>
      <c r="G37" s="12">
        <v>87.8</v>
      </c>
      <c r="H37" s="3">
        <f t="shared" si="0"/>
        <v>18.48</v>
      </c>
      <c r="I37" s="12">
        <v>69.32</v>
      </c>
      <c r="J37" s="12">
        <f t="shared" si="1"/>
        <v>5815</v>
      </c>
      <c r="K37" s="17">
        <f t="shared" si="2"/>
        <v>7365.35</v>
      </c>
      <c r="L37" s="12">
        <f t="shared" si="3"/>
        <v>510566</v>
      </c>
      <c r="M37" s="17" t="s">
        <v>25</v>
      </c>
      <c r="N37" s="18" t="s">
        <v>26</v>
      </c>
      <c r="O37" s="20"/>
      <c r="P37" s="1" t="s">
        <v>98</v>
      </c>
      <c r="Q37">
        <f>VLOOKUP(C37,'[2]价单'!$E:$BI,56,0)</f>
        <v>510566</v>
      </c>
    </row>
    <row r="38" spans="1:17" s="4" customFormat="1" ht="24.75" customHeight="1">
      <c r="A38" s="12">
        <v>33</v>
      </c>
      <c r="B38" s="12" t="s">
        <v>20</v>
      </c>
      <c r="C38" s="12" t="s">
        <v>99</v>
      </c>
      <c r="D38" s="12" t="s">
        <v>100</v>
      </c>
      <c r="E38" s="12" t="s">
        <v>23</v>
      </c>
      <c r="F38" s="12" t="s">
        <v>24</v>
      </c>
      <c r="G38" s="12">
        <v>107.23</v>
      </c>
      <c r="H38" s="3">
        <f t="shared" si="0"/>
        <v>22.57</v>
      </c>
      <c r="I38" s="12">
        <v>84.66</v>
      </c>
      <c r="J38" s="12">
        <f t="shared" si="1"/>
        <v>5760</v>
      </c>
      <c r="K38" s="17">
        <f t="shared" si="2"/>
        <v>7295.74</v>
      </c>
      <c r="L38" s="12">
        <f t="shared" si="3"/>
        <v>617657</v>
      </c>
      <c r="M38" s="17" t="s">
        <v>25</v>
      </c>
      <c r="N38" s="18" t="s">
        <v>26</v>
      </c>
      <c r="O38" s="20"/>
      <c r="P38" s="1" t="s">
        <v>101</v>
      </c>
      <c r="Q38">
        <f>VLOOKUP(C38,'[2]价单'!$E:$BI,56,0)</f>
        <v>617657</v>
      </c>
    </row>
    <row r="39" spans="1:17" s="4" customFormat="1" ht="24.75" customHeight="1">
      <c r="A39" s="12">
        <v>34</v>
      </c>
      <c r="B39" s="12" t="s">
        <v>20</v>
      </c>
      <c r="C39" s="12" t="s">
        <v>102</v>
      </c>
      <c r="D39" s="12" t="s">
        <v>100</v>
      </c>
      <c r="E39" s="12" t="s">
        <v>23</v>
      </c>
      <c r="F39" s="12" t="s">
        <v>24</v>
      </c>
      <c r="G39" s="12">
        <v>113.62</v>
      </c>
      <c r="H39" s="3">
        <f t="shared" si="0"/>
        <v>23.92</v>
      </c>
      <c r="I39" s="12">
        <v>89.7</v>
      </c>
      <c r="J39" s="12">
        <f t="shared" si="1"/>
        <v>5870</v>
      </c>
      <c r="K39" s="17">
        <f t="shared" si="2"/>
        <v>7435.47</v>
      </c>
      <c r="L39" s="12">
        <f t="shared" si="3"/>
        <v>666962</v>
      </c>
      <c r="M39" s="17" t="s">
        <v>25</v>
      </c>
      <c r="N39" s="18" t="s">
        <v>26</v>
      </c>
      <c r="O39" s="20"/>
      <c r="P39" s="1" t="s">
        <v>103</v>
      </c>
      <c r="Q39">
        <f>VLOOKUP(C39,'[2]价单'!$E:$BI,56,0)</f>
        <v>666962</v>
      </c>
    </row>
    <row r="40" spans="1:17" s="4" customFormat="1" ht="24.75" customHeight="1">
      <c r="A40" s="12">
        <v>35</v>
      </c>
      <c r="B40" s="12" t="s">
        <v>20</v>
      </c>
      <c r="C40" s="12" t="s">
        <v>104</v>
      </c>
      <c r="D40" s="12" t="s">
        <v>100</v>
      </c>
      <c r="E40" s="12" t="s">
        <v>32</v>
      </c>
      <c r="F40" s="12" t="s">
        <v>24</v>
      </c>
      <c r="G40" s="12">
        <v>87.8</v>
      </c>
      <c r="H40" s="3">
        <f t="shared" si="0"/>
        <v>18.48</v>
      </c>
      <c r="I40" s="12">
        <v>69.32</v>
      </c>
      <c r="J40" s="12">
        <f t="shared" si="1"/>
        <v>5925</v>
      </c>
      <c r="K40" s="17">
        <f t="shared" si="2"/>
        <v>7504.67</v>
      </c>
      <c r="L40" s="12">
        <f t="shared" si="3"/>
        <v>520224</v>
      </c>
      <c r="M40" s="17" t="s">
        <v>25</v>
      </c>
      <c r="N40" s="18" t="s">
        <v>26</v>
      </c>
      <c r="O40" s="20"/>
      <c r="P40" s="1" t="s">
        <v>105</v>
      </c>
      <c r="Q40">
        <f>VLOOKUP(C40,'[2]价单'!$E:$BI,56,0)</f>
        <v>520224</v>
      </c>
    </row>
    <row r="41" spans="1:17" s="4" customFormat="1" ht="24.75" customHeight="1">
      <c r="A41" s="12">
        <v>36</v>
      </c>
      <c r="B41" s="12" t="s">
        <v>20</v>
      </c>
      <c r="C41" s="12" t="s">
        <v>106</v>
      </c>
      <c r="D41" s="12" t="s">
        <v>100</v>
      </c>
      <c r="E41" s="12" t="s">
        <v>32</v>
      </c>
      <c r="F41" s="12" t="s">
        <v>24</v>
      </c>
      <c r="G41" s="12">
        <v>87.8</v>
      </c>
      <c r="H41" s="3">
        <f t="shared" si="0"/>
        <v>18.48</v>
      </c>
      <c r="I41" s="12">
        <v>69.32</v>
      </c>
      <c r="J41" s="12">
        <f t="shared" si="1"/>
        <v>5815</v>
      </c>
      <c r="K41" s="17">
        <f t="shared" si="2"/>
        <v>7365.35</v>
      </c>
      <c r="L41" s="12">
        <f t="shared" si="3"/>
        <v>510566</v>
      </c>
      <c r="M41" s="17" t="s">
        <v>25</v>
      </c>
      <c r="N41" s="18" t="s">
        <v>26</v>
      </c>
      <c r="O41" s="20"/>
      <c r="P41" s="1" t="s">
        <v>107</v>
      </c>
      <c r="Q41">
        <f>VLOOKUP(C41,'[2]价单'!$E:$BI,56,0)</f>
        <v>510566</v>
      </c>
    </row>
    <row r="42" spans="1:17" s="4" customFormat="1" ht="24.75" customHeight="1">
      <c r="A42" s="12">
        <v>37</v>
      </c>
      <c r="B42" s="12" t="s">
        <v>20</v>
      </c>
      <c r="C42" s="12" t="s">
        <v>108</v>
      </c>
      <c r="D42" s="12" t="s">
        <v>109</v>
      </c>
      <c r="E42" s="12" t="s">
        <v>23</v>
      </c>
      <c r="F42" s="12" t="s">
        <v>24</v>
      </c>
      <c r="G42" s="12">
        <v>107.23</v>
      </c>
      <c r="H42" s="3">
        <f t="shared" si="0"/>
        <v>22.57</v>
      </c>
      <c r="I42" s="12">
        <v>84.66</v>
      </c>
      <c r="J42" s="12">
        <f t="shared" si="1"/>
        <v>5760</v>
      </c>
      <c r="K42" s="17">
        <f t="shared" si="2"/>
        <v>7295.74</v>
      </c>
      <c r="L42" s="12">
        <f t="shared" si="3"/>
        <v>617657</v>
      </c>
      <c r="M42" s="17" t="s">
        <v>25</v>
      </c>
      <c r="N42" s="18" t="s">
        <v>26</v>
      </c>
      <c r="O42" s="20"/>
      <c r="P42" s="1" t="s">
        <v>110</v>
      </c>
      <c r="Q42">
        <f>VLOOKUP(C42,'[2]价单'!$E:$BI,56,0)</f>
        <v>617657</v>
      </c>
    </row>
    <row r="43" spans="1:17" s="4" customFormat="1" ht="24.75" customHeight="1">
      <c r="A43" s="12">
        <v>38</v>
      </c>
      <c r="B43" s="12" t="s">
        <v>20</v>
      </c>
      <c r="C43" s="12" t="s">
        <v>111</v>
      </c>
      <c r="D43" s="12" t="s">
        <v>109</v>
      </c>
      <c r="E43" s="12" t="s">
        <v>23</v>
      </c>
      <c r="F43" s="12" t="s">
        <v>24</v>
      </c>
      <c r="G43" s="12">
        <v>113.62</v>
      </c>
      <c r="H43" s="3">
        <f t="shared" si="0"/>
        <v>23.92</v>
      </c>
      <c r="I43" s="12">
        <v>89.7</v>
      </c>
      <c r="J43" s="12">
        <f t="shared" si="1"/>
        <v>5870</v>
      </c>
      <c r="K43" s="17">
        <f t="shared" si="2"/>
        <v>7435.47</v>
      </c>
      <c r="L43" s="12">
        <f t="shared" si="3"/>
        <v>666962</v>
      </c>
      <c r="M43" s="17" t="s">
        <v>25</v>
      </c>
      <c r="N43" s="18" t="s">
        <v>26</v>
      </c>
      <c r="O43" s="20"/>
      <c r="P43" s="1" t="s">
        <v>112</v>
      </c>
      <c r="Q43">
        <f>VLOOKUP(C43,'[2]价单'!$E:$BI,56,0)</f>
        <v>666962</v>
      </c>
    </row>
    <row r="44" spans="1:17" s="4" customFormat="1" ht="24.75" customHeight="1">
      <c r="A44" s="12">
        <v>39</v>
      </c>
      <c r="B44" s="12" t="s">
        <v>20</v>
      </c>
      <c r="C44" s="12" t="s">
        <v>113</v>
      </c>
      <c r="D44" s="12" t="s">
        <v>109</v>
      </c>
      <c r="E44" s="12" t="s">
        <v>32</v>
      </c>
      <c r="F44" s="12" t="s">
        <v>24</v>
      </c>
      <c r="G44" s="12">
        <v>87.8</v>
      </c>
      <c r="H44" s="3">
        <f t="shared" si="0"/>
        <v>18.48</v>
      </c>
      <c r="I44" s="12">
        <v>69.32</v>
      </c>
      <c r="J44" s="12">
        <f t="shared" si="1"/>
        <v>5925</v>
      </c>
      <c r="K44" s="17">
        <f t="shared" si="2"/>
        <v>7504.67</v>
      </c>
      <c r="L44" s="12">
        <f t="shared" si="3"/>
        <v>520224</v>
      </c>
      <c r="M44" s="17" t="s">
        <v>25</v>
      </c>
      <c r="N44" s="18" t="s">
        <v>26</v>
      </c>
      <c r="O44" s="20"/>
      <c r="P44" s="1" t="s">
        <v>114</v>
      </c>
      <c r="Q44">
        <f>VLOOKUP(C44,'[2]价单'!$E:$BI,56,0)</f>
        <v>520224</v>
      </c>
    </row>
    <row r="45" spans="1:17" s="4" customFormat="1" ht="24.75" customHeight="1">
      <c r="A45" s="12">
        <v>40</v>
      </c>
      <c r="B45" s="12" t="s">
        <v>20</v>
      </c>
      <c r="C45" s="12" t="s">
        <v>115</v>
      </c>
      <c r="D45" s="12" t="s">
        <v>109</v>
      </c>
      <c r="E45" s="12" t="s">
        <v>32</v>
      </c>
      <c r="F45" s="12" t="s">
        <v>24</v>
      </c>
      <c r="G45" s="12">
        <v>87.8</v>
      </c>
      <c r="H45" s="3">
        <f t="shared" si="0"/>
        <v>18.48</v>
      </c>
      <c r="I45" s="12">
        <v>69.32</v>
      </c>
      <c r="J45" s="12">
        <f t="shared" si="1"/>
        <v>5815</v>
      </c>
      <c r="K45" s="17">
        <f t="shared" si="2"/>
        <v>7365.35</v>
      </c>
      <c r="L45" s="12">
        <f t="shared" si="3"/>
        <v>510566</v>
      </c>
      <c r="M45" s="17" t="s">
        <v>25</v>
      </c>
      <c r="N45" s="18" t="s">
        <v>26</v>
      </c>
      <c r="O45" s="20"/>
      <c r="P45" s="1" t="s">
        <v>116</v>
      </c>
      <c r="Q45">
        <f>VLOOKUP(C45,'[2]价单'!$E:$BI,56,0)</f>
        <v>510566</v>
      </c>
    </row>
    <row r="46" spans="1:17" s="4" customFormat="1" ht="24.75" customHeight="1">
      <c r="A46" s="12">
        <v>41</v>
      </c>
      <c r="B46" s="12" t="s">
        <v>20</v>
      </c>
      <c r="C46" s="12" t="s">
        <v>117</v>
      </c>
      <c r="D46" s="12" t="s">
        <v>118</v>
      </c>
      <c r="E46" s="12" t="s">
        <v>23</v>
      </c>
      <c r="F46" s="12" t="s">
        <v>24</v>
      </c>
      <c r="G46" s="12">
        <v>107.23</v>
      </c>
      <c r="H46" s="3">
        <f t="shared" si="0"/>
        <v>22.57</v>
      </c>
      <c r="I46" s="12">
        <v>84.66</v>
      </c>
      <c r="J46" s="12">
        <f t="shared" si="1"/>
        <v>5760</v>
      </c>
      <c r="K46" s="17">
        <f t="shared" si="2"/>
        <v>7295.74</v>
      </c>
      <c r="L46" s="12">
        <f t="shared" si="3"/>
        <v>617657</v>
      </c>
      <c r="M46" s="17" t="s">
        <v>25</v>
      </c>
      <c r="N46" s="18" t="s">
        <v>26</v>
      </c>
      <c r="O46" s="19" t="s">
        <v>27</v>
      </c>
      <c r="P46" s="1" t="s">
        <v>119</v>
      </c>
      <c r="Q46">
        <f>VLOOKUP(C46,'[2]价单'!$E:$BI,56,0)</f>
        <v>617657</v>
      </c>
    </row>
    <row r="47" spans="1:17" s="4" customFormat="1" ht="24.75" customHeight="1">
      <c r="A47" s="12">
        <v>42</v>
      </c>
      <c r="B47" s="12" t="s">
        <v>20</v>
      </c>
      <c r="C47" s="12" t="s">
        <v>120</v>
      </c>
      <c r="D47" s="12" t="s">
        <v>118</v>
      </c>
      <c r="E47" s="12" t="s">
        <v>23</v>
      </c>
      <c r="F47" s="12" t="s">
        <v>24</v>
      </c>
      <c r="G47" s="12">
        <v>113.62</v>
      </c>
      <c r="H47" s="3">
        <f t="shared" si="0"/>
        <v>23.92</v>
      </c>
      <c r="I47" s="12">
        <v>89.7</v>
      </c>
      <c r="J47" s="12">
        <f t="shared" si="1"/>
        <v>5870</v>
      </c>
      <c r="K47" s="17">
        <f t="shared" si="2"/>
        <v>7435.47</v>
      </c>
      <c r="L47" s="12">
        <f t="shared" si="3"/>
        <v>666962</v>
      </c>
      <c r="M47" s="17" t="s">
        <v>25</v>
      </c>
      <c r="N47" s="18" t="s">
        <v>26</v>
      </c>
      <c r="O47" s="20"/>
      <c r="P47" s="1" t="s">
        <v>121</v>
      </c>
      <c r="Q47">
        <f>VLOOKUP(C47,'[2]价单'!$E:$BI,56,0)</f>
        <v>666962</v>
      </c>
    </row>
    <row r="48" spans="1:17" s="4" customFormat="1" ht="24.75" customHeight="1">
      <c r="A48" s="12">
        <v>43</v>
      </c>
      <c r="B48" s="12" t="s">
        <v>20</v>
      </c>
      <c r="C48" s="12" t="s">
        <v>122</v>
      </c>
      <c r="D48" s="12" t="s">
        <v>118</v>
      </c>
      <c r="E48" s="12" t="s">
        <v>32</v>
      </c>
      <c r="F48" s="12" t="s">
        <v>24</v>
      </c>
      <c r="G48" s="12">
        <v>87.8</v>
      </c>
      <c r="H48" s="3">
        <f t="shared" si="0"/>
        <v>18.48</v>
      </c>
      <c r="I48" s="12">
        <v>69.32</v>
      </c>
      <c r="J48" s="12">
        <f t="shared" si="1"/>
        <v>5925</v>
      </c>
      <c r="K48" s="17">
        <f t="shared" si="2"/>
        <v>7504.67</v>
      </c>
      <c r="L48" s="12">
        <f t="shared" si="3"/>
        <v>520224</v>
      </c>
      <c r="M48" s="17" t="s">
        <v>25</v>
      </c>
      <c r="N48" s="18" t="s">
        <v>26</v>
      </c>
      <c r="O48" s="20"/>
      <c r="P48" s="1" t="s">
        <v>123</v>
      </c>
      <c r="Q48">
        <f>VLOOKUP(C48,'[2]价单'!$E:$BI,56,0)</f>
        <v>520224</v>
      </c>
    </row>
    <row r="49" spans="1:17" s="4" customFormat="1" ht="24.75" customHeight="1">
      <c r="A49" s="12">
        <v>44</v>
      </c>
      <c r="B49" s="12" t="s">
        <v>20</v>
      </c>
      <c r="C49" s="12" t="s">
        <v>124</v>
      </c>
      <c r="D49" s="12" t="s">
        <v>118</v>
      </c>
      <c r="E49" s="12" t="s">
        <v>32</v>
      </c>
      <c r="F49" s="12" t="s">
        <v>24</v>
      </c>
      <c r="G49" s="12">
        <v>87.8</v>
      </c>
      <c r="H49" s="3">
        <f t="shared" si="0"/>
        <v>18.48</v>
      </c>
      <c r="I49" s="12">
        <v>69.32</v>
      </c>
      <c r="J49" s="12">
        <f t="shared" si="1"/>
        <v>5815</v>
      </c>
      <c r="K49" s="17">
        <f t="shared" si="2"/>
        <v>7365.35</v>
      </c>
      <c r="L49" s="12">
        <f t="shared" si="3"/>
        <v>510566</v>
      </c>
      <c r="M49" s="17" t="s">
        <v>25</v>
      </c>
      <c r="N49" s="18" t="s">
        <v>26</v>
      </c>
      <c r="O49" s="20"/>
      <c r="P49" s="1" t="s">
        <v>125</v>
      </c>
      <c r="Q49">
        <f>VLOOKUP(C49,'[2]价单'!$E:$BI,56,0)</f>
        <v>510566</v>
      </c>
    </row>
    <row r="50" spans="1:17" s="4" customFormat="1" ht="24.75" customHeight="1">
      <c r="A50" s="12">
        <v>45</v>
      </c>
      <c r="B50" s="12" t="s">
        <v>20</v>
      </c>
      <c r="C50" s="12" t="s">
        <v>126</v>
      </c>
      <c r="D50" s="12" t="s">
        <v>127</v>
      </c>
      <c r="E50" s="12" t="s">
        <v>23</v>
      </c>
      <c r="F50" s="12" t="s">
        <v>24</v>
      </c>
      <c r="G50" s="12">
        <v>107.23</v>
      </c>
      <c r="H50" s="3">
        <f t="shared" si="0"/>
        <v>22.57</v>
      </c>
      <c r="I50" s="12">
        <v>84.66</v>
      </c>
      <c r="J50" s="12">
        <f t="shared" si="1"/>
        <v>5760</v>
      </c>
      <c r="K50" s="17">
        <f t="shared" si="2"/>
        <v>7295.74</v>
      </c>
      <c r="L50" s="12">
        <f t="shared" si="3"/>
        <v>617657</v>
      </c>
      <c r="M50" s="17" t="s">
        <v>25</v>
      </c>
      <c r="N50" s="18" t="s">
        <v>26</v>
      </c>
      <c r="O50" s="20"/>
      <c r="P50" s="1" t="s">
        <v>128</v>
      </c>
      <c r="Q50">
        <f>VLOOKUP(C50,'[2]价单'!$E:$BI,56,0)</f>
        <v>617657</v>
      </c>
    </row>
    <row r="51" spans="1:17" s="4" customFormat="1" ht="24.75" customHeight="1">
      <c r="A51" s="12">
        <v>46</v>
      </c>
      <c r="B51" s="12" t="s">
        <v>20</v>
      </c>
      <c r="C51" s="12" t="s">
        <v>129</v>
      </c>
      <c r="D51" s="12" t="s">
        <v>127</v>
      </c>
      <c r="E51" s="12" t="s">
        <v>23</v>
      </c>
      <c r="F51" s="12" t="s">
        <v>24</v>
      </c>
      <c r="G51" s="12">
        <v>113.62</v>
      </c>
      <c r="H51" s="3">
        <f t="shared" si="0"/>
        <v>23.92</v>
      </c>
      <c r="I51" s="12">
        <v>89.7</v>
      </c>
      <c r="J51" s="12">
        <f t="shared" si="1"/>
        <v>5870</v>
      </c>
      <c r="K51" s="17">
        <f t="shared" si="2"/>
        <v>7435.47</v>
      </c>
      <c r="L51" s="12">
        <f t="shared" si="3"/>
        <v>666962</v>
      </c>
      <c r="M51" s="17" t="s">
        <v>25</v>
      </c>
      <c r="N51" s="18" t="s">
        <v>26</v>
      </c>
      <c r="O51" s="20"/>
      <c r="P51" s="1" t="s">
        <v>130</v>
      </c>
      <c r="Q51">
        <f>VLOOKUP(C51,'[2]价单'!$E:$BI,56,0)</f>
        <v>666962</v>
      </c>
    </row>
    <row r="52" spans="1:17" s="4" customFormat="1" ht="24.75" customHeight="1">
      <c r="A52" s="12">
        <v>47</v>
      </c>
      <c r="B52" s="12" t="s">
        <v>20</v>
      </c>
      <c r="C52" s="12" t="s">
        <v>131</v>
      </c>
      <c r="D52" s="12" t="s">
        <v>127</v>
      </c>
      <c r="E52" s="12" t="s">
        <v>32</v>
      </c>
      <c r="F52" s="12" t="s">
        <v>24</v>
      </c>
      <c r="G52" s="12">
        <v>87.8</v>
      </c>
      <c r="H52" s="3">
        <f t="shared" si="0"/>
        <v>18.48</v>
      </c>
      <c r="I52" s="12">
        <v>69.32</v>
      </c>
      <c r="J52" s="12">
        <f t="shared" si="1"/>
        <v>5925</v>
      </c>
      <c r="K52" s="17">
        <f t="shared" si="2"/>
        <v>7504.67</v>
      </c>
      <c r="L52" s="12">
        <f t="shared" si="3"/>
        <v>520224</v>
      </c>
      <c r="M52" s="17" t="s">
        <v>25</v>
      </c>
      <c r="N52" s="18" t="s">
        <v>26</v>
      </c>
      <c r="O52" s="20"/>
      <c r="P52" s="1" t="s">
        <v>132</v>
      </c>
      <c r="Q52">
        <f>VLOOKUP(C52,'[2]价单'!$E:$BI,56,0)</f>
        <v>520224</v>
      </c>
    </row>
    <row r="53" spans="1:17" s="4" customFormat="1" ht="24.75" customHeight="1">
      <c r="A53" s="12">
        <v>48</v>
      </c>
      <c r="B53" s="12" t="s">
        <v>20</v>
      </c>
      <c r="C53" s="12" t="s">
        <v>133</v>
      </c>
      <c r="D53" s="12" t="s">
        <v>127</v>
      </c>
      <c r="E53" s="12" t="s">
        <v>32</v>
      </c>
      <c r="F53" s="12" t="s">
        <v>24</v>
      </c>
      <c r="G53" s="12">
        <v>87.8</v>
      </c>
      <c r="H53" s="3">
        <f t="shared" si="0"/>
        <v>18.48</v>
      </c>
      <c r="I53" s="12">
        <v>69.32</v>
      </c>
      <c r="J53" s="12">
        <f t="shared" si="1"/>
        <v>5815</v>
      </c>
      <c r="K53" s="17">
        <f t="shared" si="2"/>
        <v>7365.35</v>
      </c>
      <c r="L53" s="12">
        <f t="shared" si="3"/>
        <v>510566</v>
      </c>
      <c r="M53" s="17" t="s">
        <v>25</v>
      </c>
      <c r="N53" s="18" t="s">
        <v>26</v>
      </c>
      <c r="O53" s="20"/>
      <c r="P53" s="1" t="s">
        <v>134</v>
      </c>
      <c r="Q53">
        <f>VLOOKUP(C53,'[2]价单'!$E:$BI,56,0)</f>
        <v>510566</v>
      </c>
    </row>
    <row r="54" spans="1:17" s="4" customFormat="1" ht="24.75" customHeight="1">
      <c r="A54" s="12">
        <v>49</v>
      </c>
      <c r="B54" s="12" t="s">
        <v>20</v>
      </c>
      <c r="C54" s="12" t="s">
        <v>135</v>
      </c>
      <c r="D54" s="12" t="s">
        <v>136</v>
      </c>
      <c r="E54" s="12" t="s">
        <v>23</v>
      </c>
      <c r="F54" s="12" t="s">
        <v>24</v>
      </c>
      <c r="G54" s="12">
        <v>107.23</v>
      </c>
      <c r="H54" s="3">
        <f t="shared" si="0"/>
        <v>22.57</v>
      </c>
      <c r="I54" s="12">
        <v>84.66</v>
      </c>
      <c r="J54" s="12">
        <f t="shared" si="1"/>
        <v>5478</v>
      </c>
      <c r="K54" s="17">
        <f t="shared" si="2"/>
        <v>6938.41</v>
      </c>
      <c r="L54" s="12">
        <f t="shared" si="3"/>
        <v>587406</v>
      </c>
      <c r="M54" s="17" t="s">
        <v>25</v>
      </c>
      <c r="N54" s="18" t="s">
        <v>26</v>
      </c>
      <c r="O54" s="20"/>
      <c r="P54" s="1" t="s">
        <v>137</v>
      </c>
      <c r="Q54">
        <f>VLOOKUP(C54,'[2]价单'!$E:$BI,56,0)</f>
        <v>587406</v>
      </c>
    </row>
    <row r="55" spans="1:17" s="4" customFormat="1" ht="24.75" customHeight="1">
      <c r="A55" s="12">
        <v>50</v>
      </c>
      <c r="B55" s="12" t="s">
        <v>20</v>
      </c>
      <c r="C55" s="12" t="s">
        <v>138</v>
      </c>
      <c r="D55" s="12" t="s">
        <v>136</v>
      </c>
      <c r="E55" s="12" t="s">
        <v>23</v>
      </c>
      <c r="F55" s="12" t="s">
        <v>24</v>
      </c>
      <c r="G55" s="12">
        <v>113.62</v>
      </c>
      <c r="H55" s="3">
        <f t="shared" si="0"/>
        <v>23.92</v>
      </c>
      <c r="I55" s="12">
        <v>89.7</v>
      </c>
      <c r="J55" s="12">
        <f t="shared" si="1"/>
        <v>5478</v>
      </c>
      <c r="K55" s="17">
        <f t="shared" si="2"/>
        <v>6938.81</v>
      </c>
      <c r="L55" s="12">
        <f t="shared" si="3"/>
        <v>622411</v>
      </c>
      <c r="M55" s="17" t="s">
        <v>25</v>
      </c>
      <c r="N55" s="18" t="s">
        <v>26</v>
      </c>
      <c r="O55" s="20"/>
      <c r="P55" s="1" t="s">
        <v>139</v>
      </c>
      <c r="Q55">
        <f>VLOOKUP(C55,'[2]价单'!$E:$BI,56,0)</f>
        <v>622411</v>
      </c>
    </row>
    <row r="56" spans="1:17" s="4" customFormat="1" ht="24.75" customHeight="1">
      <c r="A56" s="12">
        <v>51</v>
      </c>
      <c r="B56" s="12" t="s">
        <v>20</v>
      </c>
      <c r="C56" s="12" t="s">
        <v>140</v>
      </c>
      <c r="D56" s="12" t="s">
        <v>136</v>
      </c>
      <c r="E56" s="12" t="s">
        <v>32</v>
      </c>
      <c r="F56" s="12" t="s">
        <v>24</v>
      </c>
      <c r="G56" s="12">
        <v>87.8</v>
      </c>
      <c r="H56" s="3">
        <f t="shared" si="0"/>
        <v>18.48</v>
      </c>
      <c r="I56" s="12">
        <v>69.32</v>
      </c>
      <c r="J56" s="12">
        <f t="shared" si="1"/>
        <v>5478</v>
      </c>
      <c r="K56" s="17">
        <f t="shared" si="2"/>
        <v>6938.37</v>
      </c>
      <c r="L56" s="12">
        <f t="shared" si="3"/>
        <v>480968</v>
      </c>
      <c r="M56" s="17" t="s">
        <v>25</v>
      </c>
      <c r="N56" s="18" t="s">
        <v>26</v>
      </c>
      <c r="O56" s="20"/>
      <c r="P56" s="1" t="s">
        <v>141</v>
      </c>
      <c r="Q56">
        <f>VLOOKUP(C56,'[2]价单'!$E:$BI,56,0)</f>
        <v>480968</v>
      </c>
    </row>
    <row r="57" spans="1:17" s="4" customFormat="1" ht="24.75" customHeight="1">
      <c r="A57" s="12">
        <v>52</v>
      </c>
      <c r="B57" s="12" t="s">
        <v>20</v>
      </c>
      <c r="C57" s="12" t="s">
        <v>142</v>
      </c>
      <c r="D57" s="12" t="s">
        <v>136</v>
      </c>
      <c r="E57" s="12" t="s">
        <v>32</v>
      </c>
      <c r="F57" s="12" t="s">
        <v>24</v>
      </c>
      <c r="G57" s="12">
        <v>87.8</v>
      </c>
      <c r="H57" s="3">
        <f t="shared" si="0"/>
        <v>18.48</v>
      </c>
      <c r="I57" s="12">
        <v>69.32</v>
      </c>
      <c r="J57" s="12">
        <f t="shared" si="1"/>
        <v>5478</v>
      </c>
      <c r="K57" s="17">
        <f t="shared" si="2"/>
        <v>6938.37</v>
      </c>
      <c r="L57" s="12">
        <f t="shared" si="3"/>
        <v>480968</v>
      </c>
      <c r="M57" s="17" t="s">
        <v>25</v>
      </c>
      <c r="N57" s="18" t="s">
        <v>26</v>
      </c>
      <c r="O57" s="20"/>
      <c r="P57" s="1" t="s">
        <v>143</v>
      </c>
      <c r="Q57">
        <f>VLOOKUP(C57,'[2]价单'!$E:$BI,56,0)</f>
        <v>480968</v>
      </c>
    </row>
    <row r="58" spans="1:17" s="4" customFormat="1" ht="24.75" customHeight="1">
      <c r="A58" s="12">
        <v>53</v>
      </c>
      <c r="B58" s="12" t="s">
        <v>20</v>
      </c>
      <c r="C58" s="12" t="s">
        <v>144</v>
      </c>
      <c r="D58" s="12" t="s">
        <v>145</v>
      </c>
      <c r="E58" s="12" t="s">
        <v>23</v>
      </c>
      <c r="F58" s="12" t="s">
        <v>24</v>
      </c>
      <c r="G58" s="12">
        <v>107.23</v>
      </c>
      <c r="H58" s="3">
        <f t="shared" si="0"/>
        <v>22.57</v>
      </c>
      <c r="I58" s="12">
        <v>84.66</v>
      </c>
      <c r="J58" s="12">
        <f t="shared" si="1"/>
        <v>5760</v>
      </c>
      <c r="K58" s="17">
        <f t="shared" si="2"/>
        <v>7295.74</v>
      </c>
      <c r="L58" s="12">
        <f t="shared" si="3"/>
        <v>617657</v>
      </c>
      <c r="M58" s="17" t="s">
        <v>25</v>
      </c>
      <c r="N58" s="18" t="s">
        <v>26</v>
      </c>
      <c r="O58" s="20"/>
      <c r="P58" s="1" t="s">
        <v>146</v>
      </c>
      <c r="Q58">
        <f>VLOOKUP(C58,'[2]价单'!$E:$BI,56,0)</f>
        <v>617657</v>
      </c>
    </row>
    <row r="59" spans="1:17" s="4" customFormat="1" ht="24.75" customHeight="1">
      <c r="A59" s="12">
        <v>54</v>
      </c>
      <c r="B59" s="12" t="s">
        <v>20</v>
      </c>
      <c r="C59" s="12" t="s">
        <v>147</v>
      </c>
      <c r="D59" s="12" t="s">
        <v>145</v>
      </c>
      <c r="E59" s="12" t="s">
        <v>23</v>
      </c>
      <c r="F59" s="12" t="s">
        <v>24</v>
      </c>
      <c r="G59" s="12">
        <v>113.62</v>
      </c>
      <c r="H59" s="3">
        <f t="shared" si="0"/>
        <v>23.92</v>
      </c>
      <c r="I59" s="12">
        <v>89.7</v>
      </c>
      <c r="J59" s="12">
        <f t="shared" si="1"/>
        <v>5870</v>
      </c>
      <c r="K59" s="17">
        <f t="shared" si="2"/>
        <v>7435.47</v>
      </c>
      <c r="L59" s="12">
        <f t="shared" si="3"/>
        <v>666962</v>
      </c>
      <c r="M59" s="17" t="s">
        <v>25</v>
      </c>
      <c r="N59" s="18" t="s">
        <v>26</v>
      </c>
      <c r="O59" s="20"/>
      <c r="P59" s="1" t="s">
        <v>148</v>
      </c>
      <c r="Q59">
        <f>VLOOKUP(C59,'[2]价单'!$E:$BI,56,0)</f>
        <v>666962</v>
      </c>
    </row>
    <row r="60" spans="1:17" s="4" customFormat="1" ht="24.75" customHeight="1">
      <c r="A60" s="12">
        <v>55</v>
      </c>
      <c r="B60" s="12" t="s">
        <v>20</v>
      </c>
      <c r="C60" s="12" t="s">
        <v>149</v>
      </c>
      <c r="D60" s="12" t="s">
        <v>145</v>
      </c>
      <c r="E60" s="12" t="s">
        <v>32</v>
      </c>
      <c r="F60" s="12" t="s">
        <v>24</v>
      </c>
      <c r="G60" s="12">
        <v>87.8</v>
      </c>
      <c r="H60" s="3">
        <f t="shared" si="0"/>
        <v>18.48</v>
      </c>
      <c r="I60" s="12">
        <v>69.32</v>
      </c>
      <c r="J60" s="12">
        <f t="shared" si="1"/>
        <v>5925</v>
      </c>
      <c r="K60" s="17">
        <f t="shared" si="2"/>
        <v>7504.67</v>
      </c>
      <c r="L60" s="12">
        <f t="shared" si="3"/>
        <v>520224</v>
      </c>
      <c r="M60" s="17" t="s">
        <v>25</v>
      </c>
      <c r="N60" s="18" t="s">
        <v>26</v>
      </c>
      <c r="O60" s="20"/>
      <c r="P60" s="1" t="s">
        <v>150</v>
      </c>
      <c r="Q60">
        <f>VLOOKUP(C60,'[2]价单'!$E:$BI,56,0)</f>
        <v>520224</v>
      </c>
    </row>
    <row r="61" spans="1:17" s="4" customFormat="1" ht="24.75" customHeight="1">
      <c r="A61" s="12">
        <v>56</v>
      </c>
      <c r="B61" s="12" t="s">
        <v>20</v>
      </c>
      <c r="C61" s="12" t="s">
        <v>151</v>
      </c>
      <c r="D61" s="12" t="s">
        <v>145</v>
      </c>
      <c r="E61" s="12" t="s">
        <v>32</v>
      </c>
      <c r="F61" s="12" t="s">
        <v>24</v>
      </c>
      <c r="G61" s="12">
        <v>87.8</v>
      </c>
      <c r="H61" s="3">
        <f t="shared" si="0"/>
        <v>18.48</v>
      </c>
      <c r="I61" s="12">
        <v>69.32</v>
      </c>
      <c r="J61" s="12">
        <f t="shared" si="1"/>
        <v>5815</v>
      </c>
      <c r="K61" s="17">
        <f t="shared" si="2"/>
        <v>7365.35</v>
      </c>
      <c r="L61" s="12">
        <f t="shared" si="3"/>
        <v>510566</v>
      </c>
      <c r="M61" s="17" t="s">
        <v>25</v>
      </c>
      <c r="N61" s="18" t="s">
        <v>26</v>
      </c>
      <c r="O61" s="20"/>
      <c r="P61" s="1" t="s">
        <v>152</v>
      </c>
      <c r="Q61">
        <f>VLOOKUP(C61,'[2]价单'!$E:$BI,56,0)</f>
        <v>510566</v>
      </c>
    </row>
    <row r="62" spans="1:17" s="4" customFormat="1" ht="24.75" customHeight="1">
      <c r="A62" s="12">
        <v>57</v>
      </c>
      <c r="B62" s="12" t="s">
        <v>20</v>
      </c>
      <c r="C62" s="12" t="s">
        <v>153</v>
      </c>
      <c r="D62" s="12" t="s">
        <v>154</v>
      </c>
      <c r="E62" s="12" t="s">
        <v>23</v>
      </c>
      <c r="F62" s="12" t="s">
        <v>24</v>
      </c>
      <c r="G62" s="12">
        <v>107.23</v>
      </c>
      <c r="H62" s="3">
        <f t="shared" si="0"/>
        <v>22.57</v>
      </c>
      <c r="I62" s="12">
        <v>84.66</v>
      </c>
      <c r="J62" s="12">
        <f t="shared" si="1"/>
        <v>5760</v>
      </c>
      <c r="K62" s="17">
        <f t="shared" si="2"/>
        <v>7295.74</v>
      </c>
      <c r="L62" s="12">
        <f t="shared" si="3"/>
        <v>617657</v>
      </c>
      <c r="M62" s="17" t="s">
        <v>25</v>
      </c>
      <c r="N62" s="18" t="s">
        <v>26</v>
      </c>
      <c r="O62" s="20"/>
      <c r="P62" s="1" t="s">
        <v>155</v>
      </c>
      <c r="Q62">
        <f>VLOOKUP(C62,'[2]价单'!$E:$BI,56,0)</f>
        <v>617657</v>
      </c>
    </row>
    <row r="63" spans="1:17" s="4" customFormat="1" ht="24.75" customHeight="1">
      <c r="A63" s="12">
        <v>58</v>
      </c>
      <c r="B63" s="12" t="s">
        <v>20</v>
      </c>
      <c r="C63" s="12" t="s">
        <v>156</v>
      </c>
      <c r="D63" s="12" t="s">
        <v>154</v>
      </c>
      <c r="E63" s="12" t="s">
        <v>23</v>
      </c>
      <c r="F63" s="12" t="s">
        <v>24</v>
      </c>
      <c r="G63" s="12">
        <v>113.62</v>
      </c>
      <c r="H63" s="3">
        <f t="shared" si="0"/>
        <v>23.92</v>
      </c>
      <c r="I63" s="12">
        <v>89.7</v>
      </c>
      <c r="J63" s="12">
        <f t="shared" si="1"/>
        <v>5870</v>
      </c>
      <c r="K63" s="17">
        <f t="shared" si="2"/>
        <v>7435.47</v>
      </c>
      <c r="L63" s="12">
        <f t="shared" si="3"/>
        <v>666962</v>
      </c>
      <c r="M63" s="17" t="s">
        <v>25</v>
      </c>
      <c r="N63" s="18" t="s">
        <v>26</v>
      </c>
      <c r="O63" s="20"/>
      <c r="P63" s="1" t="s">
        <v>157</v>
      </c>
      <c r="Q63">
        <f>VLOOKUP(C63,'[2]价单'!$E:$BI,56,0)</f>
        <v>666962</v>
      </c>
    </row>
    <row r="64" spans="1:17" s="4" customFormat="1" ht="24.75" customHeight="1">
      <c r="A64" s="12">
        <v>59</v>
      </c>
      <c r="B64" s="12" t="s">
        <v>20</v>
      </c>
      <c r="C64" s="12" t="s">
        <v>158</v>
      </c>
      <c r="D64" s="12" t="s">
        <v>154</v>
      </c>
      <c r="E64" s="12" t="s">
        <v>32</v>
      </c>
      <c r="F64" s="12" t="s">
        <v>24</v>
      </c>
      <c r="G64" s="12">
        <v>87.8</v>
      </c>
      <c r="H64" s="3">
        <f t="shared" si="0"/>
        <v>18.48</v>
      </c>
      <c r="I64" s="12">
        <v>69.32</v>
      </c>
      <c r="J64" s="12">
        <f t="shared" si="1"/>
        <v>5925</v>
      </c>
      <c r="K64" s="17">
        <f t="shared" si="2"/>
        <v>7504.67</v>
      </c>
      <c r="L64" s="12">
        <f t="shared" si="3"/>
        <v>520224</v>
      </c>
      <c r="M64" s="17" t="s">
        <v>25</v>
      </c>
      <c r="N64" s="18" t="s">
        <v>26</v>
      </c>
      <c r="O64" s="20"/>
      <c r="P64" s="1" t="s">
        <v>159</v>
      </c>
      <c r="Q64">
        <f>VLOOKUP(C64,'[2]价单'!$E:$BI,56,0)</f>
        <v>520224</v>
      </c>
    </row>
    <row r="65" spans="1:17" s="4" customFormat="1" ht="24.75" customHeight="1">
      <c r="A65" s="12">
        <v>60</v>
      </c>
      <c r="B65" s="12" t="s">
        <v>20</v>
      </c>
      <c r="C65" s="12" t="s">
        <v>160</v>
      </c>
      <c r="D65" s="12" t="s">
        <v>154</v>
      </c>
      <c r="E65" s="12" t="s">
        <v>32</v>
      </c>
      <c r="F65" s="12" t="s">
        <v>24</v>
      </c>
      <c r="G65" s="12">
        <v>87.8</v>
      </c>
      <c r="H65" s="3">
        <f t="shared" si="0"/>
        <v>18.48</v>
      </c>
      <c r="I65" s="12">
        <v>69.32</v>
      </c>
      <c r="J65" s="12">
        <f t="shared" si="1"/>
        <v>5815</v>
      </c>
      <c r="K65" s="17">
        <f t="shared" si="2"/>
        <v>7365.35</v>
      </c>
      <c r="L65" s="12">
        <f t="shared" si="3"/>
        <v>510566</v>
      </c>
      <c r="M65" s="17" t="s">
        <v>25</v>
      </c>
      <c r="N65" s="18" t="s">
        <v>26</v>
      </c>
      <c r="O65" s="20"/>
      <c r="P65" s="1" t="s">
        <v>161</v>
      </c>
      <c r="Q65">
        <f>VLOOKUP(C65,'[2]价单'!$E:$BI,56,0)</f>
        <v>510566</v>
      </c>
    </row>
    <row r="66" spans="1:17" s="4" customFormat="1" ht="24.75" customHeight="1">
      <c r="A66" s="12">
        <v>61</v>
      </c>
      <c r="B66" s="12" t="s">
        <v>20</v>
      </c>
      <c r="C66" s="12" t="s">
        <v>162</v>
      </c>
      <c r="D66" s="12" t="s">
        <v>163</v>
      </c>
      <c r="E66" s="12" t="s">
        <v>23</v>
      </c>
      <c r="F66" s="12" t="s">
        <v>24</v>
      </c>
      <c r="G66" s="12">
        <v>107.23</v>
      </c>
      <c r="H66" s="3">
        <f t="shared" si="0"/>
        <v>22.57</v>
      </c>
      <c r="I66" s="12">
        <v>84.66</v>
      </c>
      <c r="J66" s="12">
        <f t="shared" si="1"/>
        <v>5760</v>
      </c>
      <c r="K66" s="17">
        <f t="shared" si="2"/>
        <v>7295.74</v>
      </c>
      <c r="L66" s="12">
        <f t="shared" si="3"/>
        <v>617657</v>
      </c>
      <c r="M66" s="17" t="s">
        <v>25</v>
      </c>
      <c r="N66" s="18" t="s">
        <v>26</v>
      </c>
      <c r="O66" s="19" t="s">
        <v>27</v>
      </c>
      <c r="P66" s="1" t="s">
        <v>164</v>
      </c>
      <c r="Q66">
        <f>VLOOKUP(C66,'[2]价单'!$E:$BI,56,0)</f>
        <v>617657</v>
      </c>
    </row>
    <row r="67" spans="1:17" s="4" customFormat="1" ht="24.75" customHeight="1">
      <c r="A67" s="12">
        <v>62</v>
      </c>
      <c r="B67" s="12" t="s">
        <v>20</v>
      </c>
      <c r="C67" s="12" t="s">
        <v>165</v>
      </c>
      <c r="D67" s="12" t="s">
        <v>163</v>
      </c>
      <c r="E67" s="12" t="s">
        <v>23</v>
      </c>
      <c r="F67" s="12" t="s">
        <v>24</v>
      </c>
      <c r="G67" s="12">
        <v>113.62</v>
      </c>
      <c r="H67" s="3">
        <f t="shared" si="0"/>
        <v>23.92</v>
      </c>
      <c r="I67" s="12">
        <v>89.7</v>
      </c>
      <c r="J67" s="12">
        <f t="shared" si="1"/>
        <v>5870</v>
      </c>
      <c r="K67" s="17">
        <f t="shared" si="2"/>
        <v>7435.47</v>
      </c>
      <c r="L67" s="12">
        <f t="shared" si="3"/>
        <v>666962</v>
      </c>
      <c r="M67" s="17" t="s">
        <v>25</v>
      </c>
      <c r="N67" s="18" t="s">
        <v>26</v>
      </c>
      <c r="O67" s="20"/>
      <c r="P67" s="1" t="s">
        <v>166</v>
      </c>
      <c r="Q67">
        <f>VLOOKUP(C67,'[2]价单'!$E:$BI,56,0)</f>
        <v>666962</v>
      </c>
    </row>
    <row r="68" spans="1:17" s="4" customFormat="1" ht="24.75" customHeight="1">
      <c r="A68" s="12">
        <v>63</v>
      </c>
      <c r="B68" s="12" t="s">
        <v>20</v>
      </c>
      <c r="C68" s="12" t="s">
        <v>167</v>
      </c>
      <c r="D68" s="12" t="s">
        <v>163</v>
      </c>
      <c r="E68" s="12" t="s">
        <v>32</v>
      </c>
      <c r="F68" s="12" t="s">
        <v>24</v>
      </c>
      <c r="G68" s="12">
        <v>87.8</v>
      </c>
      <c r="H68" s="3">
        <f t="shared" si="0"/>
        <v>18.48</v>
      </c>
      <c r="I68" s="12">
        <v>69.32</v>
      </c>
      <c r="J68" s="12">
        <f t="shared" si="1"/>
        <v>5925</v>
      </c>
      <c r="K68" s="17">
        <f t="shared" si="2"/>
        <v>7504.67</v>
      </c>
      <c r="L68" s="12">
        <f t="shared" si="3"/>
        <v>520224</v>
      </c>
      <c r="M68" s="17" t="s">
        <v>25</v>
      </c>
      <c r="N68" s="18" t="s">
        <v>26</v>
      </c>
      <c r="O68" s="20"/>
      <c r="P68" s="1" t="s">
        <v>168</v>
      </c>
      <c r="Q68">
        <f>VLOOKUP(C68,'[2]价单'!$E:$BI,56,0)</f>
        <v>520224</v>
      </c>
    </row>
    <row r="69" spans="1:17" s="4" customFormat="1" ht="24.75" customHeight="1">
      <c r="A69" s="12">
        <v>64</v>
      </c>
      <c r="B69" s="12" t="s">
        <v>20</v>
      </c>
      <c r="C69" s="12" t="s">
        <v>169</v>
      </c>
      <c r="D69" s="12" t="s">
        <v>163</v>
      </c>
      <c r="E69" s="12" t="s">
        <v>32</v>
      </c>
      <c r="F69" s="12" t="s">
        <v>24</v>
      </c>
      <c r="G69" s="12">
        <v>87.8</v>
      </c>
      <c r="H69" s="3">
        <f t="shared" si="0"/>
        <v>18.48</v>
      </c>
      <c r="I69" s="12">
        <v>69.32</v>
      </c>
      <c r="J69" s="12">
        <f t="shared" si="1"/>
        <v>5815</v>
      </c>
      <c r="K69" s="17">
        <f t="shared" si="2"/>
        <v>7365.35</v>
      </c>
      <c r="L69" s="12">
        <f t="shared" si="3"/>
        <v>510566</v>
      </c>
      <c r="M69" s="17" t="s">
        <v>25</v>
      </c>
      <c r="N69" s="18" t="s">
        <v>26</v>
      </c>
      <c r="O69" s="20"/>
      <c r="P69" s="1" t="s">
        <v>170</v>
      </c>
      <c r="Q69">
        <f>VLOOKUP(C69,'[2]价单'!$E:$BI,56,0)</f>
        <v>510566</v>
      </c>
    </row>
    <row r="70" spans="1:17" s="4" customFormat="1" ht="24.75" customHeight="1">
      <c r="A70" s="12">
        <v>65</v>
      </c>
      <c r="B70" s="12" t="s">
        <v>20</v>
      </c>
      <c r="C70" s="12" t="s">
        <v>171</v>
      </c>
      <c r="D70" s="12" t="s">
        <v>172</v>
      </c>
      <c r="E70" s="12" t="s">
        <v>23</v>
      </c>
      <c r="F70" s="12" t="s">
        <v>24</v>
      </c>
      <c r="G70" s="12">
        <v>107.23</v>
      </c>
      <c r="H70" s="3">
        <f t="shared" si="0"/>
        <v>22.57</v>
      </c>
      <c r="I70" s="12">
        <v>84.66</v>
      </c>
      <c r="J70" s="12">
        <f t="shared" si="1"/>
        <v>5617</v>
      </c>
      <c r="K70" s="17">
        <f t="shared" si="2"/>
        <v>7114.61</v>
      </c>
      <c r="L70" s="12">
        <f t="shared" si="3"/>
        <v>602323</v>
      </c>
      <c r="M70" s="17" t="s">
        <v>25</v>
      </c>
      <c r="N70" s="18" t="s">
        <v>26</v>
      </c>
      <c r="O70" s="20"/>
      <c r="P70" s="1" t="s">
        <v>173</v>
      </c>
      <c r="Q70">
        <f>VLOOKUP(C70,'[2]价单'!$E:$BI,56,0)</f>
        <v>602323</v>
      </c>
    </row>
    <row r="71" spans="1:17" s="4" customFormat="1" ht="24.75" customHeight="1">
      <c r="A71" s="12">
        <v>66</v>
      </c>
      <c r="B71" s="12" t="s">
        <v>20</v>
      </c>
      <c r="C71" s="12" t="s">
        <v>174</v>
      </c>
      <c r="D71" s="12" t="s">
        <v>172</v>
      </c>
      <c r="E71" s="12" t="s">
        <v>23</v>
      </c>
      <c r="F71" s="12" t="s">
        <v>24</v>
      </c>
      <c r="G71" s="12">
        <v>113.62</v>
      </c>
      <c r="H71" s="3">
        <f aca="true" t="shared" si="4" ref="H71:H134">ROUND(G71-I71,2)</f>
        <v>23.92</v>
      </c>
      <c r="I71" s="12">
        <v>89.7</v>
      </c>
      <c r="J71" s="12">
        <f aca="true" t="shared" si="5" ref="J71:J134">ROUND(L71/G71,0)</f>
        <v>5727</v>
      </c>
      <c r="K71" s="17">
        <f aca="true" t="shared" si="6" ref="K71:K134">ROUND(L71/I71,2)</f>
        <v>7254.34</v>
      </c>
      <c r="L71" s="12">
        <f aca="true" t="shared" si="7" ref="L71:L134">Q71</f>
        <v>650714</v>
      </c>
      <c r="M71" s="17" t="s">
        <v>25</v>
      </c>
      <c r="N71" s="18" t="s">
        <v>26</v>
      </c>
      <c r="O71" s="20"/>
      <c r="P71" s="1" t="s">
        <v>175</v>
      </c>
      <c r="Q71">
        <f>VLOOKUP(C71,'[2]价单'!$E:$BI,56,0)</f>
        <v>650714</v>
      </c>
    </row>
    <row r="72" spans="1:17" s="4" customFormat="1" ht="24.75" customHeight="1">
      <c r="A72" s="12">
        <v>67</v>
      </c>
      <c r="B72" s="12" t="s">
        <v>20</v>
      </c>
      <c r="C72" s="12" t="s">
        <v>176</v>
      </c>
      <c r="D72" s="12" t="s">
        <v>172</v>
      </c>
      <c r="E72" s="12" t="s">
        <v>32</v>
      </c>
      <c r="F72" s="12" t="s">
        <v>24</v>
      </c>
      <c r="G72" s="12">
        <v>87.8</v>
      </c>
      <c r="H72" s="3">
        <f t="shared" si="4"/>
        <v>18.48</v>
      </c>
      <c r="I72" s="12">
        <v>69.32</v>
      </c>
      <c r="J72" s="12">
        <f t="shared" si="5"/>
        <v>5782</v>
      </c>
      <c r="K72" s="17">
        <f t="shared" si="6"/>
        <v>7323.56</v>
      </c>
      <c r="L72" s="12">
        <f t="shared" si="7"/>
        <v>507669</v>
      </c>
      <c r="M72" s="17" t="s">
        <v>25</v>
      </c>
      <c r="N72" s="18" t="s">
        <v>26</v>
      </c>
      <c r="O72" s="20"/>
      <c r="P72" s="1" t="s">
        <v>177</v>
      </c>
      <c r="Q72">
        <f>VLOOKUP(C72,'[2]价单'!$E:$BI,56,0)</f>
        <v>507669</v>
      </c>
    </row>
    <row r="73" spans="1:17" s="4" customFormat="1" ht="24.75" customHeight="1">
      <c r="A73" s="12">
        <v>68</v>
      </c>
      <c r="B73" s="12" t="s">
        <v>20</v>
      </c>
      <c r="C73" s="12" t="s">
        <v>178</v>
      </c>
      <c r="D73" s="12" t="s">
        <v>172</v>
      </c>
      <c r="E73" s="12" t="s">
        <v>32</v>
      </c>
      <c r="F73" s="12" t="s">
        <v>24</v>
      </c>
      <c r="G73" s="12">
        <v>87.8</v>
      </c>
      <c r="H73" s="3">
        <f t="shared" si="4"/>
        <v>18.48</v>
      </c>
      <c r="I73" s="12">
        <v>69.32</v>
      </c>
      <c r="J73" s="12">
        <f t="shared" si="5"/>
        <v>5672</v>
      </c>
      <c r="K73" s="17">
        <f t="shared" si="6"/>
        <v>7184.23</v>
      </c>
      <c r="L73" s="12">
        <f t="shared" si="7"/>
        <v>498011</v>
      </c>
      <c r="M73" s="17" t="s">
        <v>25</v>
      </c>
      <c r="N73" s="18" t="s">
        <v>26</v>
      </c>
      <c r="O73" s="20"/>
      <c r="P73" s="1" t="s">
        <v>179</v>
      </c>
      <c r="Q73">
        <f>VLOOKUP(C73,'[2]价单'!$E:$BI,56,0)</f>
        <v>498011</v>
      </c>
    </row>
    <row r="74" spans="1:17" s="4" customFormat="1" ht="24.75" customHeight="1">
      <c r="A74" s="12">
        <v>69</v>
      </c>
      <c r="B74" s="12" t="s">
        <v>20</v>
      </c>
      <c r="C74" s="12" t="s">
        <v>180</v>
      </c>
      <c r="D74" s="12" t="s">
        <v>181</v>
      </c>
      <c r="E74" s="12" t="s">
        <v>23</v>
      </c>
      <c r="F74" s="12" t="s">
        <v>24</v>
      </c>
      <c r="G74" s="12">
        <v>107.23</v>
      </c>
      <c r="H74" s="3">
        <f t="shared" si="4"/>
        <v>22.57</v>
      </c>
      <c r="I74" s="12">
        <v>84.66</v>
      </c>
      <c r="J74" s="12">
        <f t="shared" si="5"/>
        <v>5617</v>
      </c>
      <c r="K74" s="17">
        <f t="shared" si="6"/>
        <v>7114.61</v>
      </c>
      <c r="L74" s="12">
        <f t="shared" si="7"/>
        <v>602323</v>
      </c>
      <c r="M74" s="17" t="s">
        <v>25</v>
      </c>
      <c r="N74" s="18" t="s">
        <v>26</v>
      </c>
      <c r="O74" s="20"/>
      <c r="P74" s="1" t="s">
        <v>182</v>
      </c>
      <c r="Q74">
        <f>VLOOKUP(C74,'[2]价单'!$E:$BI,56,0)</f>
        <v>602323</v>
      </c>
    </row>
    <row r="75" spans="1:17" s="4" customFormat="1" ht="24.75" customHeight="1">
      <c r="A75" s="12">
        <v>70</v>
      </c>
      <c r="B75" s="12" t="s">
        <v>20</v>
      </c>
      <c r="C75" s="12" t="s">
        <v>183</v>
      </c>
      <c r="D75" s="12" t="s">
        <v>181</v>
      </c>
      <c r="E75" s="12" t="s">
        <v>23</v>
      </c>
      <c r="F75" s="12" t="s">
        <v>24</v>
      </c>
      <c r="G75" s="12">
        <v>113.62</v>
      </c>
      <c r="H75" s="3">
        <f t="shared" si="4"/>
        <v>23.92</v>
      </c>
      <c r="I75" s="12">
        <v>89.7</v>
      </c>
      <c r="J75" s="12">
        <f t="shared" si="5"/>
        <v>5727</v>
      </c>
      <c r="K75" s="17">
        <f t="shared" si="6"/>
        <v>7254.34</v>
      </c>
      <c r="L75" s="12">
        <f t="shared" si="7"/>
        <v>650714</v>
      </c>
      <c r="M75" s="17" t="s">
        <v>25</v>
      </c>
      <c r="N75" s="18" t="s">
        <v>26</v>
      </c>
      <c r="O75" s="20"/>
      <c r="P75" s="1" t="s">
        <v>184</v>
      </c>
      <c r="Q75">
        <f>VLOOKUP(C75,'[2]价单'!$E:$BI,56,0)</f>
        <v>650714</v>
      </c>
    </row>
    <row r="76" spans="1:17" s="4" customFormat="1" ht="24.75" customHeight="1">
      <c r="A76" s="12">
        <v>71</v>
      </c>
      <c r="B76" s="12" t="s">
        <v>20</v>
      </c>
      <c r="C76" s="12" t="s">
        <v>185</v>
      </c>
      <c r="D76" s="12" t="s">
        <v>181</v>
      </c>
      <c r="E76" s="12" t="s">
        <v>32</v>
      </c>
      <c r="F76" s="12" t="s">
        <v>24</v>
      </c>
      <c r="G76" s="12">
        <v>87.8</v>
      </c>
      <c r="H76" s="3">
        <f t="shared" si="4"/>
        <v>18.48</v>
      </c>
      <c r="I76" s="12">
        <v>69.32</v>
      </c>
      <c r="J76" s="12">
        <f t="shared" si="5"/>
        <v>5782</v>
      </c>
      <c r="K76" s="17">
        <f t="shared" si="6"/>
        <v>7323.56</v>
      </c>
      <c r="L76" s="12">
        <f t="shared" si="7"/>
        <v>507669</v>
      </c>
      <c r="M76" s="17" t="s">
        <v>25</v>
      </c>
      <c r="N76" s="18" t="s">
        <v>26</v>
      </c>
      <c r="O76" s="20"/>
      <c r="P76" s="1" t="s">
        <v>186</v>
      </c>
      <c r="Q76">
        <f>VLOOKUP(C76,'[2]价单'!$E:$BI,56,0)</f>
        <v>507669</v>
      </c>
    </row>
    <row r="77" spans="1:17" s="4" customFormat="1" ht="24.75" customHeight="1">
      <c r="A77" s="12">
        <v>72</v>
      </c>
      <c r="B77" s="12" t="s">
        <v>20</v>
      </c>
      <c r="C77" s="12" t="s">
        <v>187</v>
      </c>
      <c r="D77" s="12" t="s">
        <v>181</v>
      </c>
      <c r="E77" s="12" t="s">
        <v>32</v>
      </c>
      <c r="F77" s="12" t="s">
        <v>24</v>
      </c>
      <c r="G77" s="12">
        <v>87.8</v>
      </c>
      <c r="H77" s="3">
        <f t="shared" si="4"/>
        <v>18.48</v>
      </c>
      <c r="I77" s="12">
        <v>69.32</v>
      </c>
      <c r="J77" s="12">
        <f t="shared" si="5"/>
        <v>5672</v>
      </c>
      <c r="K77" s="17">
        <f t="shared" si="6"/>
        <v>7184.23</v>
      </c>
      <c r="L77" s="12">
        <f t="shared" si="7"/>
        <v>498011</v>
      </c>
      <c r="M77" s="17" t="s">
        <v>25</v>
      </c>
      <c r="N77" s="18" t="s">
        <v>26</v>
      </c>
      <c r="O77" s="20"/>
      <c r="P77" s="1" t="s">
        <v>188</v>
      </c>
      <c r="Q77">
        <f>VLOOKUP(C77,'[2]价单'!$E:$BI,56,0)</f>
        <v>498011</v>
      </c>
    </row>
    <row r="78" spans="1:17" s="4" customFormat="1" ht="24.75" customHeight="1">
      <c r="A78" s="12">
        <v>73</v>
      </c>
      <c r="B78" s="12" t="s">
        <v>20</v>
      </c>
      <c r="C78" s="12" t="s">
        <v>189</v>
      </c>
      <c r="D78" s="12" t="s">
        <v>190</v>
      </c>
      <c r="E78" s="12" t="s">
        <v>23</v>
      </c>
      <c r="F78" s="12" t="s">
        <v>24</v>
      </c>
      <c r="G78" s="12">
        <v>107.23</v>
      </c>
      <c r="H78" s="3">
        <f t="shared" si="4"/>
        <v>22.57</v>
      </c>
      <c r="I78" s="12">
        <v>84.66</v>
      </c>
      <c r="J78" s="12">
        <f t="shared" si="5"/>
        <v>5617</v>
      </c>
      <c r="K78" s="17">
        <f t="shared" si="6"/>
        <v>7114.61</v>
      </c>
      <c r="L78" s="12">
        <f t="shared" si="7"/>
        <v>602323</v>
      </c>
      <c r="M78" s="17" t="s">
        <v>25</v>
      </c>
      <c r="N78" s="18" t="s">
        <v>26</v>
      </c>
      <c r="O78" s="20"/>
      <c r="P78" s="1" t="s">
        <v>191</v>
      </c>
      <c r="Q78">
        <f>VLOOKUP(C78,'[2]价单'!$E:$BI,56,0)</f>
        <v>602323</v>
      </c>
    </row>
    <row r="79" spans="1:17" s="4" customFormat="1" ht="24.75" customHeight="1">
      <c r="A79" s="12">
        <v>74</v>
      </c>
      <c r="B79" s="12" t="s">
        <v>20</v>
      </c>
      <c r="C79" s="12" t="s">
        <v>192</v>
      </c>
      <c r="D79" s="12" t="s">
        <v>190</v>
      </c>
      <c r="E79" s="12" t="s">
        <v>23</v>
      </c>
      <c r="F79" s="12" t="s">
        <v>24</v>
      </c>
      <c r="G79" s="12">
        <v>113.62</v>
      </c>
      <c r="H79" s="3">
        <f t="shared" si="4"/>
        <v>23.92</v>
      </c>
      <c r="I79" s="12">
        <v>89.7</v>
      </c>
      <c r="J79" s="12">
        <f t="shared" si="5"/>
        <v>5727</v>
      </c>
      <c r="K79" s="17">
        <f t="shared" si="6"/>
        <v>7254.34</v>
      </c>
      <c r="L79" s="12">
        <f t="shared" si="7"/>
        <v>650714</v>
      </c>
      <c r="M79" s="17" t="s">
        <v>25</v>
      </c>
      <c r="N79" s="18" t="s">
        <v>26</v>
      </c>
      <c r="O79" s="20"/>
      <c r="P79" s="1" t="s">
        <v>193</v>
      </c>
      <c r="Q79">
        <f>VLOOKUP(C79,'[2]价单'!$E:$BI,56,0)</f>
        <v>650714</v>
      </c>
    </row>
    <row r="80" spans="1:17" s="4" customFormat="1" ht="24.75" customHeight="1">
      <c r="A80" s="12">
        <v>75</v>
      </c>
      <c r="B80" s="12" t="s">
        <v>20</v>
      </c>
      <c r="C80" s="12" t="s">
        <v>194</v>
      </c>
      <c r="D80" s="12" t="s">
        <v>190</v>
      </c>
      <c r="E80" s="12" t="s">
        <v>32</v>
      </c>
      <c r="F80" s="12" t="s">
        <v>24</v>
      </c>
      <c r="G80" s="12">
        <v>87.8</v>
      </c>
      <c r="H80" s="3">
        <f t="shared" si="4"/>
        <v>18.48</v>
      </c>
      <c r="I80" s="12">
        <v>69.32</v>
      </c>
      <c r="J80" s="12">
        <f t="shared" si="5"/>
        <v>5782</v>
      </c>
      <c r="K80" s="17">
        <f t="shared" si="6"/>
        <v>7323.56</v>
      </c>
      <c r="L80" s="12">
        <f t="shared" si="7"/>
        <v>507669</v>
      </c>
      <c r="M80" s="17" t="s">
        <v>25</v>
      </c>
      <c r="N80" s="18" t="s">
        <v>26</v>
      </c>
      <c r="O80" s="20"/>
      <c r="P80" s="1" t="s">
        <v>195</v>
      </c>
      <c r="Q80">
        <f>VLOOKUP(C80,'[2]价单'!$E:$BI,56,0)</f>
        <v>507669</v>
      </c>
    </row>
    <row r="81" spans="1:17" s="4" customFormat="1" ht="24.75" customHeight="1">
      <c r="A81" s="12">
        <v>76</v>
      </c>
      <c r="B81" s="12" t="s">
        <v>20</v>
      </c>
      <c r="C81" s="12" t="s">
        <v>196</v>
      </c>
      <c r="D81" s="12" t="s">
        <v>190</v>
      </c>
      <c r="E81" s="12" t="s">
        <v>32</v>
      </c>
      <c r="F81" s="12" t="s">
        <v>24</v>
      </c>
      <c r="G81" s="12">
        <v>87.8</v>
      </c>
      <c r="H81" s="3">
        <f t="shared" si="4"/>
        <v>18.48</v>
      </c>
      <c r="I81" s="12">
        <v>69.32</v>
      </c>
      <c r="J81" s="12">
        <f t="shared" si="5"/>
        <v>5672</v>
      </c>
      <c r="K81" s="17">
        <f t="shared" si="6"/>
        <v>7184.23</v>
      </c>
      <c r="L81" s="12">
        <f t="shared" si="7"/>
        <v>498011</v>
      </c>
      <c r="M81" s="17" t="s">
        <v>25</v>
      </c>
      <c r="N81" s="18" t="s">
        <v>26</v>
      </c>
      <c r="O81" s="20"/>
      <c r="P81" s="1" t="s">
        <v>197</v>
      </c>
      <c r="Q81">
        <f>VLOOKUP(C81,'[2]价单'!$E:$BI,56,0)</f>
        <v>498011</v>
      </c>
    </row>
    <row r="82" spans="1:17" s="4" customFormat="1" ht="24.75" customHeight="1">
      <c r="A82" s="12">
        <v>77</v>
      </c>
      <c r="B82" s="12" t="s">
        <v>20</v>
      </c>
      <c r="C82" s="12" t="s">
        <v>198</v>
      </c>
      <c r="D82" s="12" t="s">
        <v>199</v>
      </c>
      <c r="E82" s="12" t="s">
        <v>23</v>
      </c>
      <c r="F82" s="12" t="s">
        <v>24</v>
      </c>
      <c r="G82" s="12">
        <v>107.23</v>
      </c>
      <c r="H82" s="3">
        <f t="shared" si="4"/>
        <v>22.57</v>
      </c>
      <c r="I82" s="12">
        <v>84.66</v>
      </c>
      <c r="J82" s="12">
        <f t="shared" si="5"/>
        <v>5617</v>
      </c>
      <c r="K82" s="17">
        <f t="shared" si="6"/>
        <v>7114.61</v>
      </c>
      <c r="L82" s="12">
        <f t="shared" si="7"/>
        <v>602323</v>
      </c>
      <c r="M82" s="17" t="s">
        <v>25</v>
      </c>
      <c r="N82" s="18" t="s">
        <v>26</v>
      </c>
      <c r="O82" s="20"/>
      <c r="P82" s="1" t="s">
        <v>200</v>
      </c>
      <c r="Q82">
        <f>VLOOKUP(C82,'[2]价单'!$E:$BI,56,0)</f>
        <v>602323</v>
      </c>
    </row>
    <row r="83" spans="1:17" s="4" customFormat="1" ht="24.75" customHeight="1">
      <c r="A83" s="12">
        <v>78</v>
      </c>
      <c r="B83" s="12" t="s">
        <v>20</v>
      </c>
      <c r="C83" s="12" t="s">
        <v>201</v>
      </c>
      <c r="D83" s="12" t="s">
        <v>199</v>
      </c>
      <c r="E83" s="12" t="s">
        <v>23</v>
      </c>
      <c r="F83" s="12" t="s">
        <v>24</v>
      </c>
      <c r="G83" s="12">
        <v>113.62</v>
      </c>
      <c r="H83" s="3">
        <f t="shared" si="4"/>
        <v>23.92</v>
      </c>
      <c r="I83" s="12">
        <v>89.7</v>
      </c>
      <c r="J83" s="12">
        <f t="shared" si="5"/>
        <v>5727</v>
      </c>
      <c r="K83" s="17">
        <f t="shared" si="6"/>
        <v>7254.34</v>
      </c>
      <c r="L83" s="12">
        <f t="shared" si="7"/>
        <v>650714</v>
      </c>
      <c r="M83" s="17" t="s">
        <v>25</v>
      </c>
      <c r="N83" s="18" t="s">
        <v>26</v>
      </c>
      <c r="O83" s="20"/>
      <c r="P83" s="1" t="s">
        <v>202</v>
      </c>
      <c r="Q83">
        <f>VLOOKUP(C83,'[2]价单'!$E:$BI,56,0)</f>
        <v>650714</v>
      </c>
    </row>
    <row r="84" spans="1:17" s="4" customFormat="1" ht="24.75" customHeight="1">
      <c r="A84" s="12">
        <v>79</v>
      </c>
      <c r="B84" s="12" t="s">
        <v>20</v>
      </c>
      <c r="C84" s="12" t="s">
        <v>203</v>
      </c>
      <c r="D84" s="12" t="s">
        <v>199</v>
      </c>
      <c r="E84" s="12" t="s">
        <v>32</v>
      </c>
      <c r="F84" s="12" t="s">
        <v>24</v>
      </c>
      <c r="G84" s="12">
        <v>87.8</v>
      </c>
      <c r="H84" s="3">
        <f t="shared" si="4"/>
        <v>18.48</v>
      </c>
      <c r="I84" s="12">
        <v>69.32</v>
      </c>
      <c r="J84" s="12">
        <f t="shared" si="5"/>
        <v>5782</v>
      </c>
      <c r="K84" s="17">
        <f t="shared" si="6"/>
        <v>7323.56</v>
      </c>
      <c r="L84" s="12">
        <f t="shared" si="7"/>
        <v>507669</v>
      </c>
      <c r="M84" s="17" t="s">
        <v>25</v>
      </c>
      <c r="N84" s="18" t="s">
        <v>26</v>
      </c>
      <c r="O84" s="20"/>
      <c r="P84" s="1" t="s">
        <v>204</v>
      </c>
      <c r="Q84">
        <f>VLOOKUP(C84,'[2]价单'!$E:$BI,56,0)</f>
        <v>507669</v>
      </c>
    </row>
    <row r="85" spans="1:17" s="4" customFormat="1" ht="24.75" customHeight="1">
      <c r="A85" s="12">
        <v>80</v>
      </c>
      <c r="B85" s="12" t="s">
        <v>20</v>
      </c>
      <c r="C85" s="12" t="s">
        <v>205</v>
      </c>
      <c r="D85" s="12" t="s">
        <v>199</v>
      </c>
      <c r="E85" s="12" t="s">
        <v>32</v>
      </c>
      <c r="F85" s="12" t="s">
        <v>24</v>
      </c>
      <c r="G85" s="12">
        <v>87.8</v>
      </c>
      <c r="H85" s="3">
        <f t="shared" si="4"/>
        <v>18.48</v>
      </c>
      <c r="I85" s="12">
        <v>69.32</v>
      </c>
      <c r="J85" s="12">
        <f t="shared" si="5"/>
        <v>5672</v>
      </c>
      <c r="K85" s="17">
        <f t="shared" si="6"/>
        <v>7184.23</v>
      </c>
      <c r="L85" s="12">
        <f t="shared" si="7"/>
        <v>498011</v>
      </c>
      <c r="M85" s="17" t="s">
        <v>25</v>
      </c>
      <c r="N85" s="18" t="s">
        <v>26</v>
      </c>
      <c r="O85" s="20"/>
      <c r="P85" s="1" t="s">
        <v>206</v>
      </c>
      <c r="Q85">
        <f>VLOOKUP(C85,'[2]价单'!$E:$BI,56,0)</f>
        <v>498011</v>
      </c>
    </row>
    <row r="86" spans="1:17" s="4" customFormat="1" ht="24.75" customHeight="1">
      <c r="A86" s="12">
        <v>81</v>
      </c>
      <c r="B86" s="12" t="s">
        <v>20</v>
      </c>
      <c r="C86" s="12" t="s">
        <v>207</v>
      </c>
      <c r="D86" s="12" t="s">
        <v>208</v>
      </c>
      <c r="E86" s="12" t="s">
        <v>23</v>
      </c>
      <c r="F86" s="12" t="s">
        <v>24</v>
      </c>
      <c r="G86" s="12">
        <v>107.23</v>
      </c>
      <c r="H86" s="3">
        <f t="shared" si="4"/>
        <v>22.57</v>
      </c>
      <c r="I86" s="12">
        <v>84.66</v>
      </c>
      <c r="J86" s="12">
        <f t="shared" si="5"/>
        <v>5617</v>
      </c>
      <c r="K86" s="17">
        <f t="shared" si="6"/>
        <v>7114.61</v>
      </c>
      <c r="L86" s="12">
        <f t="shared" si="7"/>
        <v>602323</v>
      </c>
      <c r="M86" s="17" t="s">
        <v>25</v>
      </c>
      <c r="N86" s="18" t="s">
        <v>26</v>
      </c>
      <c r="O86" s="19" t="s">
        <v>27</v>
      </c>
      <c r="P86" s="1" t="s">
        <v>209</v>
      </c>
      <c r="Q86">
        <f>VLOOKUP(C86,'[2]价单'!$E:$BI,56,0)</f>
        <v>602323</v>
      </c>
    </row>
    <row r="87" spans="1:17" s="4" customFormat="1" ht="24.75" customHeight="1">
      <c r="A87" s="12">
        <v>82</v>
      </c>
      <c r="B87" s="12" t="s">
        <v>20</v>
      </c>
      <c r="C87" s="12" t="s">
        <v>210</v>
      </c>
      <c r="D87" s="12" t="s">
        <v>208</v>
      </c>
      <c r="E87" s="12" t="s">
        <v>23</v>
      </c>
      <c r="F87" s="12" t="s">
        <v>24</v>
      </c>
      <c r="G87" s="12">
        <v>113.62</v>
      </c>
      <c r="H87" s="3">
        <f t="shared" si="4"/>
        <v>23.92</v>
      </c>
      <c r="I87" s="12">
        <v>89.7</v>
      </c>
      <c r="J87" s="12">
        <f t="shared" si="5"/>
        <v>5727</v>
      </c>
      <c r="K87" s="17">
        <f t="shared" si="6"/>
        <v>7254.34</v>
      </c>
      <c r="L87" s="12">
        <f t="shared" si="7"/>
        <v>650714</v>
      </c>
      <c r="M87" s="17" t="s">
        <v>25</v>
      </c>
      <c r="N87" s="18" t="s">
        <v>26</v>
      </c>
      <c r="O87" s="20"/>
      <c r="P87" s="1" t="s">
        <v>211</v>
      </c>
      <c r="Q87">
        <f>VLOOKUP(C87,'[2]价单'!$E:$BI,56,0)</f>
        <v>650714</v>
      </c>
    </row>
    <row r="88" spans="1:17" s="4" customFormat="1" ht="24.75" customHeight="1">
      <c r="A88" s="12">
        <v>83</v>
      </c>
      <c r="B88" s="12" t="s">
        <v>20</v>
      </c>
      <c r="C88" s="12" t="s">
        <v>212</v>
      </c>
      <c r="D88" s="12" t="s">
        <v>208</v>
      </c>
      <c r="E88" s="12" t="s">
        <v>32</v>
      </c>
      <c r="F88" s="12" t="s">
        <v>24</v>
      </c>
      <c r="G88" s="12">
        <v>87.8</v>
      </c>
      <c r="H88" s="3">
        <f t="shared" si="4"/>
        <v>18.48</v>
      </c>
      <c r="I88" s="12">
        <v>69.32</v>
      </c>
      <c r="J88" s="12">
        <f t="shared" si="5"/>
        <v>5782</v>
      </c>
      <c r="K88" s="17">
        <f t="shared" si="6"/>
        <v>7323.56</v>
      </c>
      <c r="L88" s="12">
        <f t="shared" si="7"/>
        <v>507669</v>
      </c>
      <c r="M88" s="17" t="s">
        <v>25</v>
      </c>
      <c r="N88" s="18" t="s">
        <v>26</v>
      </c>
      <c r="O88" s="20"/>
      <c r="P88" s="1" t="s">
        <v>213</v>
      </c>
      <c r="Q88">
        <f>VLOOKUP(C88,'[2]价单'!$E:$BI,56,0)</f>
        <v>507669</v>
      </c>
    </row>
    <row r="89" spans="1:17" s="4" customFormat="1" ht="24.75" customHeight="1">
      <c r="A89" s="12">
        <v>84</v>
      </c>
      <c r="B89" s="12" t="s">
        <v>20</v>
      </c>
      <c r="C89" s="12" t="s">
        <v>214</v>
      </c>
      <c r="D89" s="12" t="s">
        <v>208</v>
      </c>
      <c r="E89" s="12" t="s">
        <v>32</v>
      </c>
      <c r="F89" s="12" t="s">
        <v>24</v>
      </c>
      <c r="G89" s="12">
        <v>87.8</v>
      </c>
      <c r="H89" s="3">
        <f t="shared" si="4"/>
        <v>18.48</v>
      </c>
      <c r="I89" s="12">
        <v>69.32</v>
      </c>
      <c r="J89" s="12">
        <f t="shared" si="5"/>
        <v>5672</v>
      </c>
      <c r="K89" s="17">
        <f t="shared" si="6"/>
        <v>7184.23</v>
      </c>
      <c r="L89" s="12">
        <f t="shared" si="7"/>
        <v>498011</v>
      </c>
      <c r="M89" s="17" t="s">
        <v>25</v>
      </c>
      <c r="N89" s="18" t="s">
        <v>26</v>
      </c>
      <c r="O89" s="20"/>
      <c r="P89" s="1" t="s">
        <v>215</v>
      </c>
      <c r="Q89">
        <f>VLOOKUP(C89,'[2]价单'!$E:$BI,56,0)</f>
        <v>498011</v>
      </c>
    </row>
    <row r="90" spans="1:17" s="4" customFormat="1" ht="24.75" customHeight="1">
      <c r="A90" s="12">
        <v>85</v>
      </c>
      <c r="B90" s="12" t="s">
        <v>20</v>
      </c>
      <c r="C90" s="12" t="s">
        <v>216</v>
      </c>
      <c r="D90" s="12" t="s">
        <v>217</v>
      </c>
      <c r="E90" s="12" t="s">
        <v>23</v>
      </c>
      <c r="F90" s="12" t="s">
        <v>24</v>
      </c>
      <c r="G90" s="12">
        <v>107.23</v>
      </c>
      <c r="H90" s="3">
        <f t="shared" si="4"/>
        <v>22.57</v>
      </c>
      <c r="I90" s="12">
        <v>84.66</v>
      </c>
      <c r="J90" s="12">
        <f t="shared" si="5"/>
        <v>5617</v>
      </c>
      <c r="K90" s="17">
        <f t="shared" si="6"/>
        <v>7114.61</v>
      </c>
      <c r="L90" s="12">
        <f t="shared" si="7"/>
        <v>602323</v>
      </c>
      <c r="M90" s="17" t="s">
        <v>25</v>
      </c>
      <c r="N90" s="18" t="s">
        <v>26</v>
      </c>
      <c r="O90" s="20"/>
      <c r="P90" s="1" t="s">
        <v>218</v>
      </c>
      <c r="Q90">
        <f>VLOOKUP(C90,'[2]价单'!$E:$BI,56,0)</f>
        <v>602323</v>
      </c>
    </row>
    <row r="91" spans="1:17" s="4" customFormat="1" ht="24.75" customHeight="1">
      <c r="A91" s="12">
        <v>86</v>
      </c>
      <c r="B91" s="12" t="s">
        <v>20</v>
      </c>
      <c r="C91" s="12" t="s">
        <v>219</v>
      </c>
      <c r="D91" s="12" t="s">
        <v>217</v>
      </c>
      <c r="E91" s="12" t="s">
        <v>23</v>
      </c>
      <c r="F91" s="12" t="s">
        <v>24</v>
      </c>
      <c r="G91" s="12">
        <v>113.62</v>
      </c>
      <c r="H91" s="3">
        <f t="shared" si="4"/>
        <v>23.92</v>
      </c>
      <c r="I91" s="12">
        <v>89.7</v>
      </c>
      <c r="J91" s="12">
        <f t="shared" si="5"/>
        <v>5727</v>
      </c>
      <c r="K91" s="17">
        <f t="shared" si="6"/>
        <v>7254.34</v>
      </c>
      <c r="L91" s="12">
        <f t="shared" si="7"/>
        <v>650714</v>
      </c>
      <c r="M91" s="17" t="s">
        <v>25</v>
      </c>
      <c r="N91" s="18" t="s">
        <v>26</v>
      </c>
      <c r="O91" s="20"/>
      <c r="P91" s="1" t="s">
        <v>220</v>
      </c>
      <c r="Q91">
        <f>VLOOKUP(C91,'[2]价单'!$E:$BI,56,0)</f>
        <v>650714</v>
      </c>
    </row>
    <row r="92" spans="1:17" s="4" customFormat="1" ht="24.75" customHeight="1">
      <c r="A92" s="12">
        <v>87</v>
      </c>
      <c r="B92" s="12" t="s">
        <v>20</v>
      </c>
      <c r="C92" s="12" t="s">
        <v>221</v>
      </c>
      <c r="D92" s="12" t="s">
        <v>217</v>
      </c>
      <c r="E92" s="12" t="s">
        <v>32</v>
      </c>
      <c r="F92" s="12" t="s">
        <v>24</v>
      </c>
      <c r="G92" s="12">
        <v>87.8</v>
      </c>
      <c r="H92" s="3">
        <f t="shared" si="4"/>
        <v>18.48</v>
      </c>
      <c r="I92" s="12">
        <v>69.32</v>
      </c>
      <c r="J92" s="12">
        <f t="shared" si="5"/>
        <v>5782</v>
      </c>
      <c r="K92" s="17">
        <f t="shared" si="6"/>
        <v>7323.56</v>
      </c>
      <c r="L92" s="12">
        <f t="shared" si="7"/>
        <v>507669</v>
      </c>
      <c r="M92" s="17" t="s">
        <v>25</v>
      </c>
      <c r="N92" s="18" t="s">
        <v>26</v>
      </c>
      <c r="O92" s="20"/>
      <c r="P92" s="1" t="s">
        <v>222</v>
      </c>
      <c r="Q92">
        <f>VLOOKUP(C92,'[2]价单'!$E:$BI,56,0)</f>
        <v>507669</v>
      </c>
    </row>
    <row r="93" spans="1:17" s="4" customFormat="1" ht="24.75" customHeight="1">
      <c r="A93" s="12">
        <v>88</v>
      </c>
      <c r="B93" s="12" t="s">
        <v>20</v>
      </c>
      <c r="C93" s="12" t="s">
        <v>223</v>
      </c>
      <c r="D93" s="12" t="s">
        <v>217</v>
      </c>
      <c r="E93" s="12" t="s">
        <v>32</v>
      </c>
      <c r="F93" s="12" t="s">
        <v>24</v>
      </c>
      <c r="G93" s="12">
        <v>87.8</v>
      </c>
      <c r="H93" s="3">
        <f t="shared" si="4"/>
        <v>18.48</v>
      </c>
      <c r="I93" s="12">
        <v>69.32</v>
      </c>
      <c r="J93" s="12">
        <f t="shared" si="5"/>
        <v>5672</v>
      </c>
      <c r="K93" s="17">
        <f t="shared" si="6"/>
        <v>7184.23</v>
      </c>
      <c r="L93" s="12">
        <f t="shared" si="7"/>
        <v>498011</v>
      </c>
      <c r="M93" s="17" t="s">
        <v>25</v>
      </c>
      <c r="N93" s="18" t="s">
        <v>26</v>
      </c>
      <c r="O93" s="20"/>
      <c r="P93" s="1" t="s">
        <v>224</v>
      </c>
      <c r="Q93">
        <f>VLOOKUP(C93,'[2]价单'!$E:$BI,56,0)</f>
        <v>498011</v>
      </c>
    </row>
    <row r="94" spans="1:17" s="4" customFormat="1" ht="24.75" customHeight="1">
      <c r="A94" s="12">
        <v>89</v>
      </c>
      <c r="B94" s="12" t="s">
        <v>20</v>
      </c>
      <c r="C94" s="12" t="s">
        <v>225</v>
      </c>
      <c r="D94" s="12" t="s">
        <v>226</v>
      </c>
      <c r="E94" s="12" t="s">
        <v>23</v>
      </c>
      <c r="F94" s="12" t="s">
        <v>24</v>
      </c>
      <c r="G94" s="12">
        <v>107.23</v>
      </c>
      <c r="H94" s="3">
        <f t="shared" si="4"/>
        <v>22.57</v>
      </c>
      <c r="I94" s="12">
        <v>84.66</v>
      </c>
      <c r="J94" s="12">
        <f t="shared" si="5"/>
        <v>5617</v>
      </c>
      <c r="K94" s="17">
        <f t="shared" si="6"/>
        <v>7114.61</v>
      </c>
      <c r="L94" s="12">
        <f t="shared" si="7"/>
        <v>602323</v>
      </c>
      <c r="M94" s="17" t="s">
        <v>25</v>
      </c>
      <c r="N94" s="18" t="s">
        <v>26</v>
      </c>
      <c r="O94" s="20"/>
      <c r="P94" s="1" t="s">
        <v>227</v>
      </c>
      <c r="Q94">
        <f>VLOOKUP(C94,'[2]价单'!$E:$BI,56,0)</f>
        <v>602323</v>
      </c>
    </row>
    <row r="95" spans="1:17" s="4" customFormat="1" ht="24.75" customHeight="1">
      <c r="A95" s="12">
        <v>90</v>
      </c>
      <c r="B95" s="12" t="s">
        <v>20</v>
      </c>
      <c r="C95" s="12" t="s">
        <v>228</v>
      </c>
      <c r="D95" s="12" t="s">
        <v>226</v>
      </c>
      <c r="E95" s="12" t="s">
        <v>23</v>
      </c>
      <c r="F95" s="12" t="s">
        <v>24</v>
      </c>
      <c r="G95" s="12">
        <v>113.62</v>
      </c>
      <c r="H95" s="3">
        <f t="shared" si="4"/>
        <v>23.92</v>
      </c>
      <c r="I95" s="12">
        <v>89.7</v>
      </c>
      <c r="J95" s="12">
        <f t="shared" si="5"/>
        <v>5727</v>
      </c>
      <c r="K95" s="17">
        <f t="shared" si="6"/>
        <v>7254.34</v>
      </c>
      <c r="L95" s="12">
        <f t="shared" si="7"/>
        <v>650714</v>
      </c>
      <c r="M95" s="17" t="s">
        <v>25</v>
      </c>
      <c r="N95" s="18" t="s">
        <v>26</v>
      </c>
      <c r="O95" s="20"/>
      <c r="P95" s="1" t="s">
        <v>229</v>
      </c>
      <c r="Q95">
        <f>VLOOKUP(C95,'[2]价单'!$E:$BI,56,0)</f>
        <v>650714</v>
      </c>
    </row>
    <row r="96" spans="1:17" s="4" customFormat="1" ht="24.75" customHeight="1">
      <c r="A96" s="12">
        <v>91</v>
      </c>
      <c r="B96" s="12" t="s">
        <v>20</v>
      </c>
      <c r="C96" s="12" t="s">
        <v>230</v>
      </c>
      <c r="D96" s="12" t="s">
        <v>226</v>
      </c>
      <c r="E96" s="12" t="s">
        <v>32</v>
      </c>
      <c r="F96" s="12" t="s">
        <v>24</v>
      </c>
      <c r="G96" s="12">
        <v>87.8</v>
      </c>
      <c r="H96" s="3">
        <f t="shared" si="4"/>
        <v>18.48</v>
      </c>
      <c r="I96" s="12">
        <v>69.32</v>
      </c>
      <c r="J96" s="12">
        <f t="shared" si="5"/>
        <v>5782</v>
      </c>
      <c r="K96" s="17">
        <f t="shared" si="6"/>
        <v>7323.56</v>
      </c>
      <c r="L96" s="12">
        <f t="shared" si="7"/>
        <v>507669</v>
      </c>
      <c r="M96" s="17" t="s">
        <v>25</v>
      </c>
      <c r="N96" s="18" t="s">
        <v>26</v>
      </c>
      <c r="O96" s="20"/>
      <c r="P96" s="1" t="s">
        <v>231</v>
      </c>
      <c r="Q96">
        <f>VLOOKUP(C96,'[2]价单'!$E:$BI,56,0)</f>
        <v>507669</v>
      </c>
    </row>
    <row r="97" spans="1:17" s="4" customFormat="1" ht="24.75" customHeight="1">
      <c r="A97" s="12">
        <v>92</v>
      </c>
      <c r="B97" s="12" t="s">
        <v>20</v>
      </c>
      <c r="C97" s="12" t="s">
        <v>232</v>
      </c>
      <c r="D97" s="12" t="s">
        <v>226</v>
      </c>
      <c r="E97" s="12" t="s">
        <v>32</v>
      </c>
      <c r="F97" s="12" t="s">
        <v>24</v>
      </c>
      <c r="G97" s="12">
        <v>87.8</v>
      </c>
      <c r="H97" s="3">
        <f t="shared" si="4"/>
        <v>18.48</v>
      </c>
      <c r="I97" s="12">
        <v>69.32</v>
      </c>
      <c r="J97" s="12">
        <f t="shared" si="5"/>
        <v>5672</v>
      </c>
      <c r="K97" s="17">
        <f t="shared" si="6"/>
        <v>7184.23</v>
      </c>
      <c r="L97" s="12">
        <f t="shared" si="7"/>
        <v>498011</v>
      </c>
      <c r="M97" s="17" t="s">
        <v>25</v>
      </c>
      <c r="N97" s="18" t="s">
        <v>26</v>
      </c>
      <c r="O97" s="20"/>
      <c r="P97" s="1" t="s">
        <v>233</v>
      </c>
      <c r="Q97">
        <f>VLOOKUP(C97,'[2]价单'!$E:$BI,56,0)</f>
        <v>498011</v>
      </c>
    </row>
    <row r="98" spans="1:17" s="4" customFormat="1" ht="24.75" customHeight="1">
      <c r="A98" s="12">
        <v>93</v>
      </c>
      <c r="B98" s="12" t="s">
        <v>20</v>
      </c>
      <c r="C98" s="12" t="s">
        <v>234</v>
      </c>
      <c r="D98" s="12" t="s">
        <v>235</v>
      </c>
      <c r="E98" s="12" t="s">
        <v>23</v>
      </c>
      <c r="F98" s="12" t="s">
        <v>24</v>
      </c>
      <c r="G98" s="12">
        <v>107.23</v>
      </c>
      <c r="H98" s="3">
        <f t="shared" si="4"/>
        <v>22.57</v>
      </c>
      <c r="I98" s="12">
        <v>84.66</v>
      </c>
      <c r="J98" s="12">
        <f t="shared" si="5"/>
        <v>5478</v>
      </c>
      <c r="K98" s="17">
        <f t="shared" si="6"/>
        <v>6938.41</v>
      </c>
      <c r="L98" s="12">
        <f t="shared" si="7"/>
        <v>587406</v>
      </c>
      <c r="M98" s="17" t="s">
        <v>25</v>
      </c>
      <c r="N98" s="18" t="s">
        <v>26</v>
      </c>
      <c r="O98" s="20"/>
      <c r="P98" s="1" t="s">
        <v>236</v>
      </c>
      <c r="Q98">
        <f>VLOOKUP(C98,'[2]价单'!$E:$BI,56,0)</f>
        <v>587406</v>
      </c>
    </row>
    <row r="99" spans="1:17" s="4" customFormat="1" ht="24.75" customHeight="1">
      <c r="A99" s="12">
        <v>94</v>
      </c>
      <c r="B99" s="12" t="s">
        <v>20</v>
      </c>
      <c r="C99" s="12" t="s">
        <v>237</v>
      </c>
      <c r="D99" s="12" t="s">
        <v>235</v>
      </c>
      <c r="E99" s="12" t="s">
        <v>23</v>
      </c>
      <c r="F99" s="12" t="s">
        <v>24</v>
      </c>
      <c r="G99" s="12">
        <v>113.62</v>
      </c>
      <c r="H99" s="3">
        <f t="shared" si="4"/>
        <v>23.92</v>
      </c>
      <c r="I99" s="12">
        <v>89.7</v>
      </c>
      <c r="J99" s="12">
        <f t="shared" si="5"/>
        <v>5478</v>
      </c>
      <c r="K99" s="17">
        <f t="shared" si="6"/>
        <v>6938.81</v>
      </c>
      <c r="L99" s="12">
        <f t="shared" si="7"/>
        <v>622411</v>
      </c>
      <c r="M99" s="17" t="s">
        <v>25</v>
      </c>
      <c r="N99" s="18" t="s">
        <v>26</v>
      </c>
      <c r="O99" s="20"/>
      <c r="P99" s="1" t="s">
        <v>238</v>
      </c>
      <c r="Q99">
        <f>VLOOKUP(C99,'[2]价单'!$E:$BI,56,0)</f>
        <v>622411</v>
      </c>
    </row>
    <row r="100" spans="1:17" s="4" customFormat="1" ht="24.75" customHeight="1">
      <c r="A100" s="12">
        <v>95</v>
      </c>
      <c r="B100" s="12" t="s">
        <v>20</v>
      </c>
      <c r="C100" s="12" t="s">
        <v>239</v>
      </c>
      <c r="D100" s="12" t="s">
        <v>235</v>
      </c>
      <c r="E100" s="12" t="s">
        <v>32</v>
      </c>
      <c r="F100" s="12" t="s">
        <v>24</v>
      </c>
      <c r="G100" s="12">
        <v>87.8</v>
      </c>
      <c r="H100" s="3">
        <f t="shared" si="4"/>
        <v>18.48</v>
      </c>
      <c r="I100" s="12">
        <v>69.32</v>
      </c>
      <c r="J100" s="12">
        <f t="shared" si="5"/>
        <v>5478</v>
      </c>
      <c r="K100" s="17">
        <f t="shared" si="6"/>
        <v>6938.37</v>
      </c>
      <c r="L100" s="12">
        <f t="shared" si="7"/>
        <v>480968</v>
      </c>
      <c r="M100" s="17" t="s">
        <v>25</v>
      </c>
      <c r="N100" s="18" t="s">
        <v>26</v>
      </c>
      <c r="O100" s="20"/>
      <c r="P100" s="1" t="s">
        <v>240</v>
      </c>
      <c r="Q100">
        <f>VLOOKUP(C100,'[2]价单'!$E:$BI,56,0)</f>
        <v>480968</v>
      </c>
    </row>
    <row r="101" spans="1:17" s="4" customFormat="1" ht="24.75" customHeight="1">
      <c r="A101" s="12">
        <v>96</v>
      </c>
      <c r="B101" s="12" t="s">
        <v>20</v>
      </c>
      <c r="C101" s="12" t="s">
        <v>241</v>
      </c>
      <c r="D101" s="12" t="s">
        <v>235</v>
      </c>
      <c r="E101" s="12" t="s">
        <v>32</v>
      </c>
      <c r="F101" s="12" t="s">
        <v>24</v>
      </c>
      <c r="G101" s="12">
        <v>87.8</v>
      </c>
      <c r="H101" s="3">
        <f t="shared" si="4"/>
        <v>18.48</v>
      </c>
      <c r="I101" s="12">
        <v>69.32</v>
      </c>
      <c r="J101" s="12">
        <f t="shared" si="5"/>
        <v>5478</v>
      </c>
      <c r="K101" s="17">
        <f t="shared" si="6"/>
        <v>6938.37</v>
      </c>
      <c r="L101" s="12">
        <f t="shared" si="7"/>
        <v>480968</v>
      </c>
      <c r="M101" s="17" t="s">
        <v>25</v>
      </c>
      <c r="N101" s="18" t="s">
        <v>26</v>
      </c>
      <c r="O101" s="20"/>
      <c r="P101" s="1" t="s">
        <v>242</v>
      </c>
      <c r="Q101">
        <f>VLOOKUP(C101,'[2]价单'!$E:$BI,56,0)</f>
        <v>480968</v>
      </c>
    </row>
    <row r="102" spans="1:17" s="4" customFormat="1" ht="24.75" customHeight="1">
      <c r="A102" s="12">
        <v>97</v>
      </c>
      <c r="B102" s="12" t="s">
        <v>20</v>
      </c>
      <c r="C102" s="12" t="s">
        <v>243</v>
      </c>
      <c r="D102" s="12" t="s">
        <v>244</v>
      </c>
      <c r="E102" s="12" t="s">
        <v>23</v>
      </c>
      <c r="F102" s="12" t="s">
        <v>24</v>
      </c>
      <c r="G102" s="12">
        <v>107.23</v>
      </c>
      <c r="H102" s="3">
        <f t="shared" si="4"/>
        <v>22.57</v>
      </c>
      <c r="I102" s="12">
        <v>84.66</v>
      </c>
      <c r="J102" s="12">
        <f t="shared" si="5"/>
        <v>5617</v>
      </c>
      <c r="K102" s="17">
        <f t="shared" si="6"/>
        <v>7114.61</v>
      </c>
      <c r="L102" s="12">
        <f t="shared" si="7"/>
        <v>602323</v>
      </c>
      <c r="M102" s="17" t="s">
        <v>25</v>
      </c>
      <c r="N102" s="18" t="s">
        <v>26</v>
      </c>
      <c r="O102" s="20"/>
      <c r="P102" s="1" t="s">
        <v>245</v>
      </c>
      <c r="Q102">
        <f>VLOOKUP(C102,'[2]价单'!$E:$BI,56,0)</f>
        <v>602323</v>
      </c>
    </row>
    <row r="103" spans="1:17" s="4" customFormat="1" ht="24.75" customHeight="1">
      <c r="A103" s="12">
        <v>98</v>
      </c>
      <c r="B103" s="12" t="s">
        <v>20</v>
      </c>
      <c r="C103" s="12" t="s">
        <v>246</v>
      </c>
      <c r="D103" s="12" t="s">
        <v>244</v>
      </c>
      <c r="E103" s="12" t="s">
        <v>23</v>
      </c>
      <c r="F103" s="12" t="s">
        <v>24</v>
      </c>
      <c r="G103" s="12">
        <v>113.62</v>
      </c>
      <c r="H103" s="3">
        <f t="shared" si="4"/>
        <v>23.92</v>
      </c>
      <c r="I103" s="12">
        <v>89.7</v>
      </c>
      <c r="J103" s="12">
        <f t="shared" si="5"/>
        <v>5727</v>
      </c>
      <c r="K103" s="17">
        <f t="shared" si="6"/>
        <v>7254.34</v>
      </c>
      <c r="L103" s="12">
        <f t="shared" si="7"/>
        <v>650714</v>
      </c>
      <c r="M103" s="17" t="s">
        <v>25</v>
      </c>
      <c r="N103" s="18" t="s">
        <v>26</v>
      </c>
      <c r="O103" s="20"/>
      <c r="P103" s="1" t="s">
        <v>247</v>
      </c>
      <c r="Q103">
        <f>VLOOKUP(C103,'[2]价单'!$E:$BI,56,0)</f>
        <v>650714</v>
      </c>
    </row>
    <row r="104" spans="1:17" s="4" customFormat="1" ht="24.75" customHeight="1">
      <c r="A104" s="12">
        <v>99</v>
      </c>
      <c r="B104" s="12" t="s">
        <v>20</v>
      </c>
      <c r="C104" s="12" t="s">
        <v>248</v>
      </c>
      <c r="D104" s="12" t="s">
        <v>244</v>
      </c>
      <c r="E104" s="12" t="s">
        <v>32</v>
      </c>
      <c r="F104" s="12" t="s">
        <v>24</v>
      </c>
      <c r="G104" s="12">
        <v>87.8</v>
      </c>
      <c r="H104" s="3">
        <f t="shared" si="4"/>
        <v>18.48</v>
      </c>
      <c r="I104" s="12">
        <v>69.32</v>
      </c>
      <c r="J104" s="12">
        <f t="shared" si="5"/>
        <v>5782</v>
      </c>
      <c r="K104" s="17">
        <f t="shared" si="6"/>
        <v>7323.56</v>
      </c>
      <c r="L104" s="12">
        <f t="shared" si="7"/>
        <v>507669</v>
      </c>
      <c r="M104" s="17" t="s">
        <v>25</v>
      </c>
      <c r="N104" s="18" t="s">
        <v>26</v>
      </c>
      <c r="O104" s="20"/>
      <c r="P104" s="1" t="s">
        <v>249</v>
      </c>
      <c r="Q104">
        <f>VLOOKUP(C104,'[2]价单'!$E:$BI,56,0)</f>
        <v>507669</v>
      </c>
    </row>
    <row r="105" spans="1:17" s="4" customFormat="1" ht="24.75" customHeight="1">
      <c r="A105" s="12">
        <v>100</v>
      </c>
      <c r="B105" s="12" t="s">
        <v>20</v>
      </c>
      <c r="C105" s="12" t="s">
        <v>250</v>
      </c>
      <c r="D105" s="12" t="s">
        <v>244</v>
      </c>
      <c r="E105" s="12" t="s">
        <v>32</v>
      </c>
      <c r="F105" s="12" t="s">
        <v>24</v>
      </c>
      <c r="G105" s="12">
        <v>87.8</v>
      </c>
      <c r="H105" s="3">
        <f t="shared" si="4"/>
        <v>18.48</v>
      </c>
      <c r="I105" s="12">
        <v>69.32</v>
      </c>
      <c r="J105" s="12">
        <f t="shared" si="5"/>
        <v>5672</v>
      </c>
      <c r="K105" s="17">
        <f t="shared" si="6"/>
        <v>7184.23</v>
      </c>
      <c r="L105" s="12">
        <f t="shared" si="7"/>
        <v>498011</v>
      </c>
      <c r="M105" s="17" t="s">
        <v>25</v>
      </c>
      <c r="N105" s="18" t="s">
        <v>26</v>
      </c>
      <c r="O105" s="20"/>
      <c r="P105" s="1" t="s">
        <v>251</v>
      </c>
      <c r="Q105">
        <f>VLOOKUP(C105,'[2]价单'!$E:$BI,56,0)</f>
        <v>498011</v>
      </c>
    </row>
    <row r="106" spans="1:17" s="4" customFormat="1" ht="24.75" customHeight="1">
      <c r="A106" s="12">
        <v>101</v>
      </c>
      <c r="B106" s="12" t="s">
        <v>20</v>
      </c>
      <c r="C106" s="12" t="s">
        <v>252</v>
      </c>
      <c r="D106" s="12" t="s">
        <v>253</v>
      </c>
      <c r="E106" s="12" t="s">
        <v>23</v>
      </c>
      <c r="F106" s="12" t="s">
        <v>24</v>
      </c>
      <c r="G106" s="12">
        <v>107.23</v>
      </c>
      <c r="H106" s="3">
        <f t="shared" si="4"/>
        <v>22.57</v>
      </c>
      <c r="I106" s="12">
        <v>84.66</v>
      </c>
      <c r="J106" s="12">
        <f t="shared" si="5"/>
        <v>5617</v>
      </c>
      <c r="K106" s="17">
        <f t="shared" si="6"/>
        <v>7114.61</v>
      </c>
      <c r="L106" s="12">
        <f t="shared" si="7"/>
        <v>602323</v>
      </c>
      <c r="M106" s="17" t="s">
        <v>25</v>
      </c>
      <c r="N106" s="18" t="s">
        <v>26</v>
      </c>
      <c r="O106" s="19" t="s">
        <v>27</v>
      </c>
      <c r="P106" s="1" t="s">
        <v>254</v>
      </c>
      <c r="Q106">
        <f>VLOOKUP(C106,'[2]价单'!$E:$BI,56,0)</f>
        <v>602323</v>
      </c>
    </row>
    <row r="107" spans="1:17" s="4" customFormat="1" ht="24.75" customHeight="1">
      <c r="A107" s="12">
        <v>102</v>
      </c>
      <c r="B107" s="12" t="s">
        <v>20</v>
      </c>
      <c r="C107" s="12" t="s">
        <v>255</v>
      </c>
      <c r="D107" s="12" t="s">
        <v>253</v>
      </c>
      <c r="E107" s="12" t="s">
        <v>23</v>
      </c>
      <c r="F107" s="12" t="s">
        <v>24</v>
      </c>
      <c r="G107" s="12">
        <v>113.62</v>
      </c>
      <c r="H107" s="3">
        <f t="shared" si="4"/>
        <v>23.92</v>
      </c>
      <c r="I107" s="12">
        <v>89.7</v>
      </c>
      <c r="J107" s="12">
        <f t="shared" si="5"/>
        <v>5727</v>
      </c>
      <c r="K107" s="17">
        <f t="shared" si="6"/>
        <v>7254.34</v>
      </c>
      <c r="L107" s="12">
        <f t="shared" si="7"/>
        <v>650714</v>
      </c>
      <c r="M107" s="17" t="s">
        <v>25</v>
      </c>
      <c r="N107" s="18" t="s">
        <v>26</v>
      </c>
      <c r="O107" s="20"/>
      <c r="P107" s="1" t="s">
        <v>256</v>
      </c>
      <c r="Q107">
        <f>VLOOKUP(C107,'[2]价单'!$E:$BI,56,0)</f>
        <v>650714</v>
      </c>
    </row>
    <row r="108" spans="1:17" s="4" customFormat="1" ht="24.75" customHeight="1">
      <c r="A108" s="12">
        <v>103</v>
      </c>
      <c r="B108" s="12" t="s">
        <v>20</v>
      </c>
      <c r="C108" s="12" t="s">
        <v>257</v>
      </c>
      <c r="D108" s="12" t="s">
        <v>253</v>
      </c>
      <c r="E108" s="12" t="s">
        <v>32</v>
      </c>
      <c r="F108" s="12" t="s">
        <v>24</v>
      </c>
      <c r="G108" s="12">
        <v>87.8</v>
      </c>
      <c r="H108" s="3">
        <f t="shared" si="4"/>
        <v>18.48</v>
      </c>
      <c r="I108" s="12">
        <v>69.32</v>
      </c>
      <c r="J108" s="12">
        <f t="shared" si="5"/>
        <v>5782</v>
      </c>
      <c r="K108" s="17">
        <f t="shared" si="6"/>
        <v>7323.56</v>
      </c>
      <c r="L108" s="12">
        <f t="shared" si="7"/>
        <v>507669</v>
      </c>
      <c r="M108" s="17" t="s">
        <v>25</v>
      </c>
      <c r="N108" s="18" t="s">
        <v>26</v>
      </c>
      <c r="O108" s="20"/>
      <c r="P108" s="1" t="s">
        <v>258</v>
      </c>
      <c r="Q108">
        <f>VLOOKUP(C108,'[2]价单'!$E:$BI,56,0)</f>
        <v>507669</v>
      </c>
    </row>
    <row r="109" spans="1:17" s="4" customFormat="1" ht="24.75" customHeight="1">
      <c r="A109" s="12">
        <v>104</v>
      </c>
      <c r="B109" s="12" t="s">
        <v>20</v>
      </c>
      <c r="C109" s="12" t="s">
        <v>259</v>
      </c>
      <c r="D109" s="12" t="s">
        <v>253</v>
      </c>
      <c r="E109" s="12" t="s">
        <v>32</v>
      </c>
      <c r="F109" s="12" t="s">
        <v>24</v>
      </c>
      <c r="G109" s="12">
        <v>87.8</v>
      </c>
      <c r="H109" s="3">
        <f t="shared" si="4"/>
        <v>18.48</v>
      </c>
      <c r="I109" s="12">
        <v>69.32</v>
      </c>
      <c r="J109" s="12">
        <f t="shared" si="5"/>
        <v>5672</v>
      </c>
      <c r="K109" s="17">
        <f t="shared" si="6"/>
        <v>7184.23</v>
      </c>
      <c r="L109" s="12">
        <f t="shared" si="7"/>
        <v>498011</v>
      </c>
      <c r="M109" s="17" t="s">
        <v>25</v>
      </c>
      <c r="N109" s="18" t="s">
        <v>26</v>
      </c>
      <c r="O109" s="20"/>
      <c r="P109" s="1" t="s">
        <v>260</v>
      </c>
      <c r="Q109">
        <f>VLOOKUP(C109,'[2]价单'!$E:$BI,56,0)</f>
        <v>498011</v>
      </c>
    </row>
    <row r="110" spans="1:17" s="4" customFormat="1" ht="24.75" customHeight="1">
      <c r="A110" s="12">
        <v>105</v>
      </c>
      <c r="B110" s="12" t="s">
        <v>20</v>
      </c>
      <c r="C110" s="12" t="s">
        <v>261</v>
      </c>
      <c r="D110" s="12" t="s">
        <v>262</v>
      </c>
      <c r="E110" s="12" t="s">
        <v>23</v>
      </c>
      <c r="F110" s="12" t="s">
        <v>24</v>
      </c>
      <c r="G110" s="12">
        <v>107.23</v>
      </c>
      <c r="H110" s="3">
        <f t="shared" si="4"/>
        <v>22.57</v>
      </c>
      <c r="I110" s="12">
        <v>84.66</v>
      </c>
      <c r="J110" s="12">
        <f t="shared" si="5"/>
        <v>5478</v>
      </c>
      <c r="K110" s="17">
        <f t="shared" si="6"/>
        <v>6938.41</v>
      </c>
      <c r="L110" s="12">
        <f t="shared" si="7"/>
        <v>587406</v>
      </c>
      <c r="M110" s="17" t="s">
        <v>25</v>
      </c>
      <c r="N110" s="18" t="s">
        <v>26</v>
      </c>
      <c r="O110" s="20"/>
      <c r="P110" s="1" t="s">
        <v>263</v>
      </c>
      <c r="Q110">
        <f>VLOOKUP(C110,'[2]价单'!$E:$BI,56,0)</f>
        <v>587406</v>
      </c>
    </row>
    <row r="111" spans="1:17" s="4" customFormat="1" ht="24.75" customHeight="1">
      <c r="A111" s="12">
        <v>106</v>
      </c>
      <c r="B111" s="12" t="s">
        <v>20</v>
      </c>
      <c r="C111" s="12" t="s">
        <v>264</v>
      </c>
      <c r="D111" s="12" t="s">
        <v>262</v>
      </c>
      <c r="E111" s="12" t="s">
        <v>23</v>
      </c>
      <c r="F111" s="12" t="s">
        <v>24</v>
      </c>
      <c r="G111" s="12">
        <v>113.62</v>
      </c>
      <c r="H111" s="3">
        <f t="shared" si="4"/>
        <v>23.92</v>
      </c>
      <c r="I111" s="12">
        <v>89.7</v>
      </c>
      <c r="J111" s="12">
        <f t="shared" si="5"/>
        <v>5478</v>
      </c>
      <c r="K111" s="17">
        <f t="shared" si="6"/>
        <v>6938.81</v>
      </c>
      <c r="L111" s="12">
        <f t="shared" si="7"/>
        <v>622411</v>
      </c>
      <c r="M111" s="17" t="s">
        <v>25</v>
      </c>
      <c r="N111" s="18" t="s">
        <v>26</v>
      </c>
      <c r="O111" s="20"/>
      <c r="P111" s="1" t="s">
        <v>265</v>
      </c>
      <c r="Q111">
        <f>VLOOKUP(C111,'[2]价单'!$E:$BI,56,0)</f>
        <v>622411</v>
      </c>
    </row>
    <row r="112" spans="1:17" s="4" customFormat="1" ht="24.75" customHeight="1">
      <c r="A112" s="12">
        <v>107</v>
      </c>
      <c r="B112" s="12" t="s">
        <v>20</v>
      </c>
      <c r="C112" s="12" t="s">
        <v>266</v>
      </c>
      <c r="D112" s="12" t="s">
        <v>262</v>
      </c>
      <c r="E112" s="12" t="s">
        <v>32</v>
      </c>
      <c r="F112" s="12" t="s">
        <v>24</v>
      </c>
      <c r="G112" s="12">
        <v>87.8</v>
      </c>
      <c r="H112" s="3">
        <f t="shared" si="4"/>
        <v>18.48</v>
      </c>
      <c r="I112" s="12">
        <v>69.32</v>
      </c>
      <c r="J112" s="12">
        <f t="shared" si="5"/>
        <v>5478</v>
      </c>
      <c r="K112" s="17">
        <f t="shared" si="6"/>
        <v>6938.37</v>
      </c>
      <c r="L112" s="12">
        <f t="shared" si="7"/>
        <v>480968</v>
      </c>
      <c r="M112" s="17" t="s">
        <v>25</v>
      </c>
      <c r="N112" s="18" t="s">
        <v>26</v>
      </c>
      <c r="O112" s="20"/>
      <c r="P112" s="1" t="s">
        <v>267</v>
      </c>
      <c r="Q112">
        <f>VLOOKUP(C112,'[2]价单'!$E:$BI,56,0)</f>
        <v>480968</v>
      </c>
    </row>
    <row r="113" spans="1:17" s="4" customFormat="1" ht="24.75" customHeight="1">
      <c r="A113" s="12">
        <v>108</v>
      </c>
      <c r="B113" s="12" t="s">
        <v>20</v>
      </c>
      <c r="C113" s="12" t="s">
        <v>268</v>
      </c>
      <c r="D113" s="12" t="s">
        <v>262</v>
      </c>
      <c r="E113" s="12" t="s">
        <v>32</v>
      </c>
      <c r="F113" s="12" t="s">
        <v>24</v>
      </c>
      <c r="G113" s="12">
        <v>87.8</v>
      </c>
      <c r="H113" s="3">
        <f t="shared" si="4"/>
        <v>18.48</v>
      </c>
      <c r="I113" s="12">
        <v>69.32</v>
      </c>
      <c r="J113" s="12">
        <f t="shared" si="5"/>
        <v>5478</v>
      </c>
      <c r="K113" s="17">
        <f t="shared" si="6"/>
        <v>6938.37</v>
      </c>
      <c r="L113" s="12">
        <f t="shared" si="7"/>
        <v>480968</v>
      </c>
      <c r="M113" s="17" t="s">
        <v>25</v>
      </c>
      <c r="N113" s="18" t="s">
        <v>26</v>
      </c>
      <c r="O113" s="20"/>
      <c r="P113" s="1" t="s">
        <v>269</v>
      </c>
      <c r="Q113">
        <f>VLOOKUP(C113,'[2]价单'!$E:$BI,56,0)</f>
        <v>480968</v>
      </c>
    </row>
    <row r="114" spans="1:17" s="4" customFormat="1" ht="24.75" customHeight="1">
      <c r="A114" s="12">
        <v>109</v>
      </c>
      <c r="B114" s="12" t="s">
        <v>20</v>
      </c>
      <c r="C114" s="12" t="s">
        <v>270</v>
      </c>
      <c r="D114" s="12" t="s">
        <v>271</v>
      </c>
      <c r="E114" s="12" t="s">
        <v>23</v>
      </c>
      <c r="F114" s="12" t="s">
        <v>24</v>
      </c>
      <c r="G114" s="12">
        <v>107.23</v>
      </c>
      <c r="H114" s="3">
        <f t="shared" si="4"/>
        <v>22.57</v>
      </c>
      <c r="I114" s="12">
        <v>84.66</v>
      </c>
      <c r="J114" s="12">
        <f t="shared" si="5"/>
        <v>5478</v>
      </c>
      <c r="K114" s="17">
        <f t="shared" si="6"/>
        <v>6938.41</v>
      </c>
      <c r="L114" s="12">
        <f t="shared" si="7"/>
        <v>587406</v>
      </c>
      <c r="M114" s="17" t="s">
        <v>25</v>
      </c>
      <c r="N114" s="18" t="s">
        <v>26</v>
      </c>
      <c r="O114" s="20"/>
      <c r="P114" s="1" t="s">
        <v>272</v>
      </c>
      <c r="Q114">
        <f>VLOOKUP(C114,'[2]价单'!$E:$BI,56,0)</f>
        <v>587406</v>
      </c>
    </row>
    <row r="115" spans="1:17" s="4" customFormat="1" ht="24.75" customHeight="1">
      <c r="A115" s="12">
        <v>110</v>
      </c>
      <c r="B115" s="12" t="s">
        <v>20</v>
      </c>
      <c r="C115" s="12" t="s">
        <v>273</v>
      </c>
      <c r="D115" s="12" t="s">
        <v>271</v>
      </c>
      <c r="E115" s="12" t="s">
        <v>23</v>
      </c>
      <c r="F115" s="12" t="s">
        <v>24</v>
      </c>
      <c r="G115" s="12">
        <v>113.62</v>
      </c>
      <c r="H115" s="3">
        <f t="shared" si="4"/>
        <v>23.92</v>
      </c>
      <c r="I115" s="12">
        <v>89.7</v>
      </c>
      <c r="J115" s="12">
        <f t="shared" si="5"/>
        <v>5478</v>
      </c>
      <c r="K115" s="17">
        <f t="shared" si="6"/>
        <v>6938.81</v>
      </c>
      <c r="L115" s="12">
        <f t="shared" si="7"/>
        <v>622411</v>
      </c>
      <c r="M115" s="17" t="s">
        <v>25</v>
      </c>
      <c r="N115" s="18" t="s">
        <v>26</v>
      </c>
      <c r="O115" s="20"/>
      <c r="P115" s="1" t="s">
        <v>274</v>
      </c>
      <c r="Q115">
        <f>VLOOKUP(C115,'[2]价单'!$E:$BI,56,0)</f>
        <v>622411</v>
      </c>
    </row>
    <row r="116" spans="1:17" s="4" customFormat="1" ht="24.75" customHeight="1">
      <c r="A116" s="12">
        <v>111</v>
      </c>
      <c r="B116" s="12" t="s">
        <v>20</v>
      </c>
      <c r="C116" s="12" t="s">
        <v>275</v>
      </c>
      <c r="D116" s="12" t="s">
        <v>271</v>
      </c>
      <c r="E116" s="12" t="s">
        <v>32</v>
      </c>
      <c r="F116" s="12" t="s">
        <v>24</v>
      </c>
      <c r="G116" s="12">
        <v>87.8</v>
      </c>
      <c r="H116" s="3">
        <f t="shared" si="4"/>
        <v>18.48</v>
      </c>
      <c r="I116" s="12">
        <v>69.32</v>
      </c>
      <c r="J116" s="12">
        <f t="shared" si="5"/>
        <v>5478</v>
      </c>
      <c r="K116" s="17">
        <f t="shared" si="6"/>
        <v>6938.37</v>
      </c>
      <c r="L116" s="12">
        <f t="shared" si="7"/>
        <v>480968</v>
      </c>
      <c r="M116" s="17" t="s">
        <v>25</v>
      </c>
      <c r="N116" s="18" t="s">
        <v>26</v>
      </c>
      <c r="O116" s="20"/>
      <c r="P116" s="1" t="s">
        <v>276</v>
      </c>
      <c r="Q116">
        <f>VLOOKUP(C116,'[2]价单'!$E:$BI,56,0)</f>
        <v>480968</v>
      </c>
    </row>
    <row r="117" spans="1:17" s="4" customFormat="1" ht="24.75" customHeight="1">
      <c r="A117" s="12">
        <v>112</v>
      </c>
      <c r="B117" s="12" t="s">
        <v>20</v>
      </c>
      <c r="C117" s="12" t="s">
        <v>277</v>
      </c>
      <c r="D117" s="12" t="s">
        <v>271</v>
      </c>
      <c r="E117" s="12" t="s">
        <v>32</v>
      </c>
      <c r="F117" s="12" t="s">
        <v>24</v>
      </c>
      <c r="G117" s="12">
        <v>87.8</v>
      </c>
      <c r="H117" s="3">
        <f t="shared" si="4"/>
        <v>18.48</v>
      </c>
      <c r="I117" s="12">
        <v>69.32</v>
      </c>
      <c r="J117" s="12">
        <f t="shared" si="5"/>
        <v>5478</v>
      </c>
      <c r="K117" s="17">
        <f t="shared" si="6"/>
        <v>6938.37</v>
      </c>
      <c r="L117" s="12">
        <f t="shared" si="7"/>
        <v>480968</v>
      </c>
      <c r="M117" s="17" t="s">
        <v>25</v>
      </c>
      <c r="N117" s="18" t="s">
        <v>26</v>
      </c>
      <c r="O117" s="20"/>
      <c r="P117" s="1" t="s">
        <v>278</v>
      </c>
      <c r="Q117">
        <f>VLOOKUP(C117,'[2]价单'!$E:$BI,56,0)</f>
        <v>480968</v>
      </c>
    </row>
    <row r="118" spans="1:17" s="4" customFormat="1" ht="24.75" customHeight="1">
      <c r="A118" s="12">
        <v>113</v>
      </c>
      <c r="B118" s="12" t="s">
        <v>20</v>
      </c>
      <c r="C118" s="12" t="s">
        <v>279</v>
      </c>
      <c r="D118" s="12" t="s">
        <v>280</v>
      </c>
      <c r="E118" s="12" t="s">
        <v>23</v>
      </c>
      <c r="F118" s="12" t="s">
        <v>24</v>
      </c>
      <c r="G118" s="12">
        <v>107.23</v>
      </c>
      <c r="H118" s="3">
        <f t="shared" si="4"/>
        <v>22.57</v>
      </c>
      <c r="I118" s="12">
        <v>84.66</v>
      </c>
      <c r="J118" s="12">
        <f t="shared" si="5"/>
        <v>5544</v>
      </c>
      <c r="K118" s="17">
        <f t="shared" si="6"/>
        <v>7022.01</v>
      </c>
      <c r="L118" s="12">
        <f t="shared" si="7"/>
        <v>594483</v>
      </c>
      <c r="M118" s="17" t="s">
        <v>25</v>
      </c>
      <c r="N118" s="18" t="s">
        <v>26</v>
      </c>
      <c r="O118" s="20"/>
      <c r="P118" s="1" t="s">
        <v>281</v>
      </c>
      <c r="Q118">
        <f>VLOOKUP(C118,'[2]价单'!$E:$BI,56,0)</f>
        <v>594483</v>
      </c>
    </row>
    <row r="119" spans="1:17" s="4" customFormat="1" ht="24.75" customHeight="1">
      <c r="A119" s="12">
        <v>114</v>
      </c>
      <c r="B119" s="12" t="s">
        <v>20</v>
      </c>
      <c r="C119" s="12" t="s">
        <v>282</v>
      </c>
      <c r="D119" s="12" t="s">
        <v>280</v>
      </c>
      <c r="E119" s="12" t="s">
        <v>23</v>
      </c>
      <c r="F119" s="12" t="s">
        <v>24</v>
      </c>
      <c r="G119" s="12">
        <v>113.62</v>
      </c>
      <c r="H119" s="3">
        <f t="shared" si="4"/>
        <v>23.92</v>
      </c>
      <c r="I119" s="12">
        <v>89.7</v>
      </c>
      <c r="J119" s="12">
        <f t="shared" si="5"/>
        <v>5544</v>
      </c>
      <c r="K119" s="17">
        <f t="shared" si="6"/>
        <v>7022.41</v>
      </c>
      <c r="L119" s="12">
        <f t="shared" si="7"/>
        <v>629910</v>
      </c>
      <c r="M119" s="17" t="s">
        <v>25</v>
      </c>
      <c r="N119" s="18" t="s">
        <v>26</v>
      </c>
      <c r="O119" s="20"/>
      <c r="P119" s="1" t="s">
        <v>283</v>
      </c>
      <c r="Q119">
        <f>VLOOKUP(C119,'[2]价单'!$E:$BI,56,0)</f>
        <v>629910</v>
      </c>
    </row>
    <row r="120" spans="1:17" s="4" customFormat="1" ht="24.75" customHeight="1">
      <c r="A120" s="12">
        <v>115</v>
      </c>
      <c r="B120" s="12" t="s">
        <v>20</v>
      </c>
      <c r="C120" s="12" t="s">
        <v>284</v>
      </c>
      <c r="D120" s="12" t="s">
        <v>280</v>
      </c>
      <c r="E120" s="12" t="s">
        <v>32</v>
      </c>
      <c r="F120" s="12" t="s">
        <v>24</v>
      </c>
      <c r="G120" s="12">
        <v>87.8</v>
      </c>
      <c r="H120" s="3">
        <f t="shared" si="4"/>
        <v>18.48</v>
      </c>
      <c r="I120" s="12">
        <v>69.32</v>
      </c>
      <c r="J120" s="12">
        <f t="shared" si="5"/>
        <v>5544</v>
      </c>
      <c r="K120" s="17">
        <f t="shared" si="6"/>
        <v>7021.97</v>
      </c>
      <c r="L120" s="12">
        <f t="shared" si="7"/>
        <v>486763</v>
      </c>
      <c r="M120" s="17" t="s">
        <v>25</v>
      </c>
      <c r="N120" s="18" t="s">
        <v>26</v>
      </c>
      <c r="O120" s="20"/>
      <c r="P120" s="1" t="s">
        <v>285</v>
      </c>
      <c r="Q120">
        <f>VLOOKUP(C120,'[2]价单'!$E:$BI,56,0)</f>
        <v>486763</v>
      </c>
    </row>
    <row r="121" spans="1:17" s="4" customFormat="1" ht="24.75" customHeight="1">
      <c r="A121" s="12">
        <v>116</v>
      </c>
      <c r="B121" s="12" t="s">
        <v>20</v>
      </c>
      <c r="C121" s="12" t="s">
        <v>286</v>
      </c>
      <c r="D121" s="12" t="s">
        <v>280</v>
      </c>
      <c r="E121" s="12" t="s">
        <v>32</v>
      </c>
      <c r="F121" s="12" t="s">
        <v>24</v>
      </c>
      <c r="G121" s="12">
        <v>87.8</v>
      </c>
      <c r="H121" s="3">
        <f t="shared" si="4"/>
        <v>18.48</v>
      </c>
      <c r="I121" s="12">
        <v>69.32</v>
      </c>
      <c r="J121" s="12">
        <f t="shared" si="5"/>
        <v>5544</v>
      </c>
      <c r="K121" s="17">
        <f t="shared" si="6"/>
        <v>7021.97</v>
      </c>
      <c r="L121" s="12">
        <f t="shared" si="7"/>
        <v>486763</v>
      </c>
      <c r="M121" s="17" t="s">
        <v>25</v>
      </c>
      <c r="N121" s="18" t="s">
        <v>26</v>
      </c>
      <c r="O121" s="20"/>
      <c r="P121" s="1" t="s">
        <v>287</v>
      </c>
      <c r="Q121">
        <f>VLOOKUP(C121,'[2]价单'!$E:$BI,56,0)</f>
        <v>486763</v>
      </c>
    </row>
    <row r="122" spans="1:17" s="4" customFormat="1" ht="24.75" customHeight="1">
      <c r="A122" s="12">
        <v>117</v>
      </c>
      <c r="B122" s="12" t="s">
        <v>20</v>
      </c>
      <c r="C122" s="12" t="s">
        <v>288</v>
      </c>
      <c r="D122" s="12" t="s">
        <v>289</v>
      </c>
      <c r="E122" s="12" t="s">
        <v>23</v>
      </c>
      <c r="F122" s="12" t="s">
        <v>24</v>
      </c>
      <c r="G122" s="12">
        <v>107.23</v>
      </c>
      <c r="H122" s="3">
        <f t="shared" si="4"/>
        <v>22.57</v>
      </c>
      <c r="I122" s="12">
        <v>84.66</v>
      </c>
      <c r="J122" s="12">
        <f t="shared" si="5"/>
        <v>5544</v>
      </c>
      <c r="K122" s="17">
        <f t="shared" si="6"/>
        <v>7022.01</v>
      </c>
      <c r="L122" s="12">
        <f t="shared" si="7"/>
        <v>594483</v>
      </c>
      <c r="M122" s="17" t="s">
        <v>25</v>
      </c>
      <c r="N122" s="18" t="s">
        <v>26</v>
      </c>
      <c r="O122" s="20"/>
      <c r="P122" s="1" t="s">
        <v>290</v>
      </c>
      <c r="Q122">
        <f>VLOOKUP(C122,'[2]价单'!$E:$BI,56,0)</f>
        <v>594483</v>
      </c>
    </row>
    <row r="123" spans="1:17" s="4" customFormat="1" ht="24.75" customHeight="1">
      <c r="A123" s="12">
        <v>118</v>
      </c>
      <c r="B123" s="12" t="s">
        <v>20</v>
      </c>
      <c r="C123" s="12" t="s">
        <v>291</v>
      </c>
      <c r="D123" s="12" t="s">
        <v>289</v>
      </c>
      <c r="E123" s="12" t="s">
        <v>23</v>
      </c>
      <c r="F123" s="12" t="s">
        <v>24</v>
      </c>
      <c r="G123" s="12">
        <v>113.62</v>
      </c>
      <c r="H123" s="3">
        <f t="shared" si="4"/>
        <v>23.92</v>
      </c>
      <c r="I123" s="12">
        <v>89.7</v>
      </c>
      <c r="J123" s="12">
        <f t="shared" si="5"/>
        <v>5544</v>
      </c>
      <c r="K123" s="17">
        <f t="shared" si="6"/>
        <v>7022.41</v>
      </c>
      <c r="L123" s="12">
        <f t="shared" si="7"/>
        <v>629910</v>
      </c>
      <c r="M123" s="17" t="s">
        <v>25</v>
      </c>
      <c r="N123" s="18" t="s">
        <v>26</v>
      </c>
      <c r="O123" s="20"/>
      <c r="P123" s="1" t="s">
        <v>292</v>
      </c>
      <c r="Q123">
        <f>VLOOKUP(C123,'[2]价单'!$E:$BI,56,0)</f>
        <v>629910</v>
      </c>
    </row>
    <row r="124" spans="1:17" s="4" customFormat="1" ht="24.75" customHeight="1">
      <c r="A124" s="12">
        <v>119</v>
      </c>
      <c r="B124" s="12" t="s">
        <v>20</v>
      </c>
      <c r="C124" s="12" t="s">
        <v>293</v>
      </c>
      <c r="D124" s="12" t="s">
        <v>289</v>
      </c>
      <c r="E124" s="12" t="s">
        <v>32</v>
      </c>
      <c r="F124" s="12" t="s">
        <v>24</v>
      </c>
      <c r="G124" s="12">
        <v>87.8</v>
      </c>
      <c r="H124" s="3">
        <f t="shared" si="4"/>
        <v>18.48</v>
      </c>
      <c r="I124" s="12">
        <v>69.32</v>
      </c>
      <c r="J124" s="12">
        <f t="shared" si="5"/>
        <v>5544</v>
      </c>
      <c r="K124" s="17">
        <f t="shared" si="6"/>
        <v>7021.97</v>
      </c>
      <c r="L124" s="12">
        <f t="shared" si="7"/>
        <v>486763</v>
      </c>
      <c r="M124" s="17" t="s">
        <v>25</v>
      </c>
      <c r="N124" s="18" t="s">
        <v>26</v>
      </c>
      <c r="O124" s="20"/>
      <c r="P124" s="1" t="s">
        <v>294</v>
      </c>
      <c r="Q124">
        <f>VLOOKUP(C124,'[2]价单'!$E:$BI,56,0)</f>
        <v>486763</v>
      </c>
    </row>
    <row r="125" spans="1:17" s="4" customFormat="1" ht="24.75" customHeight="1">
      <c r="A125" s="12">
        <v>120</v>
      </c>
      <c r="B125" s="12" t="s">
        <v>20</v>
      </c>
      <c r="C125" s="12" t="s">
        <v>295</v>
      </c>
      <c r="D125" s="12" t="s">
        <v>289</v>
      </c>
      <c r="E125" s="12" t="s">
        <v>32</v>
      </c>
      <c r="F125" s="12" t="s">
        <v>24</v>
      </c>
      <c r="G125" s="12">
        <v>87.8</v>
      </c>
      <c r="H125" s="3">
        <f t="shared" si="4"/>
        <v>18.48</v>
      </c>
      <c r="I125" s="12">
        <v>69.32</v>
      </c>
      <c r="J125" s="12">
        <f t="shared" si="5"/>
        <v>5544</v>
      </c>
      <c r="K125" s="17">
        <f t="shared" si="6"/>
        <v>7021.97</v>
      </c>
      <c r="L125" s="12">
        <f t="shared" si="7"/>
        <v>486763</v>
      </c>
      <c r="M125" s="17" t="s">
        <v>25</v>
      </c>
      <c r="N125" s="18" t="s">
        <v>26</v>
      </c>
      <c r="O125" s="20"/>
      <c r="P125" s="1" t="s">
        <v>296</v>
      </c>
      <c r="Q125">
        <f>VLOOKUP(C125,'[2]价单'!$E:$BI,56,0)</f>
        <v>486763</v>
      </c>
    </row>
    <row r="126" spans="1:17" s="4" customFormat="1" ht="24.75" customHeight="1">
      <c r="A126" s="12">
        <v>121</v>
      </c>
      <c r="B126" s="12" t="s">
        <v>20</v>
      </c>
      <c r="C126" s="12" t="s">
        <v>297</v>
      </c>
      <c r="D126" s="12" t="s">
        <v>298</v>
      </c>
      <c r="E126" s="12" t="s">
        <v>23</v>
      </c>
      <c r="F126" s="12" t="s">
        <v>24</v>
      </c>
      <c r="G126" s="12">
        <v>107.23</v>
      </c>
      <c r="H126" s="3">
        <f t="shared" si="4"/>
        <v>22.57</v>
      </c>
      <c r="I126" s="12">
        <v>84.66</v>
      </c>
      <c r="J126" s="12">
        <f t="shared" si="5"/>
        <v>5544</v>
      </c>
      <c r="K126" s="17">
        <f t="shared" si="6"/>
        <v>7022.01</v>
      </c>
      <c r="L126" s="12">
        <f t="shared" si="7"/>
        <v>594483</v>
      </c>
      <c r="M126" s="17" t="s">
        <v>25</v>
      </c>
      <c r="N126" s="18" t="s">
        <v>26</v>
      </c>
      <c r="O126" s="20" t="s">
        <v>27</v>
      </c>
      <c r="P126" s="1" t="s">
        <v>299</v>
      </c>
      <c r="Q126">
        <f>VLOOKUP(C126,'[2]价单'!$E:$BI,56,0)</f>
        <v>594483</v>
      </c>
    </row>
    <row r="127" spans="1:17" s="4" customFormat="1" ht="24.75" customHeight="1">
      <c r="A127" s="12">
        <v>122</v>
      </c>
      <c r="B127" s="12" t="s">
        <v>20</v>
      </c>
      <c r="C127" s="12" t="s">
        <v>300</v>
      </c>
      <c r="D127" s="12" t="s">
        <v>298</v>
      </c>
      <c r="E127" s="12" t="s">
        <v>23</v>
      </c>
      <c r="F127" s="12" t="s">
        <v>24</v>
      </c>
      <c r="G127" s="12">
        <v>113.62</v>
      </c>
      <c r="H127" s="3">
        <f t="shared" si="4"/>
        <v>23.92</v>
      </c>
      <c r="I127" s="12">
        <v>89.7</v>
      </c>
      <c r="J127" s="12">
        <f t="shared" si="5"/>
        <v>5544</v>
      </c>
      <c r="K127" s="17">
        <f t="shared" si="6"/>
        <v>7022.41</v>
      </c>
      <c r="L127" s="12">
        <f t="shared" si="7"/>
        <v>629910</v>
      </c>
      <c r="M127" s="17" t="s">
        <v>25</v>
      </c>
      <c r="N127" s="18" t="s">
        <v>26</v>
      </c>
      <c r="O127" s="20"/>
      <c r="P127" s="1" t="s">
        <v>301</v>
      </c>
      <c r="Q127">
        <f>VLOOKUP(C127,'[2]价单'!$E:$BI,56,0)</f>
        <v>629910</v>
      </c>
    </row>
    <row r="128" spans="1:17" s="4" customFormat="1" ht="24.75" customHeight="1">
      <c r="A128" s="12">
        <v>123</v>
      </c>
      <c r="B128" s="12" t="s">
        <v>20</v>
      </c>
      <c r="C128" s="12" t="s">
        <v>302</v>
      </c>
      <c r="D128" s="12" t="s">
        <v>298</v>
      </c>
      <c r="E128" s="12" t="s">
        <v>32</v>
      </c>
      <c r="F128" s="12" t="s">
        <v>24</v>
      </c>
      <c r="G128" s="12">
        <v>87.8</v>
      </c>
      <c r="H128" s="3">
        <f t="shared" si="4"/>
        <v>18.48</v>
      </c>
      <c r="I128" s="12">
        <v>69.32</v>
      </c>
      <c r="J128" s="12">
        <f t="shared" si="5"/>
        <v>5544</v>
      </c>
      <c r="K128" s="17">
        <f t="shared" si="6"/>
        <v>7021.97</v>
      </c>
      <c r="L128" s="12">
        <f t="shared" si="7"/>
        <v>486763</v>
      </c>
      <c r="M128" s="17" t="s">
        <v>25</v>
      </c>
      <c r="N128" s="18" t="s">
        <v>26</v>
      </c>
      <c r="O128" s="20"/>
      <c r="P128" s="1" t="s">
        <v>303</v>
      </c>
      <c r="Q128">
        <f>VLOOKUP(C128,'[2]价单'!$E:$BI,56,0)</f>
        <v>486763</v>
      </c>
    </row>
    <row r="129" spans="1:17" s="4" customFormat="1" ht="24.75" customHeight="1">
      <c r="A129" s="12">
        <v>124</v>
      </c>
      <c r="B129" s="12" t="s">
        <v>20</v>
      </c>
      <c r="C129" s="12" t="s">
        <v>304</v>
      </c>
      <c r="D129" s="12" t="s">
        <v>298</v>
      </c>
      <c r="E129" s="12" t="s">
        <v>32</v>
      </c>
      <c r="F129" s="12" t="s">
        <v>24</v>
      </c>
      <c r="G129" s="12">
        <v>87.8</v>
      </c>
      <c r="H129" s="3">
        <f t="shared" si="4"/>
        <v>18.48</v>
      </c>
      <c r="I129" s="12">
        <v>69.32</v>
      </c>
      <c r="J129" s="12">
        <f t="shared" si="5"/>
        <v>5544</v>
      </c>
      <c r="K129" s="17">
        <f t="shared" si="6"/>
        <v>7021.97</v>
      </c>
      <c r="L129" s="12">
        <f t="shared" si="7"/>
        <v>486763</v>
      </c>
      <c r="M129" s="17" t="s">
        <v>25</v>
      </c>
      <c r="N129" s="18" t="s">
        <v>26</v>
      </c>
      <c r="O129" s="20"/>
      <c r="P129" s="1" t="s">
        <v>305</v>
      </c>
      <c r="Q129">
        <f>VLOOKUP(C129,'[2]价单'!$E:$BI,56,0)</f>
        <v>486763</v>
      </c>
    </row>
    <row r="130" spans="1:17" s="4" customFormat="1" ht="24.75" customHeight="1">
      <c r="A130" s="12">
        <v>125</v>
      </c>
      <c r="B130" s="12" t="s">
        <v>20</v>
      </c>
      <c r="C130" s="12" t="s">
        <v>306</v>
      </c>
      <c r="D130" s="12" t="s">
        <v>307</v>
      </c>
      <c r="E130" s="12" t="s">
        <v>23</v>
      </c>
      <c r="F130" s="12" t="s">
        <v>24</v>
      </c>
      <c r="G130" s="12">
        <v>107.23</v>
      </c>
      <c r="H130" s="3">
        <f t="shared" si="4"/>
        <v>22.57</v>
      </c>
      <c r="I130" s="12">
        <v>84.66</v>
      </c>
      <c r="J130" s="12">
        <f t="shared" si="5"/>
        <v>5760</v>
      </c>
      <c r="K130" s="17">
        <f t="shared" si="6"/>
        <v>7295.74</v>
      </c>
      <c r="L130" s="12">
        <f t="shared" si="7"/>
        <v>617657</v>
      </c>
      <c r="M130" s="17" t="s">
        <v>25</v>
      </c>
      <c r="N130" s="18" t="s">
        <v>26</v>
      </c>
      <c r="O130" s="20"/>
      <c r="P130" s="1" t="s">
        <v>308</v>
      </c>
      <c r="Q130">
        <f>VLOOKUP(C130,'[2]价单'!$E:$BI,56,0)</f>
        <v>617657</v>
      </c>
    </row>
    <row r="131" spans="1:17" s="4" customFormat="1" ht="24.75" customHeight="1">
      <c r="A131" s="12">
        <v>126</v>
      </c>
      <c r="B131" s="12" t="s">
        <v>20</v>
      </c>
      <c r="C131" s="12" t="s">
        <v>309</v>
      </c>
      <c r="D131" s="12" t="s">
        <v>307</v>
      </c>
      <c r="E131" s="12" t="s">
        <v>23</v>
      </c>
      <c r="F131" s="12" t="s">
        <v>24</v>
      </c>
      <c r="G131" s="12">
        <v>113.62</v>
      </c>
      <c r="H131" s="3">
        <f t="shared" si="4"/>
        <v>23.92</v>
      </c>
      <c r="I131" s="12">
        <v>89.7</v>
      </c>
      <c r="J131" s="12">
        <f aca="true" t="shared" si="8" ref="J131:J162">ROUND(L131/G131,0)</f>
        <v>5870</v>
      </c>
      <c r="K131" s="17">
        <f aca="true" t="shared" si="9" ref="K131:K162">ROUND(L131/I131,2)</f>
        <v>7435.47</v>
      </c>
      <c r="L131" s="12">
        <f t="shared" si="7"/>
        <v>666962</v>
      </c>
      <c r="M131" s="17" t="s">
        <v>25</v>
      </c>
      <c r="N131" s="18" t="s">
        <v>26</v>
      </c>
      <c r="O131" s="20"/>
      <c r="P131" s="1" t="s">
        <v>310</v>
      </c>
      <c r="Q131">
        <f>VLOOKUP(C131,'[2]价单'!$E:$BI,56,0)</f>
        <v>666962</v>
      </c>
    </row>
    <row r="132" spans="1:17" s="4" customFormat="1" ht="24.75" customHeight="1">
      <c r="A132" s="12">
        <v>127</v>
      </c>
      <c r="B132" s="12" t="s">
        <v>20</v>
      </c>
      <c r="C132" s="12" t="s">
        <v>311</v>
      </c>
      <c r="D132" s="12" t="s">
        <v>307</v>
      </c>
      <c r="E132" s="12" t="s">
        <v>32</v>
      </c>
      <c r="F132" s="12" t="s">
        <v>24</v>
      </c>
      <c r="G132" s="12">
        <v>87.8</v>
      </c>
      <c r="H132" s="3">
        <f t="shared" si="4"/>
        <v>18.48</v>
      </c>
      <c r="I132" s="12">
        <v>69.32</v>
      </c>
      <c r="J132" s="12">
        <f t="shared" si="8"/>
        <v>5925</v>
      </c>
      <c r="K132" s="17">
        <f t="shared" si="9"/>
        <v>7504.67</v>
      </c>
      <c r="L132" s="12">
        <f t="shared" si="7"/>
        <v>520224</v>
      </c>
      <c r="M132" s="17" t="s">
        <v>25</v>
      </c>
      <c r="N132" s="18" t="s">
        <v>26</v>
      </c>
      <c r="O132" s="20"/>
      <c r="P132" s="1" t="s">
        <v>312</v>
      </c>
      <c r="Q132">
        <f>VLOOKUP(C132,'[2]价单'!$E:$BI,56,0)</f>
        <v>520224</v>
      </c>
    </row>
    <row r="133" spans="1:17" s="4" customFormat="1" ht="24.75" customHeight="1">
      <c r="A133" s="12">
        <v>128</v>
      </c>
      <c r="B133" s="12" t="s">
        <v>20</v>
      </c>
      <c r="C133" s="12" t="s">
        <v>313</v>
      </c>
      <c r="D133" s="12" t="s">
        <v>307</v>
      </c>
      <c r="E133" s="12" t="s">
        <v>32</v>
      </c>
      <c r="F133" s="12" t="s">
        <v>24</v>
      </c>
      <c r="G133" s="12">
        <v>87.8</v>
      </c>
      <c r="H133" s="3">
        <f t="shared" si="4"/>
        <v>18.48</v>
      </c>
      <c r="I133" s="12">
        <v>69.32</v>
      </c>
      <c r="J133" s="12">
        <f t="shared" si="8"/>
        <v>5815</v>
      </c>
      <c r="K133" s="17">
        <f t="shared" si="9"/>
        <v>7365.35</v>
      </c>
      <c r="L133" s="12">
        <f t="shared" si="7"/>
        <v>510566</v>
      </c>
      <c r="M133" s="17" t="s">
        <v>25</v>
      </c>
      <c r="N133" s="18" t="s">
        <v>26</v>
      </c>
      <c r="O133" s="20"/>
      <c r="P133" s="1" t="s">
        <v>314</v>
      </c>
      <c r="Q133">
        <f>VLOOKUP(C133,'[2]价单'!$E:$BI,56,0)</f>
        <v>510566</v>
      </c>
    </row>
    <row r="134" spans="1:17" s="4" customFormat="1" ht="24.75" customHeight="1">
      <c r="A134" s="12">
        <v>129</v>
      </c>
      <c r="B134" s="12" t="s">
        <v>20</v>
      </c>
      <c r="C134" s="12" t="s">
        <v>315</v>
      </c>
      <c r="D134" s="12" t="s">
        <v>316</v>
      </c>
      <c r="E134" s="12" t="s">
        <v>23</v>
      </c>
      <c r="F134" s="12" t="s">
        <v>24</v>
      </c>
      <c r="G134" s="12">
        <v>107.23</v>
      </c>
      <c r="H134" s="3">
        <f t="shared" si="4"/>
        <v>22.57</v>
      </c>
      <c r="I134" s="12">
        <v>84.66</v>
      </c>
      <c r="J134" s="12">
        <f t="shared" si="8"/>
        <v>5760</v>
      </c>
      <c r="K134" s="17">
        <f t="shared" si="9"/>
        <v>7295.74</v>
      </c>
      <c r="L134" s="12">
        <f t="shared" si="7"/>
        <v>617657</v>
      </c>
      <c r="M134" s="17" t="s">
        <v>25</v>
      </c>
      <c r="N134" s="18" t="s">
        <v>26</v>
      </c>
      <c r="O134" s="20"/>
      <c r="P134" s="1" t="s">
        <v>317</v>
      </c>
      <c r="Q134">
        <f>VLOOKUP(C134,'[2]价单'!$E:$BI,56,0)</f>
        <v>617657</v>
      </c>
    </row>
    <row r="135" spans="1:17" s="4" customFormat="1" ht="24.75" customHeight="1">
      <c r="A135" s="12">
        <v>130</v>
      </c>
      <c r="B135" s="12" t="s">
        <v>20</v>
      </c>
      <c r="C135" s="12" t="s">
        <v>318</v>
      </c>
      <c r="D135" s="12" t="s">
        <v>316</v>
      </c>
      <c r="E135" s="12" t="s">
        <v>23</v>
      </c>
      <c r="F135" s="12" t="s">
        <v>24</v>
      </c>
      <c r="G135" s="12">
        <v>113.62</v>
      </c>
      <c r="H135" s="3">
        <f aca="true" t="shared" si="10" ref="H135:H198">ROUND(G135-I135,2)</f>
        <v>23.92</v>
      </c>
      <c r="I135" s="12">
        <v>89.7</v>
      </c>
      <c r="J135" s="12">
        <f t="shared" si="8"/>
        <v>5870</v>
      </c>
      <c r="K135" s="17">
        <f t="shared" si="9"/>
        <v>7435.47</v>
      </c>
      <c r="L135" s="12">
        <f aca="true" t="shared" si="11" ref="L135:L198">Q135</f>
        <v>666962</v>
      </c>
      <c r="M135" s="17" t="s">
        <v>25</v>
      </c>
      <c r="N135" s="18" t="s">
        <v>26</v>
      </c>
      <c r="O135" s="20"/>
      <c r="P135" s="1" t="s">
        <v>319</v>
      </c>
      <c r="Q135">
        <f>VLOOKUP(C135,'[2]价单'!$E:$BI,56,0)</f>
        <v>666962</v>
      </c>
    </row>
    <row r="136" spans="1:17" s="4" customFormat="1" ht="24.75" customHeight="1">
      <c r="A136" s="12">
        <v>131</v>
      </c>
      <c r="B136" s="12" t="s">
        <v>20</v>
      </c>
      <c r="C136" s="12" t="s">
        <v>320</v>
      </c>
      <c r="D136" s="12" t="s">
        <v>316</v>
      </c>
      <c r="E136" s="12" t="s">
        <v>32</v>
      </c>
      <c r="F136" s="12" t="s">
        <v>24</v>
      </c>
      <c r="G136" s="12">
        <v>87.8</v>
      </c>
      <c r="H136" s="3">
        <f t="shared" si="10"/>
        <v>18.48</v>
      </c>
      <c r="I136" s="12">
        <v>69.32</v>
      </c>
      <c r="J136" s="12">
        <f t="shared" si="8"/>
        <v>5925</v>
      </c>
      <c r="K136" s="17">
        <f t="shared" si="9"/>
        <v>7504.67</v>
      </c>
      <c r="L136" s="12">
        <f t="shared" si="11"/>
        <v>520224</v>
      </c>
      <c r="M136" s="17" t="s">
        <v>25</v>
      </c>
      <c r="N136" s="18" t="s">
        <v>26</v>
      </c>
      <c r="O136" s="20"/>
      <c r="P136" s="1" t="s">
        <v>321</v>
      </c>
      <c r="Q136">
        <f>VLOOKUP(C136,'[2]价单'!$E:$BI,56,0)</f>
        <v>520224</v>
      </c>
    </row>
    <row r="137" spans="1:17" s="4" customFormat="1" ht="24.75" customHeight="1">
      <c r="A137" s="12">
        <v>132</v>
      </c>
      <c r="B137" s="12" t="s">
        <v>20</v>
      </c>
      <c r="C137" s="12" t="s">
        <v>322</v>
      </c>
      <c r="D137" s="12" t="s">
        <v>316</v>
      </c>
      <c r="E137" s="12" t="s">
        <v>32</v>
      </c>
      <c r="F137" s="12" t="s">
        <v>24</v>
      </c>
      <c r="G137" s="12">
        <v>87.8</v>
      </c>
      <c r="H137" s="3">
        <f t="shared" si="10"/>
        <v>18.48</v>
      </c>
      <c r="I137" s="12">
        <v>69.32</v>
      </c>
      <c r="J137" s="12">
        <f t="shared" si="8"/>
        <v>5815</v>
      </c>
      <c r="K137" s="17">
        <f t="shared" si="9"/>
        <v>7365.35</v>
      </c>
      <c r="L137" s="12">
        <f t="shared" si="11"/>
        <v>510566</v>
      </c>
      <c r="M137" s="17" t="s">
        <v>25</v>
      </c>
      <c r="N137" s="18" t="s">
        <v>26</v>
      </c>
      <c r="O137" s="20"/>
      <c r="P137" s="1" t="s">
        <v>323</v>
      </c>
      <c r="Q137">
        <f>VLOOKUP(C137,'[2]价单'!$E:$BI,56,0)</f>
        <v>510566</v>
      </c>
    </row>
    <row r="138" spans="1:17" s="4" customFormat="1" ht="24.75" customHeight="1">
      <c r="A138" s="12">
        <v>133</v>
      </c>
      <c r="B138" s="12" t="s">
        <v>324</v>
      </c>
      <c r="C138" s="12" t="s">
        <v>21</v>
      </c>
      <c r="D138" s="12" t="s">
        <v>22</v>
      </c>
      <c r="E138" s="12" t="s">
        <v>23</v>
      </c>
      <c r="F138" s="12" t="s">
        <v>24</v>
      </c>
      <c r="G138" s="12">
        <v>107.23</v>
      </c>
      <c r="H138" s="3">
        <f t="shared" si="10"/>
        <v>22.57</v>
      </c>
      <c r="I138" s="12">
        <v>84.66</v>
      </c>
      <c r="J138" s="12">
        <f t="shared" si="8"/>
        <v>5760</v>
      </c>
      <c r="K138" s="17">
        <f t="shared" si="9"/>
        <v>7295.74</v>
      </c>
      <c r="L138" s="12">
        <f t="shared" si="11"/>
        <v>617657</v>
      </c>
      <c r="M138" s="17" t="s">
        <v>25</v>
      </c>
      <c r="N138" s="18" t="s">
        <v>26</v>
      </c>
      <c r="O138" s="20"/>
      <c r="P138" s="1" t="s">
        <v>325</v>
      </c>
      <c r="Q138">
        <f>VLOOKUP(C138,'[2]价单'!$E:$BI,56,0)</f>
        <v>617657</v>
      </c>
    </row>
    <row r="139" spans="1:17" s="4" customFormat="1" ht="24.75" customHeight="1">
      <c r="A139" s="12">
        <v>134</v>
      </c>
      <c r="B139" s="12" t="s">
        <v>324</v>
      </c>
      <c r="C139" s="12" t="s">
        <v>29</v>
      </c>
      <c r="D139" s="12" t="s">
        <v>22</v>
      </c>
      <c r="E139" s="12" t="s">
        <v>23</v>
      </c>
      <c r="F139" s="12" t="s">
        <v>24</v>
      </c>
      <c r="G139" s="12">
        <v>113.62</v>
      </c>
      <c r="H139" s="3">
        <f t="shared" si="10"/>
        <v>23.92</v>
      </c>
      <c r="I139" s="12">
        <v>89.7</v>
      </c>
      <c r="J139" s="12">
        <f t="shared" si="8"/>
        <v>5870</v>
      </c>
      <c r="K139" s="17">
        <f t="shared" si="9"/>
        <v>7435.47</v>
      </c>
      <c r="L139" s="12">
        <f t="shared" si="11"/>
        <v>666962</v>
      </c>
      <c r="M139" s="17" t="s">
        <v>25</v>
      </c>
      <c r="N139" s="18" t="s">
        <v>26</v>
      </c>
      <c r="O139" s="20"/>
      <c r="P139" s="1" t="s">
        <v>326</v>
      </c>
      <c r="Q139">
        <f>VLOOKUP(C139,'[2]价单'!$E:$BI,56,0)</f>
        <v>666962</v>
      </c>
    </row>
    <row r="140" spans="1:17" s="4" customFormat="1" ht="24.75" customHeight="1">
      <c r="A140" s="12">
        <v>135</v>
      </c>
      <c r="B140" s="12" t="s">
        <v>324</v>
      </c>
      <c r="C140" s="12" t="s">
        <v>31</v>
      </c>
      <c r="D140" s="12" t="s">
        <v>22</v>
      </c>
      <c r="E140" s="12" t="s">
        <v>32</v>
      </c>
      <c r="F140" s="12" t="s">
        <v>24</v>
      </c>
      <c r="G140" s="12">
        <v>87.8</v>
      </c>
      <c r="H140" s="3">
        <f t="shared" si="10"/>
        <v>18.48</v>
      </c>
      <c r="I140" s="12">
        <v>69.32</v>
      </c>
      <c r="J140" s="12">
        <f t="shared" si="8"/>
        <v>5925</v>
      </c>
      <c r="K140" s="17">
        <f t="shared" si="9"/>
        <v>7504.67</v>
      </c>
      <c r="L140" s="12">
        <f t="shared" si="11"/>
        <v>520224</v>
      </c>
      <c r="M140" s="17" t="s">
        <v>25</v>
      </c>
      <c r="N140" s="18" t="s">
        <v>26</v>
      </c>
      <c r="O140" s="20"/>
      <c r="P140" s="1" t="s">
        <v>327</v>
      </c>
      <c r="Q140">
        <f>VLOOKUP(C140,'[2]价单'!$E:$BI,56,0)</f>
        <v>520224</v>
      </c>
    </row>
    <row r="141" spans="1:17" s="4" customFormat="1" ht="24.75" customHeight="1">
      <c r="A141" s="12">
        <v>136</v>
      </c>
      <c r="B141" s="12" t="s">
        <v>324</v>
      </c>
      <c r="C141" s="12" t="s">
        <v>34</v>
      </c>
      <c r="D141" s="12" t="s">
        <v>22</v>
      </c>
      <c r="E141" s="12" t="s">
        <v>32</v>
      </c>
      <c r="F141" s="12" t="s">
        <v>24</v>
      </c>
      <c r="G141" s="12">
        <v>87.8</v>
      </c>
      <c r="H141" s="3">
        <f t="shared" si="10"/>
        <v>18.48</v>
      </c>
      <c r="I141" s="12">
        <v>69.32</v>
      </c>
      <c r="J141" s="12">
        <f t="shared" si="8"/>
        <v>5815</v>
      </c>
      <c r="K141" s="17">
        <f t="shared" si="9"/>
        <v>7365.35</v>
      </c>
      <c r="L141" s="12">
        <f t="shared" si="11"/>
        <v>510566</v>
      </c>
      <c r="M141" s="17" t="s">
        <v>25</v>
      </c>
      <c r="N141" s="18" t="s">
        <v>26</v>
      </c>
      <c r="O141" s="20"/>
      <c r="P141" s="1" t="s">
        <v>328</v>
      </c>
      <c r="Q141">
        <f>VLOOKUP(C141,'[2]价单'!$E:$BI,56,0)</f>
        <v>510566</v>
      </c>
    </row>
    <row r="142" spans="1:17" s="4" customFormat="1" ht="24.75" customHeight="1">
      <c r="A142" s="12">
        <v>137</v>
      </c>
      <c r="B142" s="12" t="s">
        <v>324</v>
      </c>
      <c r="C142" s="12" t="s">
        <v>36</v>
      </c>
      <c r="D142" s="12" t="s">
        <v>37</v>
      </c>
      <c r="E142" s="12" t="s">
        <v>23</v>
      </c>
      <c r="F142" s="12" t="s">
        <v>24</v>
      </c>
      <c r="G142" s="12">
        <v>107.19</v>
      </c>
      <c r="H142" s="3">
        <f t="shared" si="10"/>
        <v>22.56</v>
      </c>
      <c r="I142" s="12">
        <v>84.63</v>
      </c>
      <c r="J142" s="12">
        <f t="shared" si="8"/>
        <v>5478</v>
      </c>
      <c r="K142" s="17">
        <f t="shared" si="9"/>
        <v>6938.28</v>
      </c>
      <c r="L142" s="12">
        <f t="shared" si="11"/>
        <v>587187</v>
      </c>
      <c r="M142" s="17" t="s">
        <v>25</v>
      </c>
      <c r="N142" s="18" t="s">
        <v>26</v>
      </c>
      <c r="O142" s="20"/>
      <c r="P142" s="1" t="s">
        <v>329</v>
      </c>
      <c r="Q142">
        <f>VLOOKUP(C142,'[2]价单'!$E:$BI,56,0)</f>
        <v>587187</v>
      </c>
    </row>
    <row r="143" spans="1:17" s="4" customFormat="1" ht="24.75" customHeight="1">
      <c r="A143" s="12">
        <v>138</v>
      </c>
      <c r="B143" s="12" t="s">
        <v>324</v>
      </c>
      <c r="C143" s="12" t="s">
        <v>39</v>
      </c>
      <c r="D143" s="12" t="s">
        <v>37</v>
      </c>
      <c r="E143" s="12" t="s">
        <v>23</v>
      </c>
      <c r="F143" s="12" t="s">
        <v>24</v>
      </c>
      <c r="G143" s="12">
        <v>113.62</v>
      </c>
      <c r="H143" s="3">
        <f t="shared" si="10"/>
        <v>23.92</v>
      </c>
      <c r="I143" s="12">
        <v>89.7</v>
      </c>
      <c r="J143" s="12">
        <f t="shared" si="8"/>
        <v>5478</v>
      </c>
      <c r="K143" s="17">
        <f t="shared" si="9"/>
        <v>6938.81</v>
      </c>
      <c r="L143" s="12">
        <f t="shared" si="11"/>
        <v>622411</v>
      </c>
      <c r="M143" s="17" t="s">
        <v>25</v>
      </c>
      <c r="N143" s="18" t="s">
        <v>26</v>
      </c>
      <c r="O143" s="20"/>
      <c r="P143" s="1" t="s">
        <v>330</v>
      </c>
      <c r="Q143">
        <f>VLOOKUP(C143,'[2]价单'!$E:$BI,56,0)</f>
        <v>622411</v>
      </c>
    </row>
    <row r="144" spans="1:17" s="4" customFormat="1" ht="24.75" customHeight="1">
      <c r="A144" s="12">
        <v>139</v>
      </c>
      <c r="B144" s="12" t="s">
        <v>324</v>
      </c>
      <c r="C144" s="12" t="s">
        <v>41</v>
      </c>
      <c r="D144" s="12" t="s">
        <v>37</v>
      </c>
      <c r="E144" s="12" t="s">
        <v>32</v>
      </c>
      <c r="F144" s="12" t="s">
        <v>24</v>
      </c>
      <c r="G144" s="12">
        <v>87.8</v>
      </c>
      <c r="H144" s="3">
        <f t="shared" si="10"/>
        <v>18.48</v>
      </c>
      <c r="I144" s="12">
        <v>69.32</v>
      </c>
      <c r="J144" s="12">
        <f t="shared" si="8"/>
        <v>5478</v>
      </c>
      <c r="K144" s="17">
        <f t="shared" si="9"/>
        <v>6938.37</v>
      </c>
      <c r="L144" s="12">
        <f t="shared" si="11"/>
        <v>480968</v>
      </c>
      <c r="M144" s="17" t="s">
        <v>25</v>
      </c>
      <c r="N144" s="18" t="s">
        <v>26</v>
      </c>
      <c r="O144" s="20"/>
      <c r="P144" s="1" t="s">
        <v>331</v>
      </c>
      <c r="Q144">
        <f>VLOOKUP(C144,'[2]价单'!$E:$BI,56,0)</f>
        <v>480968</v>
      </c>
    </row>
    <row r="145" spans="1:17" s="4" customFormat="1" ht="24.75" customHeight="1">
      <c r="A145" s="12">
        <v>140</v>
      </c>
      <c r="B145" s="12" t="s">
        <v>324</v>
      </c>
      <c r="C145" s="12" t="s">
        <v>43</v>
      </c>
      <c r="D145" s="12" t="s">
        <v>37</v>
      </c>
      <c r="E145" s="12" t="s">
        <v>32</v>
      </c>
      <c r="F145" s="12" t="s">
        <v>24</v>
      </c>
      <c r="G145" s="12">
        <v>87.8</v>
      </c>
      <c r="H145" s="3">
        <f t="shared" si="10"/>
        <v>18.48</v>
      </c>
      <c r="I145" s="12">
        <v>69.32</v>
      </c>
      <c r="J145" s="12">
        <f t="shared" si="8"/>
        <v>5478</v>
      </c>
      <c r="K145" s="17">
        <f t="shared" si="9"/>
        <v>6938.37</v>
      </c>
      <c r="L145" s="12">
        <f t="shared" si="11"/>
        <v>480968</v>
      </c>
      <c r="M145" s="17" t="s">
        <v>25</v>
      </c>
      <c r="N145" s="18" t="s">
        <v>26</v>
      </c>
      <c r="O145" s="20"/>
      <c r="P145" s="1" t="s">
        <v>332</v>
      </c>
      <c r="Q145">
        <f>VLOOKUP(C145,'[2]价单'!$E:$BI,56,0)</f>
        <v>480968</v>
      </c>
    </row>
    <row r="146" spans="1:17" s="4" customFormat="1" ht="24.75" customHeight="1">
      <c r="A146" s="12">
        <v>141</v>
      </c>
      <c r="B146" s="12" t="s">
        <v>324</v>
      </c>
      <c r="C146" s="12" t="s">
        <v>45</v>
      </c>
      <c r="D146" s="12" t="s">
        <v>46</v>
      </c>
      <c r="E146" s="12" t="s">
        <v>23</v>
      </c>
      <c r="F146" s="12" t="s">
        <v>24</v>
      </c>
      <c r="G146" s="12">
        <v>107.23</v>
      </c>
      <c r="H146" s="3">
        <f t="shared" si="10"/>
        <v>22.57</v>
      </c>
      <c r="I146" s="12">
        <v>84.66</v>
      </c>
      <c r="J146" s="12">
        <f t="shared" si="8"/>
        <v>5760</v>
      </c>
      <c r="K146" s="17">
        <f t="shared" si="9"/>
        <v>7295.74</v>
      </c>
      <c r="L146" s="12">
        <f t="shared" si="11"/>
        <v>617657</v>
      </c>
      <c r="M146" s="17" t="s">
        <v>25</v>
      </c>
      <c r="N146" s="18" t="s">
        <v>26</v>
      </c>
      <c r="O146" s="20"/>
      <c r="P146" s="1" t="s">
        <v>333</v>
      </c>
      <c r="Q146">
        <f>VLOOKUP(C146,'[2]价单'!$E:$BI,56,0)</f>
        <v>617657</v>
      </c>
    </row>
    <row r="147" spans="1:17" s="4" customFormat="1" ht="24.75" customHeight="1">
      <c r="A147" s="12">
        <v>142</v>
      </c>
      <c r="B147" s="12" t="s">
        <v>324</v>
      </c>
      <c r="C147" s="12" t="s">
        <v>48</v>
      </c>
      <c r="D147" s="12" t="s">
        <v>46</v>
      </c>
      <c r="E147" s="12" t="s">
        <v>23</v>
      </c>
      <c r="F147" s="12" t="s">
        <v>24</v>
      </c>
      <c r="G147" s="12">
        <v>113.62</v>
      </c>
      <c r="H147" s="3">
        <f t="shared" si="10"/>
        <v>23.92</v>
      </c>
      <c r="I147" s="12">
        <v>89.7</v>
      </c>
      <c r="J147" s="12">
        <f t="shared" si="8"/>
        <v>5870</v>
      </c>
      <c r="K147" s="17">
        <f t="shared" si="9"/>
        <v>7435.47</v>
      </c>
      <c r="L147" s="12">
        <f t="shared" si="11"/>
        <v>666962</v>
      </c>
      <c r="M147" s="17" t="s">
        <v>25</v>
      </c>
      <c r="N147" s="18" t="s">
        <v>26</v>
      </c>
      <c r="O147" s="20"/>
      <c r="P147" s="1" t="s">
        <v>334</v>
      </c>
      <c r="Q147">
        <f>VLOOKUP(C147,'[2]价单'!$E:$BI,56,0)</f>
        <v>666962</v>
      </c>
    </row>
    <row r="148" spans="1:17" s="4" customFormat="1" ht="24.75" customHeight="1">
      <c r="A148" s="12">
        <v>143</v>
      </c>
      <c r="B148" s="12" t="s">
        <v>324</v>
      </c>
      <c r="C148" s="12" t="s">
        <v>50</v>
      </c>
      <c r="D148" s="12" t="s">
        <v>46</v>
      </c>
      <c r="E148" s="12" t="s">
        <v>32</v>
      </c>
      <c r="F148" s="12" t="s">
        <v>24</v>
      </c>
      <c r="G148" s="12">
        <v>87.8</v>
      </c>
      <c r="H148" s="3">
        <f t="shared" si="10"/>
        <v>18.48</v>
      </c>
      <c r="I148" s="12">
        <v>69.32</v>
      </c>
      <c r="J148" s="12">
        <f t="shared" si="8"/>
        <v>5925</v>
      </c>
      <c r="K148" s="17">
        <f t="shared" si="9"/>
        <v>7504.67</v>
      </c>
      <c r="L148" s="12">
        <f t="shared" si="11"/>
        <v>520224</v>
      </c>
      <c r="M148" s="17" t="s">
        <v>25</v>
      </c>
      <c r="N148" s="18" t="s">
        <v>26</v>
      </c>
      <c r="O148" s="20"/>
      <c r="P148" s="1" t="s">
        <v>335</v>
      </c>
      <c r="Q148">
        <f>VLOOKUP(C148,'[2]价单'!$E:$BI,56,0)</f>
        <v>520224</v>
      </c>
    </row>
    <row r="149" spans="1:17" s="4" customFormat="1" ht="24.75" customHeight="1">
      <c r="A149" s="12">
        <v>144</v>
      </c>
      <c r="B149" s="12" t="s">
        <v>324</v>
      </c>
      <c r="C149" s="12" t="s">
        <v>52</v>
      </c>
      <c r="D149" s="12" t="s">
        <v>46</v>
      </c>
      <c r="E149" s="12" t="s">
        <v>32</v>
      </c>
      <c r="F149" s="12" t="s">
        <v>24</v>
      </c>
      <c r="G149" s="12">
        <v>87.8</v>
      </c>
      <c r="H149" s="3">
        <f t="shared" si="10"/>
        <v>18.48</v>
      </c>
      <c r="I149" s="12">
        <v>69.32</v>
      </c>
      <c r="J149" s="12">
        <f t="shared" si="8"/>
        <v>5815</v>
      </c>
      <c r="K149" s="17">
        <f t="shared" si="9"/>
        <v>7365.35</v>
      </c>
      <c r="L149" s="12">
        <f t="shared" si="11"/>
        <v>510566</v>
      </c>
      <c r="M149" s="17" t="s">
        <v>25</v>
      </c>
      <c r="N149" s="18" t="s">
        <v>26</v>
      </c>
      <c r="O149" s="20"/>
      <c r="P149" s="1" t="s">
        <v>336</v>
      </c>
      <c r="Q149">
        <f>VLOOKUP(C149,'[2]价单'!$E:$BI,56,0)</f>
        <v>510566</v>
      </c>
    </row>
    <row r="150" spans="1:17" s="4" customFormat="1" ht="24.75" customHeight="1">
      <c r="A150" s="12">
        <v>145</v>
      </c>
      <c r="B150" s="12" t="s">
        <v>324</v>
      </c>
      <c r="C150" s="12" t="s">
        <v>54</v>
      </c>
      <c r="D150" s="12" t="s">
        <v>55</v>
      </c>
      <c r="E150" s="12" t="s">
        <v>23</v>
      </c>
      <c r="F150" s="12" t="s">
        <v>24</v>
      </c>
      <c r="G150" s="12">
        <v>107.23</v>
      </c>
      <c r="H150" s="3">
        <f t="shared" si="10"/>
        <v>22.57</v>
      </c>
      <c r="I150" s="12">
        <v>84.66</v>
      </c>
      <c r="J150" s="12">
        <f t="shared" si="8"/>
        <v>5760</v>
      </c>
      <c r="K150" s="17">
        <f t="shared" si="9"/>
        <v>7295.74</v>
      </c>
      <c r="L150" s="12">
        <f t="shared" si="11"/>
        <v>617657</v>
      </c>
      <c r="M150" s="17" t="s">
        <v>25</v>
      </c>
      <c r="N150" s="18" t="s">
        <v>26</v>
      </c>
      <c r="O150" s="20"/>
      <c r="P150" s="1" t="s">
        <v>337</v>
      </c>
      <c r="Q150">
        <f>VLOOKUP(C150,'[2]价单'!$E:$BI,56,0)</f>
        <v>617657</v>
      </c>
    </row>
    <row r="151" spans="1:17" s="4" customFormat="1" ht="24.75" customHeight="1">
      <c r="A151" s="12">
        <v>146</v>
      </c>
      <c r="B151" s="12" t="s">
        <v>324</v>
      </c>
      <c r="C151" s="12" t="s">
        <v>57</v>
      </c>
      <c r="D151" s="12" t="s">
        <v>55</v>
      </c>
      <c r="E151" s="12" t="s">
        <v>23</v>
      </c>
      <c r="F151" s="12" t="s">
        <v>24</v>
      </c>
      <c r="G151" s="12">
        <v>113.62</v>
      </c>
      <c r="H151" s="3">
        <f t="shared" si="10"/>
        <v>23.92</v>
      </c>
      <c r="I151" s="12">
        <v>89.7</v>
      </c>
      <c r="J151" s="12">
        <f t="shared" si="8"/>
        <v>5870</v>
      </c>
      <c r="K151" s="17">
        <f t="shared" si="9"/>
        <v>7435.47</v>
      </c>
      <c r="L151" s="12">
        <f t="shared" si="11"/>
        <v>666962</v>
      </c>
      <c r="M151" s="17" t="s">
        <v>25</v>
      </c>
      <c r="N151" s="18" t="s">
        <v>26</v>
      </c>
      <c r="O151" s="20"/>
      <c r="P151" s="1" t="s">
        <v>338</v>
      </c>
      <c r="Q151">
        <f>VLOOKUP(C151,'[2]价单'!$E:$BI,56,0)</f>
        <v>666962</v>
      </c>
    </row>
    <row r="152" spans="1:17" s="4" customFormat="1" ht="24.75" customHeight="1">
      <c r="A152" s="12">
        <v>147</v>
      </c>
      <c r="B152" s="12" t="s">
        <v>324</v>
      </c>
      <c r="C152" s="12" t="s">
        <v>59</v>
      </c>
      <c r="D152" s="12" t="s">
        <v>55</v>
      </c>
      <c r="E152" s="12" t="s">
        <v>32</v>
      </c>
      <c r="F152" s="12" t="s">
        <v>24</v>
      </c>
      <c r="G152" s="12">
        <v>87.8</v>
      </c>
      <c r="H152" s="3">
        <f t="shared" si="10"/>
        <v>18.48</v>
      </c>
      <c r="I152" s="12">
        <v>69.32</v>
      </c>
      <c r="J152" s="12">
        <f t="shared" si="8"/>
        <v>5925</v>
      </c>
      <c r="K152" s="17">
        <f t="shared" si="9"/>
        <v>7504.67</v>
      </c>
      <c r="L152" s="12">
        <f t="shared" si="11"/>
        <v>520224</v>
      </c>
      <c r="M152" s="17" t="s">
        <v>25</v>
      </c>
      <c r="N152" s="18" t="s">
        <v>26</v>
      </c>
      <c r="O152" s="20"/>
      <c r="P152" s="1" t="s">
        <v>339</v>
      </c>
      <c r="Q152">
        <f>VLOOKUP(C152,'[2]价单'!$E:$BI,56,0)</f>
        <v>520224</v>
      </c>
    </row>
    <row r="153" spans="1:17" s="4" customFormat="1" ht="24.75" customHeight="1">
      <c r="A153" s="12">
        <v>148</v>
      </c>
      <c r="B153" s="12" t="s">
        <v>324</v>
      </c>
      <c r="C153" s="12" t="s">
        <v>61</v>
      </c>
      <c r="D153" s="12" t="s">
        <v>55</v>
      </c>
      <c r="E153" s="12" t="s">
        <v>32</v>
      </c>
      <c r="F153" s="12" t="s">
        <v>24</v>
      </c>
      <c r="G153" s="12">
        <v>87.8</v>
      </c>
      <c r="H153" s="3">
        <f t="shared" si="10"/>
        <v>18.48</v>
      </c>
      <c r="I153" s="12">
        <v>69.32</v>
      </c>
      <c r="J153" s="12">
        <f t="shared" si="8"/>
        <v>5815</v>
      </c>
      <c r="K153" s="17">
        <f t="shared" si="9"/>
        <v>7365.35</v>
      </c>
      <c r="L153" s="12">
        <f t="shared" si="11"/>
        <v>510566</v>
      </c>
      <c r="M153" s="17" t="s">
        <v>25</v>
      </c>
      <c r="N153" s="18" t="s">
        <v>26</v>
      </c>
      <c r="O153" s="20"/>
      <c r="P153" s="1" t="s">
        <v>340</v>
      </c>
      <c r="Q153">
        <f>VLOOKUP(C153,'[2]价单'!$E:$BI,56,0)</f>
        <v>510566</v>
      </c>
    </row>
    <row r="154" spans="1:17" s="4" customFormat="1" ht="24.75" customHeight="1">
      <c r="A154" s="12">
        <v>149</v>
      </c>
      <c r="B154" s="12" t="s">
        <v>324</v>
      </c>
      <c r="C154" s="12" t="s">
        <v>63</v>
      </c>
      <c r="D154" s="12" t="s">
        <v>64</v>
      </c>
      <c r="E154" s="12" t="s">
        <v>23</v>
      </c>
      <c r="F154" s="12" t="s">
        <v>24</v>
      </c>
      <c r="G154" s="12">
        <v>107.23</v>
      </c>
      <c r="H154" s="3">
        <f t="shared" si="10"/>
        <v>22.57</v>
      </c>
      <c r="I154" s="12">
        <v>84.66</v>
      </c>
      <c r="J154" s="12">
        <f t="shared" si="8"/>
        <v>5760</v>
      </c>
      <c r="K154" s="17">
        <f t="shared" si="9"/>
        <v>7295.74</v>
      </c>
      <c r="L154" s="12">
        <f t="shared" si="11"/>
        <v>617657</v>
      </c>
      <c r="M154" s="17" t="s">
        <v>25</v>
      </c>
      <c r="N154" s="18" t="s">
        <v>26</v>
      </c>
      <c r="O154" s="20"/>
      <c r="P154" s="1" t="s">
        <v>341</v>
      </c>
      <c r="Q154">
        <f>VLOOKUP(C154,'[2]价单'!$E:$BI,56,0)</f>
        <v>617657</v>
      </c>
    </row>
    <row r="155" spans="1:17" s="4" customFormat="1" ht="24.75" customHeight="1">
      <c r="A155" s="12">
        <v>150</v>
      </c>
      <c r="B155" s="12" t="s">
        <v>324</v>
      </c>
      <c r="C155" s="12" t="s">
        <v>66</v>
      </c>
      <c r="D155" s="12" t="s">
        <v>64</v>
      </c>
      <c r="E155" s="12" t="s">
        <v>23</v>
      </c>
      <c r="F155" s="12" t="s">
        <v>24</v>
      </c>
      <c r="G155" s="12">
        <v>113.62</v>
      </c>
      <c r="H155" s="3">
        <f t="shared" si="10"/>
        <v>23.92</v>
      </c>
      <c r="I155" s="12">
        <v>89.7</v>
      </c>
      <c r="J155" s="12">
        <f t="shared" si="8"/>
        <v>5870</v>
      </c>
      <c r="K155" s="17">
        <f t="shared" si="9"/>
        <v>7435.47</v>
      </c>
      <c r="L155" s="12">
        <f t="shared" si="11"/>
        <v>666962</v>
      </c>
      <c r="M155" s="17" t="s">
        <v>25</v>
      </c>
      <c r="N155" s="18" t="s">
        <v>26</v>
      </c>
      <c r="O155" s="20"/>
      <c r="P155" s="1" t="s">
        <v>342</v>
      </c>
      <c r="Q155">
        <f>VLOOKUP(C155,'[2]价单'!$E:$BI,56,0)</f>
        <v>666962</v>
      </c>
    </row>
    <row r="156" spans="1:17" s="4" customFormat="1" ht="24.75" customHeight="1">
      <c r="A156" s="12">
        <v>151</v>
      </c>
      <c r="B156" s="12" t="s">
        <v>324</v>
      </c>
      <c r="C156" s="12" t="s">
        <v>68</v>
      </c>
      <c r="D156" s="12" t="s">
        <v>64</v>
      </c>
      <c r="E156" s="12" t="s">
        <v>32</v>
      </c>
      <c r="F156" s="12" t="s">
        <v>24</v>
      </c>
      <c r="G156" s="12">
        <v>87.8</v>
      </c>
      <c r="H156" s="3">
        <f t="shared" si="10"/>
        <v>18.48</v>
      </c>
      <c r="I156" s="12">
        <v>69.32</v>
      </c>
      <c r="J156" s="12">
        <f t="shared" si="8"/>
        <v>5925</v>
      </c>
      <c r="K156" s="17">
        <f t="shared" si="9"/>
        <v>7504.67</v>
      </c>
      <c r="L156" s="12">
        <f t="shared" si="11"/>
        <v>520224</v>
      </c>
      <c r="M156" s="17" t="s">
        <v>25</v>
      </c>
      <c r="N156" s="18" t="s">
        <v>26</v>
      </c>
      <c r="O156" s="20"/>
      <c r="P156" s="1" t="s">
        <v>343</v>
      </c>
      <c r="Q156">
        <f>VLOOKUP(C156,'[2]价单'!$E:$BI,56,0)</f>
        <v>520224</v>
      </c>
    </row>
    <row r="157" spans="1:17" s="4" customFormat="1" ht="24.75" customHeight="1">
      <c r="A157" s="12">
        <v>152</v>
      </c>
      <c r="B157" s="12" t="s">
        <v>324</v>
      </c>
      <c r="C157" s="12" t="s">
        <v>70</v>
      </c>
      <c r="D157" s="12" t="s">
        <v>64</v>
      </c>
      <c r="E157" s="12" t="s">
        <v>32</v>
      </c>
      <c r="F157" s="12" t="s">
        <v>24</v>
      </c>
      <c r="G157" s="12">
        <v>87.8</v>
      </c>
      <c r="H157" s="3">
        <f t="shared" si="10"/>
        <v>18.48</v>
      </c>
      <c r="I157" s="12">
        <v>69.32</v>
      </c>
      <c r="J157" s="12">
        <f t="shared" si="8"/>
        <v>5815</v>
      </c>
      <c r="K157" s="17">
        <f t="shared" si="9"/>
        <v>7365.35</v>
      </c>
      <c r="L157" s="12">
        <f t="shared" si="11"/>
        <v>510566</v>
      </c>
      <c r="M157" s="17" t="s">
        <v>25</v>
      </c>
      <c r="N157" s="18" t="s">
        <v>26</v>
      </c>
      <c r="O157" s="20"/>
      <c r="P157" s="1" t="s">
        <v>344</v>
      </c>
      <c r="Q157">
        <f>VLOOKUP(C157,'[2]价单'!$E:$BI,56,0)</f>
        <v>510566</v>
      </c>
    </row>
    <row r="158" spans="1:17" s="4" customFormat="1" ht="24.75" customHeight="1">
      <c r="A158" s="12">
        <v>153</v>
      </c>
      <c r="B158" s="12" t="s">
        <v>324</v>
      </c>
      <c r="C158" s="12" t="s">
        <v>72</v>
      </c>
      <c r="D158" s="12" t="s">
        <v>73</v>
      </c>
      <c r="E158" s="12" t="s">
        <v>23</v>
      </c>
      <c r="F158" s="12" t="s">
        <v>24</v>
      </c>
      <c r="G158" s="12">
        <v>107.23</v>
      </c>
      <c r="H158" s="3">
        <f t="shared" si="10"/>
        <v>22.57</v>
      </c>
      <c r="I158" s="12">
        <v>84.66</v>
      </c>
      <c r="J158" s="12">
        <f t="shared" si="8"/>
        <v>5760</v>
      </c>
      <c r="K158" s="17">
        <f t="shared" si="9"/>
        <v>7295.74</v>
      </c>
      <c r="L158" s="12">
        <f t="shared" si="11"/>
        <v>617657</v>
      </c>
      <c r="M158" s="17" t="s">
        <v>25</v>
      </c>
      <c r="N158" s="18" t="s">
        <v>26</v>
      </c>
      <c r="O158" s="20"/>
      <c r="P158" s="1" t="s">
        <v>345</v>
      </c>
      <c r="Q158">
        <f>VLOOKUP(C158,'[2]价单'!$E:$BI,56,0)</f>
        <v>617657</v>
      </c>
    </row>
    <row r="159" spans="1:17" s="4" customFormat="1" ht="24.75" customHeight="1">
      <c r="A159" s="12">
        <v>154</v>
      </c>
      <c r="B159" s="12" t="s">
        <v>324</v>
      </c>
      <c r="C159" s="12" t="s">
        <v>75</v>
      </c>
      <c r="D159" s="12" t="s">
        <v>73</v>
      </c>
      <c r="E159" s="12" t="s">
        <v>23</v>
      </c>
      <c r="F159" s="12" t="s">
        <v>24</v>
      </c>
      <c r="G159" s="12">
        <v>113.62</v>
      </c>
      <c r="H159" s="3">
        <f t="shared" si="10"/>
        <v>23.92</v>
      </c>
      <c r="I159" s="12">
        <v>89.7</v>
      </c>
      <c r="J159" s="12">
        <f t="shared" si="8"/>
        <v>5870</v>
      </c>
      <c r="K159" s="17">
        <f t="shared" si="9"/>
        <v>7435.47</v>
      </c>
      <c r="L159" s="12">
        <f t="shared" si="11"/>
        <v>666962</v>
      </c>
      <c r="M159" s="17" t="s">
        <v>25</v>
      </c>
      <c r="N159" s="18" t="s">
        <v>26</v>
      </c>
      <c r="O159" s="20"/>
      <c r="P159" s="1" t="s">
        <v>346</v>
      </c>
      <c r="Q159">
        <f>VLOOKUP(C159,'[2]价单'!$E:$BI,56,0)</f>
        <v>666962</v>
      </c>
    </row>
    <row r="160" spans="1:17" s="4" customFormat="1" ht="24.75" customHeight="1">
      <c r="A160" s="12">
        <v>155</v>
      </c>
      <c r="B160" s="12" t="s">
        <v>324</v>
      </c>
      <c r="C160" s="12" t="s">
        <v>77</v>
      </c>
      <c r="D160" s="12" t="s">
        <v>73</v>
      </c>
      <c r="E160" s="12" t="s">
        <v>32</v>
      </c>
      <c r="F160" s="12" t="s">
        <v>24</v>
      </c>
      <c r="G160" s="12">
        <v>87.8</v>
      </c>
      <c r="H160" s="3">
        <f t="shared" si="10"/>
        <v>18.48</v>
      </c>
      <c r="I160" s="12">
        <v>69.32</v>
      </c>
      <c r="J160" s="12">
        <f t="shared" si="8"/>
        <v>5925</v>
      </c>
      <c r="K160" s="17">
        <f t="shared" si="9"/>
        <v>7504.67</v>
      </c>
      <c r="L160" s="12">
        <f t="shared" si="11"/>
        <v>520224</v>
      </c>
      <c r="M160" s="17" t="s">
        <v>25</v>
      </c>
      <c r="N160" s="18" t="s">
        <v>26</v>
      </c>
      <c r="O160" s="20"/>
      <c r="P160" s="1" t="s">
        <v>347</v>
      </c>
      <c r="Q160">
        <f>VLOOKUP(C160,'[2]价单'!$E:$BI,56,0)</f>
        <v>520224</v>
      </c>
    </row>
    <row r="161" spans="1:17" s="4" customFormat="1" ht="24.75" customHeight="1">
      <c r="A161" s="12">
        <v>156</v>
      </c>
      <c r="B161" s="12" t="s">
        <v>324</v>
      </c>
      <c r="C161" s="12" t="s">
        <v>79</v>
      </c>
      <c r="D161" s="12" t="s">
        <v>73</v>
      </c>
      <c r="E161" s="12" t="s">
        <v>32</v>
      </c>
      <c r="F161" s="12" t="s">
        <v>24</v>
      </c>
      <c r="G161" s="12">
        <v>87.8</v>
      </c>
      <c r="H161" s="3">
        <f t="shared" si="10"/>
        <v>18.48</v>
      </c>
      <c r="I161" s="12">
        <v>69.32</v>
      </c>
      <c r="J161" s="12">
        <f t="shared" si="8"/>
        <v>5815</v>
      </c>
      <c r="K161" s="17">
        <f t="shared" si="9"/>
        <v>7365.35</v>
      </c>
      <c r="L161" s="12">
        <f t="shared" si="11"/>
        <v>510566</v>
      </c>
      <c r="M161" s="17" t="s">
        <v>25</v>
      </c>
      <c r="N161" s="18" t="s">
        <v>26</v>
      </c>
      <c r="O161" s="20"/>
      <c r="P161" s="1" t="s">
        <v>348</v>
      </c>
      <c r="Q161">
        <f>VLOOKUP(C161,'[2]价单'!$E:$BI,56,0)</f>
        <v>510566</v>
      </c>
    </row>
    <row r="162" spans="1:17" s="4" customFormat="1" ht="24.75" customHeight="1">
      <c r="A162" s="12">
        <v>157</v>
      </c>
      <c r="B162" s="12" t="s">
        <v>324</v>
      </c>
      <c r="C162" s="12" t="s">
        <v>81</v>
      </c>
      <c r="D162" s="12" t="s">
        <v>82</v>
      </c>
      <c r="E162" s="12" t="s">
        <v>23</v>
      </c>
      <c r="F162" s="12" t="s">
        <v>24</v>
      </c>
      <c r="G162" s="12">
        <v>107.23</v>
      </c>
      <c r="H162" s="3">
        <f t="shared" si="10"/>
        <v>22.57</v>
      </c>
      <c r="I162" s="12">
        <v>84.66</v>
      </c>
      <c r="J162" s="12">
        <f t="shared" si="8"/>
        <v>5760</v>
      </c>
      <c r="K162" s="17">
        <f t="shared" si="9"/>
        <v>7295.74</v>
      </c>
      <c r="L162" s="12">
        <f t="shared" si="11"/>
        <v>617657</v>
      </c>
      <c r="M162" s="17" t="s">
        <v>25</v>
      </c>
      <c r="N162" s="18" t="s">
        <v>26</v>
      </c>
      <c r="O162" s="20"/>
      <c r="P162" s="1" t="s">
        <v>349</v>
      </c>
      <c r="Q162">
        <f>VLOOKUP(C162,'[2]价单'!$E:$BI,56,0)</f>
        <v>617657</v>
      </c>
    </row>
    <row r="163" spans="1:17" s="4" customFormat="1" ht="24.75" customHeight="1">
      <c r="A163" s="12">
        <v>158</v>
      </c>
      <c r="B163" s="12" t="s">
        <v>324</v>
      </c>
      <c r="C163" s="12" t="s">
        <v>84</v>
      </c>
      <c r="D163" s="12" t="s">
        <v>82</v>
      </c>
      <c r="E163" s="12" t="s">
        <v>23</v>
      </c>
      <c r="F163" s="12" t="s">
        <v>24</v>
      </c>
      <c r="G163" s="12">
        <v>113.62</v>
      </c>
      <c r="H163" s="3">
        <f t="shared" si="10"/>
        <v>23.92</v>
      </c>
      <c r="I163" s="12">
        <v>89.7</v>
      </c>
      <c r="J163" s="12">
        <f aca="true" t="shared" si="12" ref="J163:J194">ROUND(L163/G163,0)</f>
        <v>5870</v>
      </c>
      <c r="K163" s="17">
        <f aca="true" t="shared" si="13" ref="K163:K194">ROUND(L163/I163,2)</f>
        <v>7435.47</v>
      </c>
      <c r="L163" s="12">
        <f t="shared" si="11"/>
        <v>666962</v>
      </c>
      <c r="M163" s="17" t="s">
        <v>25</v>
      </c>
      <c r="N163" s="18" t="s">
        <v>26</v>
      </c>
      <c r="O163" s="20"/>
      <c r="P163" s="1" t="s">
        <v>350</v>
      </c>
      <c r="Q163">
        <f>VLOOKUP(C163,'[2]价单'!$E:$BI,56,0)</f>
        <v>666962</v>
      </c>
    </row>
    <row r="164" spans="1:17" s="4" customFormat="1" ht="24.75" customHeight="1">
      <c r="A164" s="12">
        <v>159</v>
      </c>
      <c r="B164" s="12" t="s">
        <v>324</v>
      </c>
      <c r="C164" s="12" t="s">
        <v>86</v>
      </c>
      <c r="D164" s="12" t="s">
        <v>82</v>
      </c>
      <c r="E164" s="12" t="s">
        <v>32</v>
      </c>
      <c r="F164" s="12" t="s">
        <v>24</v>
      </c>
      <c r="G164" s="12">
        <v>87.8</v>
      </c>
      <c r="H164" s="3">
        <f t="shared" si="10"/>
        <v>18.48</v>
      </c>
      <c r="I164" s="12">
        <v>69.32</v>
      </c>
      <c r="J164" s="12">
        <f t="shared" si="12"/>
        <v>5925</v>
      </c>
      <c r="K164" s="17">
        <f t="shared" si="13"/>
        <v>7504.67</v>
      </c>
      <c r="L164" s="12">
        <f t="shared" si="11"/>
        <v>520224</v>
      </c>
      <c r="M164" s="17" t="s">
        <v>25</v>
      </c>
      <c r="N164" s="18" t="s">
        <v>26</v>
      </c>
      <c r="O164" s="20"/>
      <c r="P164" s="1" t="s">
        <v>351</v>
      </c>
      <c r="Q164">
        <f>VLOOKUP(C164,'[2]价单'!$E:$BI,56,0)</f>
        <v>520224</v>
      </c>
    </row>
    <row r="165" spans="1:17" s="4" customFormat="1" ht="24.75" customHeight="1">
      <c r="A165" s="12">
        <v>160</v>
      </c>
      <c r="B165" s="12" t="s">
        <v>324</v>
      </c>
      <c r="C165" s="12" t="s">
        <v>88</v>
      </c>
      <c r="D165" s="12" t="s">
        <v>82</v>
      </c>
      <c r="E165" s="12" t="s">
        <v>32</v>
      </c>
      <c r="F165" s="12" t="s">
        <v>24</v>
      </c>
      <c r="G165" s="12">
        <v>87.8</v>
      </c>
      <c r="H165" s="3">
        <f t="shared" si="10"/>
        <v>18.48</v>
      </c>
      <c r="I165" s="12">
        <v>69.32</v>
      </c>
      <c r="J165" s="12">
        <f t="shared" si="12"/>
        <v>5815</v>
      </c>
      <c r="K165" s="17">
        <f t="shared" si="13"/>
        <v>7365.35</v>
      </c>
      <c r="L165" s="12">
        <f t="shared" si="11"/>
        <v>510566</v>
      </c>
      <c r="M165" s="17" t="s">
        <v>25</v>
      </c>
      <c r="N165" s="18" t="s">
        <v>26</v>
      </c>
      <c r="O165" s="20"/>
      <c r="P165" s="1" t="s">
        <v>352</v>
      </c>
      <c r="Q165">
        <f>VLOOKUP(C165,'[2]价单'!$E:$BI,56,0)</f>
        <v>510566</v>
      </c>
    </row>
    <row r="166" spans="1:17" s="4" customFormat="1" ht="24.75" customHeight="1">
      <c r="A166" s="12">
        <v>161</v>
      </c>
      <c r="B166" s="12" t="s">
        <v>324</v>
      </c>
      <c r="C166" s="12" t="s">
        <v>90</v>
      </c>
      <c r="D166" s="12" t="s">
        <v>91</v>
      </c>
      <c r="E166" s="12" t="s">
        <v>23</v>
      </c>
      <c r="F166" s="12" t="s">
        <v>24</v>
      </c>
      <c r="G166" s="12">
        <v>107.23</v>
      </c>
      <c r="H166" s="3">
        <f t="shared" si="10"/>
        <v>22.57</v>
      </c>
      <c r="I166" s="12">
        <v>84.66</v>
      </c>
      <c r="J166" s="12">
        <f t="shared" si="12"/>
        <v>5760</v>
      </c>
      <c r="K166" s="17">
        <f t="shared" si="13"/>
        <v>7295.74</v>
      </c>
      <c r="L166" s="12">
        <f t="shared" si="11"/>
        <v>617657</v>
      </c>
      <c r="M166" s="17" t="s">
        <v>25</v>
      </c>
      <c r="N166" s="18" t="s">
        <v>26</v>
      </c>
      <c r="O166" s="20"/>
      <c r="P166" s="1" t="s">
        <v>353</v>
      </c>
      <c r="Q166">
        <f>VLOOKUP(C166,'[2]价单'!$E:$BI,56,0)</f>
        <v>617657</v>
      </c>
    </row>
    <row r="167" spans="1:17" s="4" customFormat="1" ht="24.75" customHeight="1">
      <c r="A167" s="12">
        <v>162</v>
      </c>
      <c r="B167" s="12" t="s">
        <v>324</v>
      </c>
      <c r="C167" s="12" t="s">
        <v>93</v>
      </c>
      <c r="D167" s="12" t="s">
        <v>91</v>
      </c>
      <c r="E167" s="12" t="s">
        <v>23</v>
      </c>
      <c r="F167" s="12" t="s">
        <v>24</v>
      </c>
      <c r="G167" s="12">
        <v>113.62</v>
      </c>
      <c r="H167" s="3">
        <f t="shared" si="10"/>
        <v>23.92</v>
      </c>
      <c r="I167" s="12">
        <v>89.7</v>
      </c>
      <c r="J167" s="12">
        <f t="shared" si="12"/>
        <v>5870</v>
      </c>
      <c r="K167" s="17">
        <f t="shared" si="13"/>
        <v>7435.47</v>
      </c>
      <c r="L167" s="12">
        <f t="shared" si="11"/>
        <v>666962</v>
      </c>
      <c r="M167" s="17" t="s">
        <v>25</v>
      </c>
      <c r="N167" s="18" t="s">
        <v>26</v>
      </c>
      <c r="O167" s="20"/>
      <c r="P167" s="1" t="s">
        <v>354</v>
      </c>
      <c r="Q167">
        <f>VLOOKUP(C167,'[2]价单'!$E:$BI,56,0)</f>
        <v>666962</v>
      </c>
    </row>
    <row r="168" spans="1:17" s="4" customFormat="1" ht="24.75" customHeight="1">
      <c r="A168" s="12">
        <v>163</v>
      </c>
      <c r="B168" s="12" t="s">
        <v>324</v>
      </c>
      <c r="C168" s="12" t="s">
        <v>95</v>
      </c>
      <c r="D168" s="12" t="s">
        <v>91</v>
      </c>
      <c r="E168" s="12" t="s">
        <v>32</v>
      </c>
      <c r="F168" s="12" t="s">
        <v>24</v>
      </c>
      <c r="G168" s="12">
        <v>87.8</v>
      </c>
      <c r="H168" s="3">
        <f t="shared" si="10"/>
        <v>18.48</v>
      </c>
      <c r="I168" s="12">
        <v>69.32</v>
      </c>
      <c r="J168" s="12">
        <f t="shared" si="12"/>
        <v>5925</v>
      </c>
      <c r="K168" s="17">
        <f t="shared" si="13"/>
        <v>7504.67</v>
      </c>
      <c r="L168" s="12">
        <f t="shared" si="11"/>
        <v>520224</v>
      </c>
      <c r="M168" s="17" t="s">
        <v>25</v>
      </c>
      <c r="N168" s="18" t="s">
        <v>26</v>
      </c>
      <c r="O168" s="20"/>
      <c r="P168" s="1" t="s">
        <v>355</v>
      </c>
      <c r="Q168">
        <f>VLOOKUP(C168,'[2]价单'!$E:$BI,56,0)</f>
        <v>520224</v>
      </c>
    </row>
    <row r="169" spans="1:17" s="4" customFormat="1" ht="24.75" customHeight="1">
      <c r="A169" s="12">
        <v>164</v>
      </c>
      <c r="B169" s="12" t="s">
        <v>324</v>
      </c>
      <c r="C169" s="12" t="s">
        <v>97</v>
      </c>
      <c r="D169" s="12" t="s">
        <v>91</v>
      </c>
      <c r="E169" s="12" t="s">
        <v>32</v>
      </c>
      <c r="F169" s="12" t="s">
        <v>24</v>
      </c>
      <c r="G169" s="12">
        <v>87.8</v>
      </c>
      <c r="H169" s="3">
        <f t="shared" si="10"/>
        <v>18.48</v>
      </c>
      <c r="I169" s="12">
        <v>69.32</v>
      </c>
      <c r="J169" s="12">
        <f t="shared" si="12"/>
        <v>5815</v>
      </c>
      <c r="K169" s="17">
        <f t="shared" si="13"/>
        <v>7365.35</v>
      </c>
      <c r="L169" s="12">
        <f t="shared" si="11"/>
        <v>510566</v>
      </c>
      <c r="M169" s="17" t="s">
        <v>25</v>
      </c>
      <c r="N169" s="18" t="s">
        <v>26</v>
      </c>
      <c r="O169" s="20"/>
      <c r="P169" s="1" t="s">
        <v>356</v>
      </c>
      <c r="Q169">
        <f>VLOOKUP(C169,'[2]价单'!$E:$BI,56,0)</f>
        <v>510566</v>
      </c>
    </row>
    <row r="170" spans="1:17" s="4" customFormat="1" ht="24.75" customHeight="1">
      <c r="A170" s="12">
        <v>165</v>
      </c>
      <c r="B170" s="12" t="s">
        <v>324</v>
      </c>
      <c r="C170" s="12" t="s">
        <v>99</v>
      </c>
      <c r="D170" s="12" t="s">
        <v>100</v>
      </c>
      <c r="E170" s="12" t="s">
        <v>23</v>
      </c>
      <c r="F170" s="12" t="s">
        <v>24</v>
      </c>
      <c r="G170" s="12">
        <v>107.23</v>
      </c>
      <c r="H170" s="3">
        <f t="shared" si="10"/>
        <v>22.57</v>
      </c>
      <c r="I170" s="12">
        <v>84.66</v>
      </c>
      <c r="J170" s="12">
        <f t="shared" si="12"/>
        <v>5760</v>
      </c>
      <c r="K170" s="17">
        <f t="shared" si="13"/>
        <v>7295.74</v>
      </c>
      <c r="L170" s="12">
        <f t="shared" si="11"/>
        <v>617657</v>
      </c>
      <c r="M170" s="17" t="s">
        <v>25</v>
      </c>
      <c r="N170" s="18" t="s">
        <v>26</v>
      </c>
      <c r="O170" s="20"/>
      <c r="P170" s="1" t="s">
        <v>357</v>
      </c>
      <c r="Q170">
        <f>VLOOKUP(C170,'[2]价单'!$E:$BI,56,0)</f>
        <v>617657</v>
      </c>
    </row>
    <row r="171" spans="1:17" s="4" customFormat="1" ht="24.75" customHeight="1">
      <c r="A171" s="12">
        <v>166</v>
      </c>
      <c r="B171" s="12" t="s">
        <v>324</v>
      </c>
      <c r="C171" s="12" t="s">
        <v>102</v>
      </c>
      <c r="D171" s="12" t="s">
        <v>100</v>
      </c>
      <c r="E171" s="12" t="s">
        <v>23</v>
      </c>
      <c r="F171" s="12" t="s">
        <v>24</v>
      </c>
      <c r="G171" s="12">
        <v>113.62</v>
      </c>
      <c r="H171" s="3">
        <f t="shared" si="10"/>
        <v>23.92</v>
      </c>
      <c r="I171" s="12">
        <v>89.7</v>
      </c>
      <c r="J171" s="12">
        <f t="shared" si="12"/>
        <v>5870</v>
      </c>
      <c r="K171" s="17">
        <f t="shared" si="13"/>
        <v>7435.47</v>
      </c>
      <c r="L171" s="12">
        <f t="shared" si="11"/>
        <v>666962</v>
      </c>
      <c r="M171" s="17" t="s">
        <v>25</v>
      </c>
      <c r="N171" s="18" t="s">
        <v>26</v>
      </c>
      <c r="O171" s="20"/>
      <c r="P171" s="1" t="s">
        <v>358</v>
      </c>
      <c r="Q171">
        <f>VLOOKUP(C171,'[2]价单'!$E:$BI,56,0)</f>
        <v>666962</v>
      </c>
    </row>
    <row r="172" spans="1:17" s="4" customFormat="1" ht="24.75" customHeight="1">
      <c r="A172" s="12">
        <v>167</v>
      </c>
      <c r="B172" s="12" t="s">
        <v>324</v>
      </c>
      <c r="C172" s="12" t="s">
        <v>104</v>
      </c>
      <c r="D172" s="12" t="s">
        <v>100</v>
      </c>
      <c r="E172" s="12" t="s">
        <v>32</v>
      </c>
      <c r="F172" s="12" t="s">
        <v>24</v>
      </c>
      <c r="G172" s="12">
        <v>87.8</v>
      </c>
      <c r="H172" s="3">
        <f t="shared" si="10"/>
        <v>18.48</v>
      </c>
      <c r="I172" s="12">
        <v>69.32</v>
      </c>
      <c r="J172" s="12">
        <f t="shared" si="12"/>
        <v>5925</v>
      </c>
      <c r="K172" s="17">
        <f t="shared" si="13"/>
        <v>7504.67</v>
      </c>
      <c r="L172" s="12">
        <f t="shared" si="11"/>
        <v>520224</v>
      </c>
      <c r="M172" s="17" t="s">
        <v>25</v>
      </c>
      <c r="N172" s="18" t="s">
        <v>26</v>
      </c>
      <c r="O172" s="20"/>
      <c r="P172" s="1" t="s">
        <v>359</v>
      </c>
      <c r="Q172">
        <f>VLOOKUP(C172,'[2]价单'!$E:$BI,56,0)</f>
        <v>520224</v>
      </c>
    </row>
    <row r="173" spans="1:17" s="4" customFormat="1" ht="24.75" customHeight="1">
      <c r="A173" s="12">
        <v>168</v>
      </c>
      <c r="B173" s="12" t="s">
        <v>324</v>
      </c>
      <c r="C173" s="12" t="s">
        <v>106</v>
      </c>
      <c r="D173" s="12" t="s">
        <v>100</v>
      </c>
      <c r="E173" s="12" t="s">
        <v>32</v>
      </c>
      <c r="F173" s="12" t="s">
        <v>24</v>
      </c>
      <c r="G173" s="12">
        <v>87.8</v>
      </c>
      <c r="H173" s="3">
        <f t="shared" si="10"/>
        <v>18.48</v>
      </c>
      <c r="I173" s="12">
        <v>69.32</v>
      </c>
      <c r="J173" s="12">
        <f t="shared" si="12"/>
        <v>5815</v>
      </c>
      <c r="K173" s="17">
        <f t="shared" si="13"/>
        <v>7365.35</v>
      </c>
      <c r="L173" s="12">
        <f t="shared" si="11"/>
        <v>510566</v>
      </c>
      <c r="M173" s="17" t="s">
        <v>25</v>
      </c>
      <c r="N173" s="18" t="s">
        <v>26</v>
      </c>
      <c r="O173" s="20"/>
      <c r="P173" s="1" t="s">
        <v>360</v>
      </c>
      <c r="Q173">
        <f>VLOOKUP(C173,'[2]价单'!$E:$BI,56,0)</f>
        <v>510566</v>
      </c>
    </row>
    <row r="174" spans="1:17" s="4" customFormat="1" ht="24.75" customHeight="1">
      <c r="A174" s="12">
        <v>169</v>
      </c>
      <c r="B174" s="12" t="s">
        <v>324</v>
      </c>
      <c r="C174" s="12" t="s">
        <v>108</v>
      </c>
      <c r="D174" s="12" t="s">
        <v>109</v>
      </c>
      <c r="E174" s="12" t="s">
        <v>23</v>
      </c>
      <c r="F174" s="12" t="s">
        <v>24</v>
      </c>
      <c r="G174" s="12">
        <v>107.23</v>
      </c>
      <c r="H174" s="3">
        <f t="shared" si="10"/>
        <v>22.57</v>
      </c>
      <c r="I174" s="12">
        <v>84.66</v>
      </c>
      <c r="J174" s="12">
        <f t="shared" si="12"/>
        <v>5760</v>
      </c>
      <c r="K174" s="17">
        <f t="shared" si="13"/>
        <v>7295.74</v>
      </c>
      <c r="L174" s="12">
        <f t="shared" si="11"/>
        <v>617657</v>
      </c>
      <c r="M174" s="17" t="s">
        <v>25</v>
      </c>
      <c r="N174" s="18" t="s">
        <v>26</v>
      </c>
      <c r="O174" s="20"/>
      <c r="P174" s="1" t="s">
        <v>361</v>
      </c>
      <c r="Q174">
        <f>VLOOKUP(C174,'[2]价单'!$E:$BI,56,0)</f>
        <v>617657</v>
      </c>
    </row>
    <row r="175" spans="1:17" s="4" customFormat="1" ht="24.75" customHeight="1">
      <c r="A175" s="12">
        <v>170</v>
      </c>
      <c r="B175" s="12" t="s">
        <v>324</v>
      </c>
      <c r="C175" s="12" t="s">
        <v>111</v>
      </c>
      <c r="D175" s="12" t="s">
        <v>109</v>
      </c>
      <c r="E175" s="12" t="s">
        <v>23</v>
      </c>
      <c r="F175" s="12" t="s">
        <v>24</v>
      </c>
      <c r="G175" s="12">
        <v>113.62</v>
      </c>
      <c r="H175" s="3">
        <f t="shared" si="10"/>
        <v>23.92</v>
      </c>
      <c r="I175" s="12">
        <v>89.7</v>
      </c>
      <c r="J175" s="12">
        <f t="shared" si="12"/>
        <v>5870</v>
      </c>
      <c r="K175" s="17">
        <f t="shared" si="13"/>
        <v>7435.47</v>
      </c>
      <c r="L175" s="12">
        <f t="shared" si="11"/>
        <v>666962</v>
      </c>
      <c r="M175" s="17" t="s">
        <v>25</v>
      </c>
      <c r="N175" s="18" t="s">
        <v>26</v>
      </c>
      <c r="O175" s="20"/>
      <c r="P175" s="1" t="s">
        <v>362</v>
      </c>
      <c r="Q175">
        <f>VLOOKUP(C175,'[2]价单'!$E:$BI,56,0)</f>
        <v>666962</v>
      </c>
    </row>
    <row r="176" spans="1:17" s="4" customFormat="1" ht="24.75" customHeight="1">
      <c r="A176" s="12">
        <v>171</v>
      </c>
      <c r="B176" s="12" t="s">
        <v>324</v>
      </c>
      <c r="C176" s="12" t="s">
        <v>113</v>
      </c>
      <c r="D176" s="12" t="s">
        <v>109</v>
      </c>
      <c r="E176" s="12" t="s">
        <v>32</v>
      </c>
      <c r="F176" s="12" t="s">
        <v>24</v>
      </c>
      <c r="G176" s="12">
        <v>87.8</v>
      </c>
      <c r="H176" s="3">
        <f t="shared" si="10"/>
        <v>18.48</v>
      </c>
      <c r="I176" s="12">
        <v>69.32</v>
      </c>
      <c r="J176" s="12">
        <f t="shared" si="12"/>
        <v>5925</v>
      </c>
      <c r="K176" s="17">
        <f t="shared" si="13"/>
        <v>7504.67</v>
      </c>
      <c r="L176" s="12">
        <f t="shared" si="11"/>
        <v>520224</v>
      </c>
      <c r="M176" s="17" t="s">
        <v>25</v>
      </c>
      <c r="N176" s="18" t="s">
        <v>26</v>
      </c>
      <c r="O176" s="20"/>
      <c r="P176" s="1" t="s">
        <v>363</v>
      </c>
      <c r="Q176">
        <f>VLOOKUP(C176,'[2]价单'!$E:$BI,56,0)</f>
        <v>520224</v>
      </c>
    </row>
    <row r="177" spans="1:17" s="4" customFormat="1" ht="24.75" customHeight="1">
      <c r="A177" s="12">
        <v>172</v>
      </c>
      <c r="B177" s="12" t="s">
        <v>324</v>
      </c>
      <c r="C177" s="12" t="s">
        <v>115</v>
      </c>
      <c r="D177" s="12" t="s">
        <v>109</v>
      </c>
      <c r="E177" s="12" t="s">
        <v>32</v>
      </c>
      <c r="F177" s="12" t="s">
        <v>24</v>
      </c>
      <c r="G177" s="12">
        <v>87.8</v>
      </c>
      <c r="H177" s="3">
        <f t="shared" si="10"/>
        <v>18.48</v>
      </c>
      <c r="I177" s="12">
        <v>69.32</v>
      </c>
      <c r="J177" s="12">
        <f t="shared" si="12"/>
        <v>5815</v>
      </c>
      <c r="K177" s="17">
        <f t="shared" si="13"/>
        <v>7365.35</v>
      </c>
      <c r="L177" s="12">
        <f t="shared" si="11"/>
        <v>510566</v>
      </c>
      <c r="M177" s="17" t="s">
        <v>25</v>
      </c>
      <c r="N177" s="18" t="s">
        <v>26</v>
      </c>
      <c r="O177" s="20"/>
      <c r="P177" s="1" t="s">
        <v>364</v>
      </c>
      <c r="Q177">
        <f>VLOOKUP(C177,'[2]价单'!$E:$BI,56,0)</f>
        <v>510566</v>
      </c>
    </row>
    <row r="178" spans="1:17" s="4" customFormat="1" ht="24.75" customHeight="1">
      <c r="A178" s="12">
        <v>173</v>
      </c>
      <c r="B178" s="12" t="s">
        <v>324</v>
      </c>
      <c r="C178" s="12" t="s">
        <v>117</v>
      </c>
      <c r="D178" s="12" t="s">
        <v>118</v>
      </c>
      <c r="E178" s="12" t="s">
        <v>23</v>
      </c>
      <c r="F178" s="12" t="s">
        <v>24</v>
      </c>
      <c r="G178" s="12">
        <v>107.23</v>
      </c>
      <c r="H178" s="3">
        <f t="shared" si="10"/>
        <v>22.57</v>
      </c>
      <c r="I178" s="12">
        <v>84.66</v>
      </c>
      <c r="J178" s="12">
        <f t="shared" si="12"/>
        <v>5760</v>
      </c>
      <c r="K178" s="17">
        <f t="shared" si="13"/>
        <v>7295.74</v>
      </c>
      <c r="L178" s="12">
        <f t="shared" si="11"/>
        <v>617657</v>
      </c>
      <c r="M178" s="17" t="s">
        <v>25</v>
      </c>
      <c r="N178" s="18" t="s">
        <v>26</v>
      </c>
      <c r="O178" s="20"/>
      <c r="P178" s="1" t="s">
        <v>365</v>
      </c>
      <c r="Q178">
        <f>VLOOKUP(C178,'[2]价单'!$E:$BI,56,0)</f>
        <v>617657</v>
      </c>
    </row>
    <row r="179" spans="1:17" s="4" customFormat="1" ht="24.75" customHeight="1">
      <c r="A179" s="12">
        <v>174</v>
      </c>
      <c r="B179" s="12" t="s">
        <v>324</v>
      </c>
      <c r="C179" s="12" t="s">
        <v>120</v>
      </c>
      <c r="D179" s="12" t="s">
        <v>118</v>
      </c>
      <c r="E179" s="12" t="s">
        <v>23</v>
      </c>
      <c r="F179" s="12" t="s">
        <v>24</v>
      </c>
      <c r="G179" s="12">
        <v>113.62</v>
      </c>
      <c r="H179" s="3">
        <f t="shared" si="10"/>
        <v>23.92</v>
      </c>
      <c r="I179" s="12">
        <v>89.7</v>
      </c>
      <c r="J179" s="12">
        <f t="shared" si="12"/>
        <v>5870</v>
      </c>
      <c r="K179" s="17">
        <f t="shared" si="13"/>
        <v>7435.47</v>
      </c>
      <c r="L179" s="12">
        <f t="shared" si="11"/>
        <v>666962</v>
      </c>
      <c r="M179" s="17" t="s">
        <v>25</v>
      </c>
      <c r="N179" s="18" t="s">
        <v>26</v>
      </c>
      <c r="O179" s="20"/>
      <c r="P179" s="1" t="s">
        <v>366</v>
      </c>
      <c r="Q179">
        <f>VLOOKUP(C179,'[2]价单'!$E:$BI,56,0)</f>
        <v>666962</v>
      </c>
    </row>
    <row r="180" spans="1:17" s="4" customFormat="1" ht="24.75" customHeight="1">
      <c r="A180" s="12">
        <v>175</v>
      </c>
      <c r="B180" s="12" t="s">
        <v>324</v>
      </c>
      <c r="C180" s="12" t="s">
        <v>122</v>
      </c>
      <c r="D180" s="12" t="s">
        <v>118</v>
      </c>
      <c r="E180" s="12" t="s">
        <v>32</v>
      </c>
      <c r="F180" s="12" t="s">
        <v>24</v>
      </c>
      <c r="G180" s="12">
        <v>87.8</v>
      </c>
      <c r="H180" s="3">
        <f t="shared" si="10"/>
        <v>18.48</v>
      </c>
      <c r="I180" s="12">
        <v>69.32</v>
      </c>
      <c r="J180" s="12">
        <f t="shared" si="12"/>
        <v>5925</v>
      </c>
      <c r="K180" s="17">
        <f t="shared" si="13"/>
        <v>7504.67</v>
      </c>
      <c r="L180" s="12">
        <f t="shared" si="11"/>
        <v>520224</v>
      </c>
      <c r="M180" s="17" t="s">
        <v>25</v>
      </c>
      <c r="N180" s="18" t="s">
        <v>26</v>
      </c>
      <c r="O180" s="20"/>
      <c r="P180" s="1" t="s">
        <v>367</v>
      </c>
      <c r="Q180">
        <f>VLOOKUP(C180,'[2]价单'!$E:$BI,56,0)</f>
        <v>520224</v>
      </c>
    </row>
    <row r="181" spans="1:17" s="4" customFormat="1" ht="24.75" customHeight="1">
      <c r="A181" s="12">
        <v>176</v>
      </c>
      <c r="B181" s="12" t="s">
        <v>324</v>
      </c>
      <c r="C181" s="12" t="s">
        <v>124</v>
      </c>
      <c r="D181" s="12" t="s">
        <v>118</v>
      </c>
      <c r="E181" s="12" t="s">
        <v>32</v>
      </c>
      <c r="F181" s="12" t="s">
        <v>24</v>
      </c>
      <c r="G181" s="12">
        <v>87.8</v>
      </c>
      <c r="H181" s="3">
        <f t="shared" si="10"/>
        <v>18.48</v>
      </c>
      <c r="I181" s="12">
        <v>69.32</v>
      </c>
      <c r="J181" s="12">
        <f t="shared" si="12"/>
        <v>5815</v>
      </c>
      <c r="K181" s="17">
        <f t="shared" si="13"/>
        <v>7365.35</v>
      </c>
      <c r="L181" s="12">
        <f t="shared" si="11"/>
        <v>510566</v>
      </c>
      <c r="M181" s="17" t="s">
        <v>25</v>
      </c>
      <c r="N181" s="18" t="s">
        <v>26</v>
      </c>
      <c r="O181" s="20"/>
      <c r="P181" s="1" t="s">
        <v>368</v>
      </c>
      <c r="Q181">
        <f>VLOOKUP(C181,'[2]价单'!$E:$BI,56,0)</f>
        <v>510566</v>
      </c>
    </row>
    <row r="182" spans="1:17" s="4" customFormat="1" ht="24.75" customHeight="1">
      <c r="A182" s="12">
        <v>177</v>
      </c>
      <c r="B182" s="12" t="s">
        <v>324</v>
      </c>
      <c r="C182" s="12" t="s">
        <v>126</v>
      </c>
      <c r="D182" s="12" t="s">
        <v>127</v>
      </c>
      <c r="E182" s="12" t="s">
        <v>23</v>
      </c>
      <c r="F182" s="12" t="s">
        <v>24</v>
      </c>
      <c r="G182" s="12">
        <v>107.23</v>
      </c>
      <c r="H182" s="3">
        <f t="shared" si="10"/>
        <v>22.57</v>
      </c>
      <c r="I182" s="12">
        <v>84.66</v>
      </c>
      <c r="J182" s="12">
        <f t="shared" si="12"/>
        <v>5760</v>
      </c>
      <c r="K182" s="17">
        <f t="shared" si="13"/>
        <v>7295.74</v>
      </c>
      <c r="L182" s="12">
        <f t="shared" si="11"/>
        <v>617657</v>
      </c>
      <c r="M182" s="17" t="s">
        <v>25</v>
      </c>
      <c r="N182" s="18" t="s">
        <v>26</v>
      </c>
      <c r="O182" s="20"/>
      <c r="P182" s="1" t="s">
        <v>369</v>
      </c>
      <c r="Q182">
        <f>VLOOKUP(C182,'[2]价单'!$E:$BI,56,0)</f>
        <v>617657</v>
      </c>
    </row>
    <row r="183" spans="1:17" s="4" customFormat="1" ht="24.75" customHeight="1">
      <c r="A183" s="12">
        <v>178</v>
      </c>
      <c r="B183" s="12" t="s">
        <v>324</v>
      </c>
      <c r="C183" s="12" t="s">
        <v>129</v>
      </c>
      <c r="D183" s="12" t="s">
        <v>127</v>
      </c>
      <c r="E183" s="12" t="s">
        <v>23</v>
      </c>
      <c r="F183" s="12" t="s">
        <v>24</v>
      </c>
      <c r="G183" s="12">
        <v>113.62</v>
      </c>
      <c r="H183" s="3">
        <f t="shared" si="10"/>
        <v>23.92</v>
      </c>
      <c r="I183" s="12">
        <v>89.7</v>
      </c>
      <c r="J183" s="12">
        <f t="shared" si="12"/>
        <v>5870</v>
      </c>
      <c r="K183" s="17">
        <f t="shared" si="13"/>
        <v>7435.47</v>
      </c>
      <c r="L183" s="12">
        <f t="shared" si="11"/>
        <v>666962</v>
      </c>
      <c r="M183" s="17" t="s">
        <v>25</v>
      </c>
      <c r="N183" s="18" t="s">
        <v>26</v>
      </c>
      <c r="O183" s="20"/>
      <c r="P183" s="1" t="s">
        <v>370</v>
      </c>
      <c r="Q183">
        <f>VLOOKUP(C183,'[2]价单'!$E:$BI,56,0)</f>
        <v>666962</v>
      </c>
    </row>
    <row r="184" spans="1:17" s="4" customFormat="1" ht="24.75" customHeight="1">
      <c r="A184" s="12">
        <v>179</v>
      </c>
      <c r="B184" s="12" t="s">
        <v>324</v>
      </c>
      <c r="C184" s="12" t="s">
        <v>131</v>
      </c>
      <c r="D184" s="12" t="s">
        <v>127</v>
      </c>
      <c r="E184" s="12" t="s">
        <v>32</v>
      </c>
      <c r="F184" s="12" t="s">
        <v>24</v>
      </c>
      <c r="G184" s="12">
        <v>87.8</v>
      </c>
      <c r="H184" s="3">
        <f t="shared" si="10"/>
        <v>18.48</v>
      </c>
      <c r="I184" s="12">
        <v>69.32</v>
      </c>
      <c r="J184" s="12">
        <f t="shared" si="12"/>
        <v>5925</v>
      </c>
      <c r="K184" s="17">
        <f t="shared" si="13"/>
        <v>7504.67</v>
      </c>
      <c r="L184" s="12">
        <f t="shared" si="11"/>
        <v>520224</v>
      </c>
      <c r="M184" s="17" t="s">
        <v>25</v>
      </c>
      <c r="N184" s="18" t="s">
        <v>26</v>
      </c>
      <c r="O184" s="20"/>
      <c r="P184" s="1" t="s">
        <v>371</v>
      </c>
      <c r="Q184">
        <f>VLOOKUP(C184,'[2]价单'!$E:$BI,56,0)</f>
        <v>520224</v>
      </c>
    </row>
    <row r="185" spans="1:17" s="4" customFormat="1" ht="24.75" customHeight="1">
      <c r="A185" s="12">
        <v>180</v>
      </c>
      <c r="B185" s="12" t="s">
        <v>324</v>
      </c>
      <c r="C185" s="12" t="s">
        <v>133</v>
      </c>
      <c r="D185" s="12" t="s">
        <v>127</v>
      </c>
      <c r="E185" s="12" t="s">
        <v>32</v>
      </c>
      <c r="F185" s="12" t="s">
        <v>24</v>
      </c>
      <c r="G185" s="12">
        <v>87.8</v>
      </c>
      <c r="H185" s="3">
        <f t="shared" si="10"/>
        <v>18.48</v>
      </c>
      <c r="I185" s="12">
        <v>69.32</v>
      </c>
      <c r="J185" s="12">
        <f t="shared" si="12"/>
        <v>5815</v>
      </c>
      <c r="K185" s="17">
        <f t="shared" si="13"/>
        <v>7365.35</v>
      </c>
      <c r="L185" s="12">
        <f t="shared" si="11"/>
        <v>510566</v>
      </c>
      <c r="M185" s="17" t="s">
        <v>25</v>
      </c>
      <c r="N185" s="18" t="s">
        <v>26</v>
      </c>
      <c r="O185" s="20"/>
      <c r="P185" s="1" t="s">
        <v>372</v>
      </c>
      <c r="Q185">
        <f>VLOOKUP(C185,'[2]价单'!$E:$BI,56,0)</f>
        <v>510566</v>
      </c>
    </row>
    <row r="186" spans="1:17" s="4" customFormat="1" ht="24.75" customHeight="1">
      <c r="A186" s="12">
        <v>181</v>
      </c>
      <c r="B186" s="12" t="s">
        <v>324</v>
      </c>
      <c r="C186" s="12" t="s">
        <v>135</v>
      </c>
      <c r="D186" s="12" t="s">
        <v>136</v>
      </c>
      <c r="E186" s="12" t="s">
        <v>23</v>
      </c>
      <c r="F186" s="12" t="s">
        <v>24</v>
      </c>
      <c r="G186" s="12">
        <v>107.23</v>
      </c>
      <c r="H186" s="3">
        <f t="shared" si="10"/>
        <v>22.57</v>
      </c>
      <c r="I186" s="12">
        <v>84.66</v>
      </c>
      <c r="J186" s="12">
        <f t="shared" si="12"/>
        <v>5478</v>
      </c>
      <c r="K186" s="17">
        <f t="shared" si="13"/>
        <v>6938.41</v>
      </c>
      <c r="L186" s="12">
        <f t="shared" si="11"/>
        <v>587406</v>
      </c>
      <c r="M186" s="17" t="s">
        <v>25</v>
      </c>
      <c r="N186" s="18" t="s">
        <v>26</v>
      </c>
      <c r="O186" s="20"/>
      <c r="P186" s="1" t="s">
        <v>373</v>
      </c>
      <c r="Q186">
        <f>VLOOKUP(C186,'[2]价单'!$E:$BI,56,0)</f>
        <v>587406</v>
      </c>
    </row>
    <row r="187" spans="1:17" s="4" customFormat="1" ht="24.75" customHeight="1">
      <c r="A187" s="12">
        <v>182</v>
      </c>
      <c r="B187" s="12" t="s">
        <v>324</v>
      </c>
      <c r="C187" s="12" t="s">
        <v>138</v>
      </c>
      <c r="D187" s="12" t="s">
        <v>136</v>
      </c>
      <c r="E187" s="12" t="s">
        <v>23</v>
      </c>
      <c r="F187" s="12" t="s">
        <v>24</v>
      </c>
      <c r="G187" s="12">
        <v>113.62</v>
      </c>
      <c r="H187" s="3">
        <f t="shared" si="10"/>
        <v>23.92</v>
      </c>
      <c r="I187" s="12">
        <v>89.7</v>
      </c>
      <c r="J187" s="12">
        <f t="shared" si="12"/>
        <v>5478</v>
      </c>
      <c r="K187" s="17">
        <f t="shared" si="13"/>
        <v>6938.81</v>
      </c>
      <c r="L187" s="12">
        <f t="shared" si="11"/>
        <v>622411</v>
      </c>
      <c r="M187" s="17" t="s">
        <v>25</v>
      </c>
      <c r="N187" s="18" t="s">
        <v>26</v>
      </c>
      <c r="O187" s="20"/>
      <c r="P187" s="1" t="s">
        <v>374</v>
      </c>
      <c r="Q187">
        <f>VLOOKUP(C187,'[2]价单'!$E:$BI,56,0)</f>
        <v>622411</v>
      </c>
    </row>
    <row r="188" spans="1:17" s="4" customFormat="1" ht="24.75" customHeight="1">
      <c r="A188" s="12">
        <v>183</v>
      </c>
      <c r="B188" s="12" t="s">
        <v>324</v>
      </c>
      <c r="C188" s="12" t="s">
        <v>140</v>
      </c>
      <c r="D188" s="12" t="s">
        <v>136</v>
      </c>
      <c r="E188" s="12" t="s">
        <v>32</v>
      </c>
      <c r="F188" s="12" t="s">
        <v>24</v>
      </c>
      <c r="G188" s="12">
        <v>87.8</v>
      </c>
      <c r="H188" s="3">
        <f t="shared" si="10"/>
        <v>18.48</v>
      </c>
      <c r="I188" s="12">
        <v>69.32</v>
      </c>
      <c r="J188" s="12">
        <f t="shared" si="12"/>
        <v>5478</v>
      </c>
      <c r="K188" s="17">
        <f t="shared" si="13"/>
        <v>6938.37</v>
      </c>
      <c r="L188" s="12">
        <f t="shared" si="11"/>
        <v>480968</v>
      </c>
      <c r="M188" s="17" t="s">
        <v>25</v>
      </c>
      <c r="N188" s="18" t="s">
        <v>26</v>
      </c>
      <c r="O188" s="20"/>
      <c r="P188" s="1" t="s">
        <v>375</v>
      </c>
      <c r="Q188">
        <f>VLOOKUP(C188,'[2]价单'!$E:$BI,56,0)</f>
        <v>480968</v>
      </c>
    </row>
    <row r="189" spans="1:17" s="4" customFormat="1" ht="24.75" customHeight="1">
      <c r="A189" s="12">
        <v>184</v>
      </c>
      <c r="B189" s="12" t="s">
        <v>324</v>
      </c>
      <c r="C189" s="12" t="s">
        <v>142</v>
      </c>
      <c r="D189" s="12" t="s">
        <v>136</v>
      </c>
      <c r="E189" s="12" t="s">
        <v>32</v>
      </c>
      <c r="F189" s="12" t="s">
        <v>24</v>
      </c>
      <c r="G189" s="12">
        <v>87.8</v>
      </c>
      <c r="H189" s="3">
        <f t="shared" si="10"/>
        <v>18.48</v>
      </c>
      <c r="I189" s="12">
        <v>69.32</v>
      </c>
      <c r="J189" s="12">
        <f t="shared" si="12"/>
        <v>5478</v>
      </c>
      <c r="K189" s="17">
        <f t="shared" si="13"/>
        <v>6938.37</v>
      </c>
      <c r="L189" s="12">
        <f t="shared" si="11"/>
        <v>480968</v>
      </c>
      <c r="M189" s="17" t="s">
        <v>25</v>
      </c>
      <c r="N189" s="18" t="s">
        <v>26</v>
      </c>
      <c r="O189" s="20"/>
      <c r="P189" s="1" t="s">
        <v>376</v>
      </c>
      <c r="Q189">
        <f>VLOOKUP(C189,'[2]价单'!$E:$BI,56,0)</f>
        <v>480968</v>
      </c>
    </row>
    <row r="190" spans="1:17" s="4" customFormat="1" ht="24.75" customHeight="1">
      <c r="A190" s="12">
        <v>185</v>
      </c>
      <c r="B190" s="12" t="s">
        <v>324</v>
      </c>
      <c r="C190" s="12" t="s">
        <v>144</v>
      </c>
      <c r="D190" s="12" t="s">
        <v>145</v>
      </c>
      <c r="E190" s="12" t="s">
        <v>23</v>
      </c>
      <c r="F190" s="12" t="s">
        <v>24</v>
      </c>
      <c r="G190" s="12">
        <v>107.23</v>
      </c>
      <c r="H190" s="3">
        <f t="shared" si="10"/>
        <v>22.57</v>
      </c>
      <c r="I190" s="12">
        <v>84.66</v>
      </c>
      <c r="J190" s="12">
        <f t="shared" si="12"/>
        <v>5760</v>
      </c>
      <c r="K190" s="17">
        <f t="shared" si="13"/>
        <v>7295.74</v>
      </c>
      <c r="L190" s="12">
        <f t="shared" si="11"/>
        <v>617657</v>
      </c>
      <c r="M190" s="17" t="s">
        <v>25</v>
      </c>
      <c r="N190" s="18" t="s">
        <v>26</v>
      </c>
      <c r="O190" s="20"/>
      <c r="P190" s="1" t="s">
        <v>377</v>
      </c>
      <c r="Q190">
        <f>VLOOKUP(C190,'[2]价单'!$E:$BI,56,0)</f>
        <v>617657</v>
      </c>
    </row>
    <row r="191" spans="1:17" s="4" customFormat="1" ht="24.75" customHeight="1">
      <c r="A191" s="12">
        <v>186</v>
      </c>
      <c r="B191" s="12" t="s">
        <v>324</v>
      </c>
      <c r="C191" s="12" t="s">
        <v>147</v>
      </c>
      <c r="D191" s="12" t="s">
        <v>145</v>
      </c>
      <c r="E191" s="12" t="s">
        <v>23</v>
      </c>
      <c r="F191" s="12" t="s">
        <v>24</v>
      </c>
      <c r="G191" s="12">
        <v>113.62</v>
      </c>
      <c r="H191" s="3">
        <f t="shared" si="10"/>
        <v>23.92</v>
      </c>
      <c r="I191" s="12">
        <v>89.7</v>
      </c>
      <c r="J191" s="12">
        <f t="shared" si="12"/>
        <v>5870</v>
      </c>
      <c r="K191" s="17">
        <f t="shared" si="13"/>
        <v>7435.47</v>
      </c>
      <c r="L191" s="12">
        <f t="shared" si="11"/>
        <v>666962</v>
      </c>
      <c r="M191" s="17" t="s">
        <v>25</v>
      </c>
      <c r="N191" s="18" t="s">
        <v>26</v>
      </c>
      <c r="O191" s="20"/>
      <c r="P191" s="1" t="s">
        <v>378</v>
      </c>
      <c r="Q191">
        <f>VLOOKUP(C191,'[2]价单'!$E:$BI,56,0)</f>
        <v>666962</v>
      </c>
    </row>
    <row r="192" spans="1:17" s="4" customFormat="1" ht="24.75" customHeight="1">
      <c r="A192" s="12">
        <v>187</v>
      </c>
      <c r="B192" s="12" t="s">
        <v>324</v>
      </c>
      <c r="C192" s="12" t="s">
        <v>149</v>
      </c>
      <c r="D192" s="12" t="s">
        <v>145</v>
      </c>
      <c r="E192" s="12" t="s">
        <v>32</v>
      </c>
      <c r="F192" s="12" t="s">
        <v>24</v>
      </c>
      <c r="G192" s="12">
        <v>87.8</v>
      </c>
      <c r="H192" s="3">
        <f t="shared" si="10"/>
        <v>18.48</v>
      </c>
      <c r="I192" s="12">
        <v>69.32</v>
      </c>
      <c r="J192" s="12">
        <f t="shared" si="12"/>
        <v>5925</v>
      </c>
      <c r="K192" s="17">
        <f t="shared" si="13"/>
        <v>7504.67</v>
      </c>
      <c r="L192" s="12">
        <f t="shared" si="11"/>
        <v>520224</v>
      </c>
      <c r="M192" s="17" t="s">
        <v>25</v>
      </c>
      <c r="N192" s="18" t="s">
        <v>26</v>
      </c>
      <c r="O192" s="20"/>
      <c r="P192" s="1" t="s">
        <v>379</v>
      </c>
      <c r="Q192">
        <f>VLOOKUP(C192,'[2]价单'!$E:$BI,56,0)</f>
        <v>520224</v>
      </c>
    </row>
    <row r="193" spans="1:17" s="4" customFormat="1" ht="24.75" customHeight="1">
      <c r="A193" s="12">
        <v>188</v>
      </c>
      <c r="B193" s="12" t="s">
        <v>324</v>
      </c>
      <c r="C193" s="12" t="s">
        <v>151</v>
      </c>
      <c r="D193" s="12" t="s">
        <v>145</v>
      </c>
      <c r="E193" s="12" t="s">
        <v>32</v>
      </c>
      <c r="F193" s="12" t="s">
        <v>24</v>
      </c>
      <c r="G193" s="12">
        <v>87.8</v>
      </c>
      <c r="H193" s="3">
        <f t="shared" si="10"/>
        <v>18.48</v>
      </c>
      <c r="I193" s="12">
        <v>69.32</v>
      </c>
      <c r="J193" s="12">
        <f t="shared" si="12"/>
        <v>5815</v>
      </c>
      <c r="K193" s="17">
        <f t="shared" si="13"/>
        <v>7365.35</v>
      </c>
      <c r="L193" s="12">
        <f t="shared" si="11"/>
        <v>510566</v>
      </c>
      <c r="M193" s="17" t="s">
        <v>25</v>
      </c>
      <c r="N193" s="18" t="s">
        <v>26</v>
      </c>
      <c r="O193" s="20"/>
      <c r="P193" s="1" t="s">
        <v>380</v>
      </c>
      <c r="Q193">
        <f>VLOOKUP(C193,'[2]价单'!$E:$BI,56,0)</f>
        <v>510566</v>
      </c>
    </row>
    <row r="194" spans="1:17" s="4" customFormat="1" ht="24.75" customHeight="1">
      <c r="A194" s="12">
        <v>189</v>
      </c>
      <c r="B194" s="12" t="s">
        <v>324</v>
      </c>
      <c r="C194" s="12" t="s">
        <v>153</v>
      </c>
      <c r="D194" s="12" t="s">
        <v>154</v>
      </c>
      <c r="E194" s="12" t="s">
        <v>23</v>
      </c>
      <c r="F194" s="12" t="s">
        <v>24</v>
      </c>
      <c r="G194" s="12">
        <v>107.23</v>
      </c>
      <c r="H194" s="3">
        <f t="shared" si="10"/>
        <v>22.57</v>
      </c>
      <c r="I194" s="12">
        <v>84.66</v>
      </c>
      <c r="J194" s="12">
        <f t="shared" si="12"/>
        <v>5760</v>
      </c>
      <c r="K194" s="17">
        <f t="shared" si="13"/>
        <v>7295.74</v>
      </c>
      <c r="L194" s="12">
        <f t="shared" si="11"/>
        <v>617657</v>
      </c>
      <c r="M194" s="17" t="s">
        <v>25</v>
      </c>
      <c r="N194" s="18" t="s">
        <v>26</v>
      </c>
      <c r="O194" s="20"/>
      <c r="P194" s="1" t="s">
        <v>381</v>
      </c>
      <c r="Q194">
        <f>VLOOKUP(C194,'[2]价单'!$E:$BI,56,0)</f>
        <v>617657</v>
      </c>
    </row>
    <row r="195" spans="1:17" s="4" customFormat="1" ht="24.75" customHeight="1">
      <c r="A195" s="12">
        <v>190</v>
      </c>
      <c r="B195" s="12" t="s">
        <v>324</v>
      </c>
      <c r="C195" s="12" t="s">
        <v>156</v>
      </c>
      <c r="D195" s="12" t="s">
        <v>154</v>
      </c>
      <c r="E195" s="12" t="s">
        <v>23</v>
      </c>
      <c r="F195" s="12" t="s">
        <v>24</v>
      </c>
      <c r="G195" s="12">
        <v>113.62</v>
      </c>
      <c r="H195" s="3">
        <f t="shared" si="10"/>
        <v>23.92</v>
      </c>
      <c r="I195" s="12">
        <v>89.7</v>
      </c>
      <c r="J195" s="12">
        <f aca="true" t="shared" si="14" ref="J195:J226">ROUND(L195/G195,0)</f>
        <v>5870</v>
      </c>
      <c r="K195" s="17">
        <f aca="true" t="shared" si="15" ref="K195:K226">ROUND(L195/I195,2)</f>
        <v>7435.47</v>
      </c>
      <c r="L195" s="12">
        <f t="shared" si="11"/>
        <v>666962</v>
      </c>
      <c r="M195" s="17" t="s">
        <v>25</v>
      </c>
      <c r="N195" s="18" t="s">
        <v>26</v>
      </c>
      <c r="O195" s="20"/>
      <c r="P195" s="1" t="s">
        <v>382</v>
      </c>
      <c r="Q195">
        <f>VLOOKUP(C195,'[2]价单'!$E:$BI,56,0)</f>
        <v>666962</v>
      </c>
    </row>
    <row r="196" spans="1:17" s="4" customFormat="1" ht="24.75" customHeight="1">
      <c r="A196" s="12">
        <v>191</v>
      </c>
      <c r="B196" s="12" t="s">
        <v>324</v>
      </c>
      <c r="C196" s="12" t="s">
        <v>158</v>
      </c>
      <c r="D196" s="12" t="s">
        <v>154</v>
      </c>
      <c r="E196" s="12" t="s">
        <v>32</v>
      </c>
      <c r="F196" s="12" t="s">
        <v>24</v>
      </c>
      <c r="G196" s="12">
        <v>87.8</v>
      </c>
      <c r="H196" s="3">
        <f t="shared" si="10"/>
        <v>18.48</v>
      </c>
      <c r="I196" s="12">
        <v>69.32</v>
      </c>
      <c r="J196" s="12">
        <f t="shared" si="14"/>
        <v>5925</v>
      </c>
      <c r="K196" s="17">
        <f t="shared" si="15"/>
        <v>7504.67</v>
      </c>
      <c r="L196" s="12">
        <f t="shared" si="11"/>
        <v>520224</v>
      </c>
      <c r="M196" s="17" t="s">
        <v>25</v>
      </c>
      <c r="N196" s="18" t="s">
        <v>26</v>
      </c>
      <c r="O196" s="20"/>
      <c r="P196" s="1" t="s">
        <v>383</v>
      </c>
      <c r="Q196">
        <f>VLOOKUP(C196,'[2]价单'!$E:$BI,56,0)</f>
        <v>520224</v>
      </c>
    </row>
    <row r="197" spans="1:17" s="4" customFormat="1" ht="24.75" customHeight="1">
      <c r="A197" s="12">
        <v>192</v>
      </c>
      <c r="B197" s="12" t="s">
        <v>324</v>
      </c>
      <c r="C197" s="12" t="s">
        <v>160</v>
      </c>
      <c r="D197" s="12" t="s">
        <v>154</v>
      </c>
      <c r="E197" s="12" t="s">
        <v>32</v>
      </c>
      <c r="F197" s="12" t="s">
        <v>24</v>
      </c>
      <c r="G197" s="12">
        <v>87.8</v>
      </c>
      <c r="H197" s="3">
        <f t="shared" si="10"/>
        <v>18.48</v>
      </c>
      <c r="I197" s="12">
        <v>69.32</v>
      </c>
      <c r="J197" s="12">
        <f t="shared" si="14"/>
        <v>5815</v>
      </c>
      <c r="K197" s="17">
        <f t="shared" si="15"/>
        <v>7365.35</v>
      </c>
      <c r="L197" s="12">
        <f t="shared" si="11"/>
        <v>510566</v>
      </c>
      <c r="M197" s="17" t="s">
        <v>25</v>
      </c>
      <c r="N197" s="18" t="s">
        <v>26</v>
      </c>
      <c r="O197" s="20"/>
      <c r="P197" s="1" t="s">
        <v>384</v>
      </c>
      <c r="Q197">
        <f>VLOOKUP(C197,'[2]价单'!$E:$BI,56,0)</f>
        <v>510566</v>
      </c>
    </row>
    <row r="198" spans="1:17" s="4" customFormat="1" ht="24.75" customHeight="1">
      <c r="A198" s="12">
        <v>193</v>
      </c>
      <c r="B198" s="12" t="s">
        <v>324</v>
      </c>
      <c r="C198" s="12" t="s">
        <v>162</v>
      </c>
      <c r="D198" s="12" t="s">
        <v>163</v>
      </c>
      <c r="E198" s="12" t="s">
        <v>23</v>
      </c>
      <c r="F198" s="12" t="s">
        <v>24</v>
      </c>
      <c r="G198" s="12">
        <v>107.23</v>
      </c>
      <c r="H198" s="3">
        <f t="shared" si="10"/>
        <v>22.57</v>
      </c>
      <c r="I198" s="12">
        <v>84.66</v>
      </c>
      <c r="J198" s="12">
        <f t="shared" si="14"/>
        <v>5760</v>
      </c>
      <c r="K198" s="17">
        <f t="shared" si="15"/>
        <v>7295.74</v>
      </c>
      <c r="L198" s="12">
        <f t="shared" si="11"/>
        <v>617657</v>
      </c>
      <c r="M198" s="17" t="s">
        <v>25</v>
      </c>
      <c r="N198" s="18" t="s">
        <v>26</v>
      </c>
      <c r="O198" s="20"/>
      <c r="P198" s="1" t="s">
        <v>385</v>
      </c>
      <c r="Q198">
        <f>VLOOKUP(C198,'[2]价单'!$E:$BI,56,0)</f>
        <v>617657</v>
      </c>
    </row>
    <row r="199" spans="1:17" s="4" customFormat="1" ht="24.75" customHeight="1">
      <c r="A199" s="12">
        <v>194</v>
      </c>
      <c r="B199" s="12" t="s">
        <v>324</v>
      </c>
      <c r="C199" s="12" t="s">
        <v>165</v>
      </c>
      <c r="D199" s="12" t="s">
        <v>163</v>
      </c>
      <c r="E199" s="12" t="s">
        <v>23</v>
      </c>
      <c r="F199" s="12" t="s">
        <v>24</v>
      </c>
      <c r="G199" s="12">
        <v>113.62</v>
      </c>
      <c r="H199" s="3">
        <f aca="true" t="shared" si="16" ref="H199:H262">ROUND(G199-I199,2)</f>
        <v>23.92</v>
      </c>
      <c r="I199" s="12">
        <v>89.7</v>
      </c>
      <c r="J199" s="12">
        <f t="shared" si="14"/>
        <v>5870</v>
      </c>
      <c r="K199" s="17">
        <f t="shared" si="15"/>
        <v>7435.47</v>
      </c>
      <c r="L199" s="12">
        <f aca="true" t="shared" si="17" ref="L199:L262">Q199</f>
        <v>666962</v>
      </c>
      <c r="M199" s="17" t="s">
        <v>25</v>
      </c>
      <c r="N199" s="18" t="s">
        <v>26</v>
      </c>
      <c r="O199" s="20"/>
      <c r="P199" s="1" t="s">
        <v>386</v>
      </c>
      <c r="Q199">
        <f>VLOOKUP(C199,'[2]价单'!$E:$BI,56,0)</f>
        <v>666962</v>
      </c>
    </row>
    <row r="200" spans="1:17" s="4" customFormat="1" ht="24.75" customHeight="1">
      <c r="A200" s="12">
        <v>195</v>
      </c>
      <c r="B200" s="12" t="s">
        <v>324</v>
      </c>
      <c r="C200" s="12" t="s">
        <v>167</v>
      </c>
      <c r="D200" s="12" t="s">
        <v>163</v>
      </c>
      <c r="E200" s="12" t="s">
        <v>32</v>
      </c>
      <c r="F200" s="12" t="s">
        <v>24</v>
      </c>
      <c r="G200" s="12">
        <v>87.8</v>
      </c>
      <c r="H200" s="3">
        <f t="shared" si="16"/>
        <v>18.48</v>
      </c>
      <c r="I200" s="12">
        <v>69.32</v>
      </c>
      <c r="J200" s="12">
        <f t="shared" si="14"/>
        <v>5925</v>
      </c>
      <c r="K200" s="17">
        <f t="shared" si="15"/>
        <v>7504.67</v>
      </c>
      <c r="L200" s="12">
        <f t="shared" si="17"/>
        <v>520224</v>
      </c>
      <c r="M200" s="17" t="s">
        <v>25</v>
      </c>
      <c r="N200" s="18" t="s">
        <v>26</v>
      </c>
      <c r="O200" s="20"/>
      <c r="P200" s="1" t="s">
        <v>387</v>
      </c>
      <c r="Q200">
        <f>VLOOKUP(C200,'[2]价单'!$E:$BI,56,0)</f>
        <v>520224</v>
      </c>
    </row>
    <row r="201" spans="1:17" s="4" customFormat="1" ht="24.75" customHeight="1">
      <c r="A201" s="12">
        <v>196</v>
      </c>
      <c r="B201" s="12" t="s">
        <v>324</v>
      </c>
      <c r="C201" s="12" t="s">
        <v>169</v>
      </c>
      <c r="D201" s="12" t="s">
        <v>163</v>
      </c>
      <c r="E201" s="12" t="s">
        <v>32</v>
      </c>
      <c r="F201" s="12" t="s">
        <v>24</v>
      </c>
      <c r="G201" s="12">
        <v>87.8</v>
      </c>
      <c r="H201" s="3">
        <f t="shared" si="16"/>
        <v>18.48</v>
      </c>
      <c r="I201" s="12">
        <v>69.32</v>
      </c>
      <c r="J201" s="12">
        <f t="shared" si="14"/>
        <v>5815</v>
      </c>
      <c r="K201" s="17">
        <f t="shared" si="15"/>
        <v>7365.35</v>
      </c>
      <c r="L201" s="12">
        <f t="shared" si="17"/>
        <v>510566</v>
      </c>
      <c r="M201" s="17" t="s">
        <v>25</v>
      </c>
      <c r="N201" s="18" t="s">
        <v>26</v>
      </c>
      <c r="O201" s="20"/>
      <c r="P201" s="1" t="s">
        <v>388</v>
      </c>
      <c r="Q201">
        <f>VLOOKUP(C201,'[2]价单'!$E:$BI,56,0)</f>
        <v>510566</v>
      </c>
    </row>
    <row r="202" spans="1:17" s="4" customFormat="1" ht="24.75" customHeight="1">
      <c r="A202" s="12">
        <v>197</v>
      </c>
      <c r="B202" s="12" t="s">
        <v>324</v>
      </c>
      <c r="C202" s="12" t="s">
        <v>171</v>
      </c>
      <c r="D202" s="12" t="s">
        <v>172</v>
      </c>
      <c r="E202" s="12" t="s">
        <v>23</v>
      </c>
      <c r="F202" s="12" t="s">
        <v>24</v>
      </c>
      <c r="G202" s="12">
        <v>107.23</v>
      </c>
      <c r="H202" s="3">
        <f t="shared" si="16"/>
        <v>22.57</v>
      </c>
      <c r="I202" s="12">
        <v>84.66</v>
      </c>
      <c r="J202" s="12">
        <f t="shared" si="14"/>
        <v>5617</v>
      </c>
      <c r="K202" s="17">
        <f t="shared" si="15"/>
        <v>7114.61</v>
      </c>
      <c r="L202" s="12">
        <f t="shared" si="17"/>
        <v>602323</v>
      </c>
      <c r="M202" s="17" t="s">
        <v>25</v>
      </c>
      <c r="N202" s="18" t="s">
        <v>26</v>
      </c>
      <c r="O202" s="20"/>
      <c r="P202" s="1" t="s">
        <v>389</v>
      </c>
      <c r="Q202">
        <f>VLOOKUP(C202,'[2]价单'!$E:$BI,56,0)</f>
        <v>602323</v>
      </c>
    </row>
    <row r="203" spans="1:17" s="4" customFormat="1" ht="24.75" customHeight="1">
      <c r="A203" s="12">
        <v>198</v>
      </c>
      <c r="B203" s="12" t="s">
        <v>324</v>
      </c>
      <c r="C203" s="12" t="s">
        <v>174</v>
      </c>
      <c r="D203" s="12" t="s">
        <v>172</v>
      </c>
      <c r="E203" s="12" t="s">
        <v>23</v>
      </c>
      <c r="F203" s="12" t="s">
        <v>24</v>
      </c>
      <c r="G203" s="12">
        <v>113.62</v>
      </c>
      <c r="H203" s="3">
        <f t="shared" si="16"/>
        <v>23.92</v>
      </c>
      <c r="I203" s="12">
        <v>89.7</v>
      </c>
      <c r="J203" s="12">
        <f t="shared" si="14"/>
        <v>5727</v>
      </c>
      <c r="K203" s="17">
        <f t="shared" si="15"/>
        <v>7254.34</v>
      </c>
      <c r="L203" s="12">
        <f t="shared" si="17"/>
        <v>650714</v>
      </c>
      <c r="M203" s="17" t="s">
        <v>25</v>
      </c>
      <c r="N203" s="18" t="s">
        <v>26</v>
      </c>
      <c r="O203" s="20"/>
      <c r="P203" s="1" t="s">
        <v>390</v>
      </c>
      <c r="Q203">
        <f>VLOOKUP(C203,'[2]价单'!$E:$BI,56,0)</f>
        <v>650714</v>
      </c>
    </row>
    <row r="204" spans="1:17" s="4" customFormat="1" ht="24.75" customHeight="1">
      <c r="A204" s="12">
        <v>199</v>
      </c>
      <c r="B204" s="12" t="s">
        <v>324</v>
      </c>
      <c r="C204" s="12" t="s">
        <v>176</v>
      </c>
      <c r="D204" s="12" t="s">
        <v>172</v>
      </c>
      <c r="E204" s="12" t="s">
        <v>32</v>
      </c>
      <c r="F204" s="12" t="s">
        <v>24</v>
      </c>
      <c r="G204" s="12">
        <v>87.8</v>
      </c>
      <c r="H204" s="3">
        <f t="shared" si="16"/>
        <v>18.48</v>
      </c>
      <c r="I204" s="12">
        <v>69.32</v>
      </c>
      <c r="J204" s="12">
        <f t="shared" si="14"/>
        <v>5782</v>
      </c>
      <c r="K204" s="17">
        <f t="shared" si="15"/>
        <v>7323.56</v>
      </c>
      <c r="L204" s="12">
        <f t="shared" si="17"/>
        <v>507669</v>
      </c>
      <c r="M204" s="17" t="s">
        <v>25</v>
      </c>
      <c r="N204" s="18" t="s">
        <v>26</v>
      </c>
      <c r="O204" s="20"/>
      <c r="P204" s="1" t="s">
        <v>391</v>
      </c>
      <c r="Q204">
        <f>VLOOKUP(C204,'[2]价单'!$E:$BI,56,0)</f>
        <v>507669</v>
      </c>
    </row>
    <row r="205" spans="1:17" s="4" customFormat="1" ht="24.75" customHeight="1">
      <c r="A205" s="12">
        <v>200</v>
      </c>
      <c r="B205" s="12" t="s">
        <v>324</v>
      </c>
      <c r="C205" s="12" t="s">
        <v>178</v>
      </c>
      <c r="D205" s="12" t="s">
        <v>172</v>
      </c>
      <c r="E205" s="12" t="s">
        <v>32</v>
      </c>
      <c r="F205" s="12" t="s">
        <v>24</v>
      </c>
      <c r="G205" s="12">
        <v>87.8</v>
      </c>
      <c r="H205" s="3">
        <f t="shared" si="16"/>
        <v>18.48</v>
      </c>
      <c r="I205" s="12">
        <v>69.32</v>
      </c>
      <c r="J205" s="12">
        <f t="shared" si="14"/>
        <v>5672</v>
      </c>
      <c r="K205" s="17">
        <f t="shared" si="15"/>
        <v>7184.23</v>
      </c>
      <c r="L205" s="12">
        <f t="shared" si="17"/>
        <v>498011</v>
      </c>
      <c r="M205" s="17" t="s">
        <v>25</v>
      </c>
      <c r="N205" s="18" t="s">
        <v>26</v>
      </c>
      <c r="O205" s="20"/>
      <c r="P205" s="1" t="s">
        <v>392</v>
      </c>
      <c r="Q205">
        <f>VLOOKUP(C205,'[2]价单'!$E:$BI,56,0)</f>
        <v>498011</v>
      </c>
    </row>
    <row r="206" spans="1:17" s="4" customFormat="1" ht="24.75" customHeight="1">
      <c r="A206" s="12">
        <v>201</v>
      </c>
      <c r="B206" s="12" t="s">
        <v>324</v>
      </c>
      <c r="C206" s="12" t="s">
        <v>180</v>
      </c>
      <c r="D206" s="12" t="s">
        <v>181</v>
      </c>
      <c r="E206" s="12" t="s">
        <v>23</v>
      </c>
      <c r="F206" s="12" t="s">
        <v>24</v>
      </c>
      <c r="G206" s="12">
        <v>107.23</v>
      </c>
      <c r="H206" s="3">
        <f t="shared" si="16"/>
        <v>22.57</v>
      </c>
      <c r="I206" s="12">
        <v>84.66</v>
      </c>
      <c r="J206" s="12">
        <f t="shared" si="14"/>
        <v>5617</v>
      </c>
      <c r="K206" s="17">
        <f t="shared" si="15"/>
        <v>7114.61</v>
      </c>
      <c r="L206" s="12">
        <f t="shared" si="17"/>
        <v>602323</v>
      </c>
      <c r="M206" s="17" t="s">
        <v>25</v>
      </c>
      <c r="N206" s="18" t="s">
        <v>26</v>
      </c>
      <c r="O206" s="20"/>
      <c r="P206" s="1" t="s">
        <v>393</v>
      </c>
      <c r="Q206">
        <f>VLOOKUP(C206,'[2]价单'!$E:$BI,56,0)</f>
        <v>602323</v>
      </c>
    </row>
    <row r="207" spans="1:17" s="4" customFormat="1" ht="24.75" customHeight="1">
      <c r="A207" s="12">
        <v>202</v>
      </c>
      <c r="B207" s="12" t="s">
        <v>324</v>
      </c>
      <c r="C207" s="12" t="s">
        <v>183</v>
      </c>
      <c r="D207" s="12" t="s">
        <v>181</v>
      </c>
      <c r="E207" s="12" t="s">
        <v>23</v>
      </c>
      <c r="F207" s="12" t="s">
        <v>24</v>
      </c>
      <c r="G207" s="12">
        <v>113.62</v>
      </c>
      <c r="H207" s="3">
        <f t="shared" si="16"/>
        <v>23.92</v>
      </c>
      <c r="I207" s="12">
        <v>89.7</v>
      </c>
      <c r="J207" s="12">
        <f t="shared" si="14"/>
        <v>5727</v>
      </c>
      <c r="K207" s="17">
        <f t="shared" si="15"/>
        <v>7254.34</v>
      </c>
      <c r="L207" s="12">
        <f t="shared" si="17"/>
        <v>650714</v>
      </c>
      <c r="M207" s="17" t="s">
        <v>25</v>
      </c>
      <c r="N207" s="18" t="s">
        <v>26</v>
      </c>
      <c r="O207" s="20"/>
      <c r="P207" s="1" t="s">
        <v>394</v>
      </c>
      <c r="Q207">
        <f>VLOOKUP(C207,'[2]价单'!$E:$BI,56,0)</f>
        <v>650714</v>
      </c>
    </row>
    <row r="208" spans="1:17" s="4" customFormat="1" ht="24.75" customHeight="1">
      <c r="A208" s="12">
        <v>203</v>
      </c>
      <c r="B208" s="12" t="s">
        <v>324</v>
      </c>
      <c r="C208" s="12" t="s">
        <v>185</v>
      </c>
      <c r="D208" s="12" t="s">
        <v>181</v>
      </c>
      <c r="E208" s="12" t="s">
        <v>32</v>
      </c>
      <c r="F208" s="12" t="s">
        <v>24</v>
      </c>
      <c r="G208" s="12">
        <v>87.8</v>
      </c>
      <c r="H208" s="3">
        <f t="shared" si="16"/>
        <v>18.48</v>
      </c>
      <c r="I208" s="12">
        <v>69.32</v>
      </c>
      <c r="J208" s="12">
        <f t="shared" si="14"/>
        <v>5782</v>
      </c>
      <c r="K208" s="17">
        <f t="shared" si="15"/>
        <v>7323.56</v>
      </c>
      <c r="L208" s="12">
        <f t="shared" si="17"/>
        <v>507669</v>
      </c>
      <c r="M208" s="17" t="s">
        <v>25</v>
      </c>
      <c r="N208" s="18" t="s">
        <v>26</v>
      </c>
      <c r="O208" s="20"/>
      <c r="P208" s="1" t="s">
        <v>395</v>
      </c>
      <c r="Q208">
        <f>VLOOKUP(C208,'[2]价单'!$E:$BI,56,0)</f>
        <v>507669</v>
      </c>
    </row>
    <row r="209" spans="1:17" s="4" customFormat="1" ht="24.75" customHeight="1">
      <c r="A209" s="12">
        <v>204</v>
      </c>
      <c r="B209" s="12" t="s">
        <v>324</v>
      </c>
      <c r="C209" s="12" t="s">
        <v>187</v>
      </c>
      <c r="D209" s="12" t="s">
        <v>181</v>
      </c>
      <c r="E209" s="12" t="s">
        <v>32</v>
      </c>
      <c r="F209" s="12" t="s">
        <v>24</v>
      </c>
      <c r="G209" s="12">
        <v>87.8</v>
      </c>
      <c r="H209" s="3">
        <f t="shared" si="16"/>
        <v>18.48</v>
      </c>
      <c r="I209" s="12">
        <v>69.32</v>
      </c>
      <c r="J209" s="12">
        <f t="shared" si="14"/>
        <v>5672</v>
      </c>
      <c r="K209" s="17">
        <f t="shared" si="15"/>
        <v>7184.23</v>
      </c>
      <c r="L209" s="12">
        <f t="shared" si="17"/>
        <v>498011</v>
      </c>
      <c r="M209" s="17" t="s">
        <v>25</v>
      </c>
      <c r="N209" s="18" t="s">
        <v>26</v>
      </c>
      <c r="O209" s="20"/>
      <c r="P209" s="1" t="s">
        <v>396</v>
      </c>
      <c r="Q209">
        <f>VLOOKUP(C209,'[2]价单'!$E:$BI,56,0)</f>
        <v>498011</v>
      </c>
    </row>
    <row r="210" spans="1:17" s="4" customFormat="1" ht="24.75" customHeight="1">
      <c r="A210" s="12">
        <v>205</v>
      </c>
      <c r="B210" s="12" t="s">
        <v>324</v>
      </c>
      <c r="C210" s="12" t="s">
        <v>189</v>
      </c>
      <c r="D210" s="12" t="s">
        <v>190</v>
      </c>
      <c r="E210" s="12" t="s">
        <v>23</v>
      </c>
      <c r="F210" s="12" t="s">
        <v>24</v>
      </c>
      <c r="G210" s="12">
        <v>107.23</v>
      </c>
      <c r="H210" s="3">
        <f t="shared" si="16"/>
        <v>22.57</v>
      </c>
      <c r="I210" s="12">
        <v>84.66</v>
      </c>
      <c r="J210" s="12">
        <f t="shared" si="14"/>
        <v>5617</v>
      </c>
      <c r="K210" s="17">
        <f t="shared" si="15"/>
        <v>7114.61</v>
      </c>
      <c r="L210" s="12">
        <f t="shared" si="17"/>
        <v>602323</v>
      </c>
      <c r="M210" s="17" t="s">
        <v>25</v>
      </c>
      <c r="N210" s="18" t="s">
        <v>26</v>
      </c>
      <c r="O210" s="20"/>
      <c r="P210" s="1" t="s">
        <v>397</v>
      </c>
      <c r="Q210">
        <f>VLOOKUP(C210,'[2]价单'!$E:$BI,56,0)</f>
        <v>602323</v>
      </c>
    </row>
    <row r="211" spans="1:17" s="4" customFormat="1" ht="24.75" customHeight="1">
      <c r="A211" s="12">
        <v>206</v>
      </c>
      <c r="B211" s="12" t="s">
        <v>324</v>
      </c>
      <c r="C211" s="12" t="s">
        <v>192</v>
      </c>
      <c r="D211" s="12" t="s">
        <v>190</v>
      </c>
      <c r="E211" s="12" t="s">
        <v>23</v>
      </c>
      <c r="F211" s="12" t="s">
        <v>24</v>
      </c>
      <c r="G211" s="12">
        <v>113.62</v>
      </c>
      <c r="H211" s="3">
        <f t="shared" si="16"/>
        <v>23.92</v>
      </c>
      <c r="I211" s="12">
        <v>89.7</v>
      </c>
      <c r="J211" s="12">
        <f t="shared" si="14"/>
        <v>5727</v>
      </c>
      <c r="K211" s="17">
        <f t="shared" si="15"/>
        <v>7254.34</v>
      </c>
      <c r="L211" s="12">
        <f t="shared" si="17"/>
        <v>650714</v>
      </c>
      <c r="M211" s="17" t="s">
        <v>25</v>
      </c>
      <c r="N211" s="18" t="s">
        <v>26</v>
      </c>
      <c r="O211" s="20"/>
      <c r="P211" s="1" t="s">
        <v>398</v>
      </c>
      <c r="Q211">
        <f>VLOOKUP(C211,'[2]价单'!$E:$BI,56,0)</f>
        <v>650714</v>
      </c>
    </row>
    <row r="212" spans="1:17" s="4" customFormat="1" ht="24.75" customHeight="1">
      <c r="A212" s="12">
        <v>207</v>
      </c>
      <c r="B212" s="12" t="s">
        <v>324</v>
      </c>
      <c r="C212" s="12" t="s">
        <v>194</v>
      </c>
      <c r="D212" s="12" t="s">
        <v>190</v>
      </c>
      <c r="E212" s="12" t="s">
        <v>32</v>
      </c>
      <c r="F212" s="12" t="s">
        <v>24</v>
      </c>
      <c r="G212" s="12">
        <v>87.8</v>
      </c>
      <c r="H212" s="3">
        <f t="shared" si="16"/>
        <v>18.48</v>
      </c>
      <c r="I212" s="12">
        <v>69.32</v>
      </c>
      <c r="J212" s="12">
        <f t="shared" si="14"/>
        <v>5782</v>
      </c>
      <c r="K212" s="17">
        <f t="shared" si="15"/>
        <v>7323.56</v>
      </c>
      <c r="L212" s="12">
        <f t="shared" si="17"/>
        <v>507669</v>
      </c>
      <c r="M212" s="17" t="s">
        <v>25</v>
      </c>
      <c r="N212" s="18" t="s">
        <v>26</v>
      </c>
      <c r="O212" s="20"/>
      <c r="P212" s="1" t="s">
        <v>399</v>
      </c>
      <c r="Q212">
        <f>VLOOKUP(C212,'[2]价单'!$E:$BI,56,0)</f>
        <v>507669</v>
      </c>
    </row>
    <row r="213" spans="1:17" s="4" customFormat="1" ht="24.75" customHeight="1">
      <c r="A213" s="12">
        <v>208</v>
      </c>
      <c r="B213" s="12" t="s">
        <v>324</v>
      </c>
      <c r="C213" s="12" t="s">
        <v>196</v>
      </c>
      <c r="D213" s="12" t="s">
        <v>190</v>
      </c>
      <c r="E213" s="12" t="s">
        <v>32</v>
      </c>
      <c r="F213" s="12" t="s">
        <v>24</v>
      </c>
      <c r="G213" s="12">
        <v>87.8</v>
      </c>
      <c r="H213" s="3">
        <f t="shared" si="16"/>
        <v>18.48</v>
      </c>
      <c r="I213" s="12">
        <v>69.32</v>
      </c>
      <c r="J213" s="12">
        <f t="shared" si="14"/>
        <v>5672</v>
      </c>
      <c r="K213" s="17">
        <f t="shared" si="15"/>
        <v>7184.23</v>
      </c>
      <c r="L213" s="12">
        <f t="shared" si="17"/>
        <v>498011</v>
      </c>
      <c r="M213" s="17" t="s">
        <v>25</v>
      </c>
      <c r="N213" s="18" t="s">
        <v>26</v>
      </c>
      <c r="O213" s="20"/>
      <c r="P213" s="1" t="s">
        <v>400</v>
      </c>
      <c r="Q213">
        <f>VLOOKUP(C213,'[2]价单'!$E:$BI,56,0)</f>
        <v>498011</v>
      </c>
    </row>
    <row r="214" spans="1:17" s="4" customFormat="1" ht="24.75" customHeight="1">
      <c r="A214" s="12">
        <v>209</v>
      </c>
      <c r="B214" s="12" t="s">
        <v>324</v>
      </c>
      <c r="C214" s="12" t="s">
        <v>198</v>
      </c>
      <c r="D214" s="12" t="s">
        <v>199</v>
      </c>
      <c r="E214" s="12" t="s">
        <v>23</v>
      </c>
      <c r="F214" s="12" t="s">
        <v>24</v>
      </c>
      <c r="G214" s="12">
        <v>107.23</v>
      </c>
      <c r="H214" s="3">
        <f t="shared" si="16"/>
        <v>22.57</v>
      </c>
      <c r="I214" s="12">
        <v>84.66</v>
      </c>
      <c r="J214" s="12">
        <f t="shared" si="14"/>
        <v>5617</v>
      </c>
      <c r="K214" s="17">
        <f t="shared" si="15"/>
        <v>7114.61</v>
      </c>
      <c r="L214" s="12">
        <f t="shared" si="17"/>
        <v>602323</v>
      </c>
      <c r="M214" s="17" t="s">
        <v>25</v>
      </c>
      <c r="N214" s="18" t="s">
        <v>26</v>
      </c>
      <c r="O214" s="20"/>
      <c r="P214" s="1" t="s">
        <v>401</v>
      </c>
      <c r="Q214">
        <f>VLOOKUP(C214,'[2]价单'!$E:$BI,56,0)</f>
        <v>602323</v>
      </c>
    </row>
    <row r="215" spans="1:17" s="4" customFormat="1" ht="24.75" customHeight="1">
      <c r="A215" s="12">
        <v>210</v>
      </c>
      <c r="B215" s="12" t="s">
        <v>324</v>
      </c>
      <c r="C215" s="12" t="s">
        <v>201</v>
      </c>
      <c r="D215" s="12" t="s">
        <v>199</v>
      </c>
      <c r="E215" s="12" t="s">
        <v>23</v>
      </c>
      <c r="F215" s="12" t="s">
        <v>24</v>
      </c>
      <c r="G215" s="12">
        <v>113.62</v>
      </c>
      <c r="H215" s="3">
        <f t="shared" si="16"/>
        <v>23.92</v>
      </c>
      <c r="I215" s="12">
        <v>89.7</v>
      </c>
      <c r="J215" s="12">
        <f t="shared" si="14"/>
        <v>5727</v>
      </c>
      <c r="K215" s="17">
        <f t="shared" si="15"/>
        <v>7254.34</v>
      </c>
      <c r="L215" s="12">
        <f t="shared" si="17"/>
        <v>650714</v>
      </c>
      <c r="M215" s="17" t="s">
        <v>25</v>
      </c>
      <c r="N215" s="18" t="s">
        <v>26</v>
      </c>
      <c r="O215" s="20"/>
      <c r="P215" s="1" t="s">
        <v>402</v>
      </c>
      <c r="Q215">
        <f>VLOOKUP(C215,'[2]价单'!$E:$BI,56,0)</f>
        <v>650714</v>
      </c>
    </row>
    <row r="216" spans="1:17" s="4" customFormat="1" ht="24.75" customHeight="1">
      <c r="A216" s="12">
        <v>211</v>
      </c>
      <c r="B216" s="12" t="s">
        <v>324</v>
      </c>
      <c r="C216" s="12" t="s">
        <v>203</v>
      </c>
      <c r="D216" s="12" t="s">
        <v>199</v>
      </c>
      <c r="E216" s="12" t="s">
        <v>32</v>
      </c>
      <c r="F216" s="12" t="s">
        <v>24</v>
      </c>
      <c r="G216" s="12">
        <v>87.8</v>
      </c>
      <c r="H216" s="3">
        <f t="shared" si="16"/>
        <v>18.48</v>
      </c>
      <c r="I216" s="12">
        <v>69.32</v>
      </c>
      <c r="J216" s="12">
        <f t="shared" si="14"/>
        <v>5782</v>
      </c>
      <c r="K216" s="17">
        <f t="shared" si="15"/>
        <v>7323.56</v>
      </c>
      <c r="L216" s="12">
        <f t="shared" si="17"/>
        <v>507669</v>
      </c>
      <c r="M216" s="17" t="s">
        <v>25</v>
      </c>
      <c r="N216" s="18" t="s">
        <v>26</v>
      </c>
      <c r="O216" s="20"/>
      <c r="P216" s="1" t="s">
        <v>403</v>
      </c>
      <c r="Q216">
        <f>VLOOKUP(C216,'[2]价单'!$E:$BI,56,0)</f>
        <v>507669</v>
      </c>
    </row>
    <row r="217" spans="1:17" s="4" customFormat="1" ht="24.75" customHeight="1">
      <c r="A217" s="12">
        <v>212</v>
      </c>
      <c r="B217" s="12" t="s">
        <v>324</v>
      </c>
      <c r="C217" s="12" t="s">
        <v>205</v>
      </c>
      <c r="D217" s="12" t="s">
        <v>199</v>
      </c>
      <c r="E217" s="12" t="s">
        <v>32</v>
      </c>
      <c r="F217" s="12" t="s">
        <v>24</v>
      </c>
      <c r="G217" s="12">
        <v>87.8</v>
      </c>
      <c r="H217" s="3">
        <f t="shared" si="16"/>
        <v>18.48</v>
      </c>
      <c r="I217" s="12">
        <v>69.32</v>
      </c>
      <c r="J217" s="12">
        <f t="shared" si="14"/>
        <v>5672</v>
      </c>
      <c r="K217" s="17">
        <f t="shared" si="15"/>
        <v>7184.23</v>
      </c>
      <c r="L217" s="12">
        <f t="shared" si="17"/>
        <v>498011</v>
      </c>
      <c r="M217" s="17" t="s">
        <v>25</v>
      </c>
      <c r="N217" s="18" t="s">
        <v>26</v>
      </c>
      <c r="O217" s="20"/>
      <c r="P217" s="1" t="s">
        <v>404</v>
      </c>
      <c r="Q217">
        <f>VLOOKUP(C217,'[2]价单'!$E:$BI,56,0)</f>
        <v>498011</v>
      </c>
    </row>
    <row r="218" spans="1:17" s="4" customFormat="1" ht="24.75" customHeight="1">
      <c r="A218" s="12">
        <v>213</v>
      </c>
      <c r="B218" s="12" t="s">
        <v>324</v>
      </c>
      <c r="C218" s="12" t="s">
        <v>207</v>
      </c>
      <c r="D218" s="12" t="s">
        <v>208</v>
      </c>
      <c r="E218" s="12" t="s">
        <v>23</v>
      </c>
      <c r="F218" s="12" t="s">
        <v>24</v>
      </c>
      <c r="G218" s="12">
        <v>107.23</v>
      </c>
      <c r="H218" s="3">
        <f t="shared" si="16"/>
        <v>22.57</v>
      </c>
      <c r="I218" s="12">
        <v>84.66</v>
      </c>
      <c r="J218" s="12">
        <f t="shared" si="14"/>
        <v>5617</v>
      </c>
      <c r="K218" s="17">
        <f t="shared" si="15"/>
        <v>7114.61</v>
      </c>
      <c r="L218" s="12">
        <f t="shared" si="17"/>
        <v>602323</v>
      </c>
      <c r="M218" s="17" t="s">
        <v>25</v>
      </c>
      <c r="N218" s="18" t="s">
        <v>26</v>
      </c>
      <c r="O218" s="20"/>
      <c r="P218" s="1" t="s">
        <v>405</v>
      </c>
      <c r="Q218">
        <f>VLOOKUP(C218,'[2]价单'!$E:$BI,56,0)</f>
        <v>602323</v>
      </c>
    </row>
    <row r="219" spans="1:17" s="4" customFormat="1" ht="24.75" customHeight="1">
      <c r="A219" s="12">
        <v>214</v>
      </c>
      <c r="B219" s="12" t="s">
        <v>324</v>
      </c>
      <c r="C219" s="12" t="s">
        <v>210</v>
      </c>
      <c r="D219" s="12" t="s">
        <v>208</v>
      </c>
      <c r="E219" s="12" t="s">
        <v>23</v>
      </c>
      <c r="F219" s="12" t="s">
        <v>24</v>
      </c>
      <c r="G219" s="12">
        <v>113.62</v>
      </c>
      <c r="H219" s="3">
        <f t="shared" si="16"/>
        <v>23.92</v>
      </c>
      <c r="I219" s="12">
        <v>89.7</v>
      </c>
      <c r="J219" s="12">
        <f t="shared" si="14"/>
        <v>5727</v>
      </c>
      <c r="K219" s="17">
        <f t="shared" si="15"/>
        <v>7254.34</v>
      </c>
      <c r="L219" s="12">
        <f t="shared" si="17"/>
        <v>650714</v>
      </c>
      <c r="M219" s="17" t="s">
        <v>25</v>
      </c>
      <c r="N219" s="18" t="s">
        <v>26</v>
      </c>
      <c r="O219" s="20"/>
      <c r="P219" s="1" t="s">
        <v>406</v>
      </c>
      <c r="Q219">
        <f>VLOOKUP(C219,'[2]价单'!$E:$BI,56,0)</f>
        <v>650714</v>
      </c>
    </row>
    <row r="220" spans="1:17" s="4" customFormat="1" ht="24.75" customHeight="1">
      <c r="A220" s="12">
        <v>215</v>
      </c>
      <c r="B220" s="12" t="s">
        <v>324</v>
      </c>
      <c r="C220" s="12" t="s">
        <v>212</v>
      </c>
      <c r="D220" s="12" t="s">
        <v>208</v>
      </c>
      <c r="E220" s="12" t="s">
        <v>32</v>
      </c>
      <c r="F220" s="12" t="s">
        <v>24</v>
      </c>
      <c r="G220" s="12">
        <v>87.8</v>
      </c>
      <c r="H220" s="3">
        <f t="shared" si="16"/>
        <v>18.48</v>
      </c>
      <c r="I220" s="12">
        <v>69.32</v>
      </c>
      <c r="J220" s="12">
        <f t="shared" si="14"/>
        <v>5782</v>
      </c>
      <c r="K220" s="17">
        <f t="shared" si="15"/>
        <v>7323.56</v>
      </c>
      <c r="L220" s="12">
        <f t="shared" si="17"/>
        <v>507669</v>
      </c>
      <c r="M220" s="17" t="s">
        <v>25</v>
      </c>
      <c r="N220" s="18" t="s">
        <v>26</v>
      </c>
      <c r="O220" s="20"/>
      <c r="P220" s="1" t="s">
        <v>407</v>
      </c>
      <c r="Q220">
        <f>VLOOKUP(C220,'[2]价单'!$E:$BI,56,0)</f>
        <v>507669</v>
      </c>
    </row>
    <row r="221" spans="1:17" s="4" customFormat="1" ht="24.75" customHeight="1">
      <c r="A221" s="12">
        <v>216</v>
      </c>
      <c r="B221" s="12" t="s">
        <v>324</v>
      </c>
      <c r="C221" s="12" t="s">
        <v>214</v>
      </c>
      <c r="D221" s="12" t="s">
        <v>208</v>
      </c>
      <c r="E221" s="12" t="s">
        <v>32</v>
      </c>
      <c r="F221" s="12" t="s">
        <v>24</v>
      </c>
      <c r="G221" s="12">
        <v>87.8</v>
      </c>
      <c r="H221" s="3">
        <f t="shared" si="16"/>
        <v>18.48</v>
      </c>
      <c r="I221" s="12">
        <v>69.32</v>
      </c>
      <c r="J221" s="12">
        <f t="shared" si="14"/>
        <v>5672</v>
      </c>
      <c r="K221" s="17">
        <f t="shared" si="15"/>
        <v>7184.23</v>
      </c>
      <c r="L221" s="12">
        <f t="shared" si="17"/>
        <v>498011</v>
      </c>
      <c r="M221" s="17" t="s">
        <v>25</v>
      </c>
      <c r="N221" s="18" t="s">
        <v>26</v>
      </c>
      <c r="O221" s="20"/>
      <c r="P221" s="1" t="s">
        <v>408</v>
      </c>
      <c r="Q221">
        <f>VLOOKUP(C221,'[2]价单'!$E:$BI,56,0)</f>
        <v>498011</v>
      </c>
    </row>
    <row r="222" spans="1:17" s="4" customFormat="1" ht="24.75" customHeight="1">
      <c r="A222" s="12">
        <v>217</v>
      </c>
      <c r="B222" s="12" t="s">
        <v>324</v>
      </c>
      <c r="C222" s="12" t="s">
        <v>216</v>
      </c>
      <c r="D222" s="12" t="s">
        <v>217</v>
      </c>
      <c r="E222" s="12" t="s">
        <v>23</v>
      </c>
      <c r="F222" s="12" t="s">
        <v>24</v>
      </c>
      <c r="G222" s="12">
        <v>107.23</v>
      </c>
      <c r="H222" s="3">
        <f t="shared" si="16"/>
        <v>22.57</v>
      </c>
      <c r="I222" s="12">
        <v>84.66</v>
      </c>
      <c r="J222" s="12">
        <f t="shared" si="14"/>
        <v>5617</v>
      </c>
      <c r="K222" s="17">
        <f t="shared" si="15"/>
        <v>7114.61</v>
      </c>
      <c r="L222" s="12">
        <f t="shared" si="17"/>
        <v>602323</v>
      </c>
      <c r="M222" s="17" t="s">
        <v>25</v>
      </c>
      <c r="N222" s="18" t="s">
        <v>26</v>
      </c>
      <c r="O222" s="20"/>
      <c r="P222" s="1" t="s">
        <v>409</v>
      </c>
      <c r="Q222">
        <f>VLOOKUP(C222,'[2]价单'!$E:$BI,56,0)</f>
        <v>602323</v>
      </c>
    </row>
    <row r="223" spans="1:17" s="4" customFormat="1" ht="24.75" customHeight="1">
      <c r="A223" s="12">
        <v>218</v>
      </c>
      <c r="B223" s="12" t="s">
        <v>324</v>
      </c>
      <c r="C223" s="12" t="s">
        <v>219</v>
      </c>
      <c r="D223" s="12" t="s">
        <v>217</v>
      </c>
      <c r="E223" s="12" t="s">
        <v>23</v>
      </c>
      <c r="F223" s="12" t="s">
        <v>24</v>
      </c>
      <c r="G223" s="12">
        <v>113.62</v>
      </c>
      <c r="H223" s="3">
        <f t="shared" si="16"/>
        <v>23.92</v>
      </c>
      <c r="I223" s="12">
        <v>89.7</v>
      </c>
      <c r="J223" s="12">
        <f t="shared" si="14"/>
        <v>5727</v>
      </c>
      <c r="K223" s="17">
        <f t="shared" si="15"/>
        <v>7254.34</v>
      </c>
      <c r="L223" s="12">
        <f t="shared" si="17"/>
        <v>650714</v>
      </c>
      <c r="M223" s="17" t="s">
        <v>25</v>
      </c>
      <c r="N223" s="18" t="s">
        <v>26</v>
      </c>
      <c r="O223" s="20"/>
      <c r="P223" s="1" t="s">
        <v>410</v>
      </c>
      <c r="Q223">
        <f>VLOOKUP(C223,'[2]价单'!$E:$BI,56,0)</f>
        <v>650714</v>
      </c>
    </row>
    <row r="224" spans="1:17" s="4" customFormat="1" ht="24.75" customHeight="1">
      <c r="A224" s="12">
        <v>219</v>
      </c>
      <c r="B224" s="12" t="s">
        <v>324</v>
      </c>
      <c r="C224" s="12" t="s">
        <v>221</v>
      </c>
      <c r="D224" s="12" t="s">
        <v>217</v>
      </c>
      <c r="E224" s="12" t="s">
        <v>32</v>
      </c>
      <c r="F224" s="12" t="s">
        <v>24</v>
      </c>
      <c r="G224" s="12">
        <v>87.8</v>
      </c>
      <c r="H224" s="3">
        <f t="shared" si="16"/>
        <v>18.48</v>
      </c>
      <c r="I224" s="12">
        <v>69.32</v>
      </c>
      <c r="J224" s="12">
        <f t="shared" si="14"/>
        <v>5782</v>
      </c>
      <c r="K224" s="17">
        <f t="shared" si="15"/>
        <v>7323.56</v>
      </c>
      <c r="L224" s="12">
        <f t="shared" si="17"/>
        <v>507669</v>
      </c>
      <c r="M224" s="17" t="s">
        <v>25</v>
      </c>
      <c r="N224" s="18" t="s">
        <v>26</v>
      </c>
      <c r="O224" s="20"/>
      <c r="P224" s="1" t="s">
        <v>411</v>
      </c>
      <c r="Q224">
        <f>VLOOKUP(C224,'[2]价单'!$E:$BI,56,0)</f>
        <v>507669</v>
      </c>
    </row>
    <row r="225" spans="1:17" s="4" customFormat="1" ht="24.75" customHeight="1">
      <c r="A225" s="12">
        <v>220</v>
      </c>
      <c r="B225" s="12" t="s">
        <v>324</v>
      </c>
      <c r="C225" s="12" t="s">
        <v>223</v>
      </c>
      <c r="D225" s="12" t="s">
        <v>217</v>
      </c>
      <c r="E225" s="12" t="s">
        <v>32</v>
      </c>
      <c r="F225" s="12" t="s">
        <v>24</v>
      </c>
      <c r="G225" s="12">
        <v>87.8</v>
      </c>
      <c r="H225" s="3">
        <f t="shared" si="16"/>
        <v>18.48</v>
      </c>
      <c r="I225" s="12">
        <v>69.32</v>
      </c>
      <c r="J225" s="12">
        <f t="shared" si="14"/>
        <v>5672</v>
      </c>
      <c r="K225" s="17">
        <f t="shared" si="15"/>
        <v>7184.23</v>
      </c>
      <c r="L225" s="12">
        <f t="shared" si="17"/>
        <v>498011</v>
      </c>
      <c r="M225" s="17" t="s">
        <v>25</v>
      </c>
      <c r="N225" s="18" t="s">
        <v>26</v>
      </c>
      <c r="O225" s="20"/>
      <c r="P225" s="1" t="s">
        <v>412</v>
      </c>
      <c r="Q225">
        <f>VLOOKUP(C225,'[2]价单'!$E:$BI,56,0)</f>
        <v>498011</v>
      </c>
    </row>
    <row r="226" spans="1:17" s="4" customFormat="1" ht="24.75" customHeight="1">
      <c r="A226" s="12">
        <v>221</v>
      </c>
      <c r="B226" s="12" t="s">
        <v>324</v>
      </c>
      <c r="C226" s="12" t="s">
        <v>225</v>
      </c>
      <c r="D226" s="12" t="s">
        <v>226</v>
      </c>
      <c r="E226" s="12" t="s">
        <v>23</v>
      </c>
      <c r="F226" s="12" t="s">
        <v>24</v>
      </c>
      <c r="G226" s="12">
        <v>107.23</v>
      </c>
      <c r="H226" s="3">
        <f t="shared" si="16"/>
        <v>22.57</v>
      </c>
      <c r="I226" s="12">
        <v>84.66</v>
      </c>
      <c r="J226" s="12">
        <f t="shared" si="14"/>
        <v>5617</v>
      </c>
      <c r="K226" s="17">
        <f t="shared" si="15"/>
        <v>7114.61</v>
      </c>
      <c r="L226" s="12">
        <f t="shared" si="17"/>
        <v>602323</v>
      </c>
      <c r="M226" s="17" t="s">
        <v>25</v>
      </c>
      <c r="N226" s="18" t="s">
        <v>26</v>
      </c>
      <c r="O226" s="20"/>
      <c r="P226" s="1" t="s">
        <v>413</v>
      </c>
      <c r="Q226">
        <f>VLOOKUP(C226,'[2]价单'!$E:$BI,56,0)</f>
        <v>602323</v>
      </c>
    </row>
    <row r="227" spans="1:17" s="4" customFormat="1" ht="24.75" customHeight="1">
      <c r="A227" s="12">
        <v>222</v>
      </c>
      <c r="B227" s="12" t="s">
        <v>324</v>
      </c>
      <c r="C227" s="12" t="s">
        <v>228</v>
      </c>
      <c r="D227" s="12" t="s">
        <v>226</v>
      </c>
      <c r="E227" s="12" t="s">
        <v>23</v>
      </c>
      <c r="F227" s="12" t="s">
        <v>24</v>
      </c>
      <c r="G227" s="12">
        <v>113.62</v>
      </c>
      <c r="H227" s="3">
        <f t="shared" si="16"/>
        <v>23.92</v>
      </c>
      <c r="I227" s="12">
        <v>89.7</v>
      </c>
      <c r="J227" s="12">
        <f aca="true" t="shared" si="18" ref="J227:J270">ROUND(L227/G227,0)</f>
        <v>5727</v>
      </c>
      <c r="K227" s="17">
        <f aca="true" t="shared" si="19" ref="K227:K270">ROUND(L227/I227,2)</f>
        <v>7254.34</v>
      </c>
      <c r="L227" s="12">
        <f t="shared" si="17"/>
        <v>650714</v>
      </c>
      <c r="M227" s="17" t="s">
        <v>25</v>
      </c>
      <c r="N227" s="18" t="s">
        <v>26</v>
      </c>
      <c r="O227" s="20"/>
      <c r="P227" s="1" t="s">
        <v>414</v>
      </c>
      <c r="Q227">
        <f>VLOOKUP(C227,'[2]价单'!$E:$BI,56,0)</f>
        <v>650714</v>
      </c>
    </row>
    <row r="228" spans="1:17" s="4" customFormat="1" ht="24.75" customHeight="1">
      <c r="A228" s="12">
        <v>223</v>
      </c>
      <c r="B228" s="12" t="s">
        <v>324</v>
      </c>
      <c r="C228" s="12" t="s">
        <v>230</v>
      </c>
      <c r="D228" s="12" t="s">
        <v>226</v>
      </c>
      <c r="E228" s="12" t="s">
        <v>32</v>
      </c>
      <c r="F228" s="12" t="s">
        <v>24</v>
      </c>
      <c r="G228" s="12">
        <v>87.8</v>
      </c>
      <c r="H228" s="3">
        <f t="shared" si="16"/>
        <v>18.48</v>
      </c>
      <c r="I228" s="12">
        <v>69.32</v>
      </c>
      <c r="J228" s="12">
        <f t="shared" si="18"/>
        <v>5782</v>
      </c>
      <c r="K228" s="17">
        <f t="shared" si="19"/>
        <v>7323.56</v>
      </c>
      <c r="L228" s="12">
        <f t="shared" si="17"/>
        <v>507669</v>
      </c>
      <c r="M228" s="17" t="s">
        <v>25</v>
      </c>
      <c r="N228" s="18" t="s">
        <v>26</v>
      </c>
      <c r="O228" s="20"/>
      <c r="P228" s="1" t="s">
        <v>415</v>
      </c>
      <c r="Q228">
        <f>VLOOKUP(C228,'[2]价单'!$E:$BI,56,0)</f>
        <v>507669</v>
      </c>
    </row>
    <row r="229" spans="1:17" s="4" customFormat="1" ht="24.75" customHeight="1">
      <c r="A229" s="12">
        <v>224</v>
      </c>
      <c r="B229" s="12" t="s">
        <v>324</v>
      </c>
      <c r="C229" s="12" t="s">
        <v>232</v>
      </c>
      <c r="D229" s="12" t="s">
        <v>226</v>
      </c>
      <c r="E229" s="12" t="s">
        <v>32</v>
      </c>
      <c r="F229" s="12" t="s">
        <v>24</v>
      </c>
      <c r="G229" s="12">
        <v>87.8</v>
      </c>
      <c r="H229" s="3">
        <f t="shared" si="16"/>
        <v>18.48</v>
      </c>
      <c r="I229" s="12">
        <v>69.32</v>
      </c>
      <c r="J229" s="12">
        <f t="shared" si="18"/>
        <v>5672</v>
      </c>
      <c r="K229" s="17">
        <f t="shared" si="19"/>
        <v>7184.23</v>
      </c>
      <c r="L229" s="12">
        <f t="shared" si="17"/>
        <v>498011</v>
      </c>
      <c r="M229" s="17" t="s">
        <v>25</v>
      </c>
      <c r="N229" s="18" t="s">
        <v>26</v>
      </c>
      <c r="O229" s="20"/>
      <c r="P229" s="1" t="s">
        <v>416</v>
      </c>
      <c r="Q229">
        <f>VLOOKUP(C229,'[2]价单'!$E:$BI,56,0)</f>
        <v>498011</v>
      </c>
    </row>
    <row r="230" spans="1:17" s="4" customFormat="1" ht="24.75" customHeight="1">
      <c r="A230" s="12">
        <v>225</v>
      </c>
      <c r="B230" s="12" t="s">
        <v>324</v>
      </c>
      <c r="C230" s="12" t="s">
        <v>234</v>
      </c>
      <c r="D230" s="12" t="s">
        <v>235</v>
      </c>
      <c r="E230" s="12" t="s">
        <v>23</v>
      </c>
      <c r="F230" s="12" t="s">
        <v>24</v>
      </c>
      <c r="G230" s="12">
        <v>107.23</v>
      </c>
      <c r="H230" s="3">
        <f t="shared" si="16"/>
        <v>22.57</v>
      </c>
      <c r="I230" s="12">
        <v>84.66</v>
      </c>
      <c r="J230" s="12">
        <f t="shared" si="18"/>
        <v>5478</v>
      </c>
      <c r="K230" s="17">
        <f t="shared" si="19"/>
        <v>6938.41</v>
      </c>
      <c r="L230" s="12">
        <f t="shared" si="17"/>
        <v>587406</v>
      </c>
      <c r="M230" s="17" t="s">
        <v>25</v>
      </c>
      <c r="N230" s="18" t="s">
        <v>26</v>
      </c>
      <c r="O230" s="20"/>
      <c r="P230" s="1" t="s">
        <v>417</v>
      </c>
      <c r="Q230">
        <f>VLOOKUP(C230,'[2]价单'!$E:$BI,56,0)</f>
        <v>587406</v>
      </c>
    </row>
    <row r="231" spans="1:17" s="4" customFormat="1" ht="24.75" customHeight="1">
      <c r="A231" s="12">
        <v>226</v>
      </c>
      <c r="B231" s="12" t="s">
        <v>324</v>
      </c>
      <c r="C231" s="12" t="s">
        <v>237</v>
      </c>
      <c r="D231" s="12" t="s">
        <v>235</v>
      </c>
      <c r="E231" s="12" t="s">
        <v>23</v>
      </c>
      <c r="F231" s="12" t="s">
        <v>24</v>
      </c>
      <c r="G231" s="12">
        <v>113.62</v>
      </c>
      <c r="H231" s="3">
        <f t="shared" si="16"/>
        <v>23.92</v>
      </c>
      <c r="I231" s="12">
        <v>89.7</v>
      </c>
      <c r="J231" s="12">
        <f t="shared" si="18"/>
        <v>5478</v>
      </c>
      <c r="K231" s="17">
        <f t="shared" si="19"/>
        <v>6938.81</v>
      </c>
      <c r="L231" s="12">
        <f t="shared" si="17"/>
        <v>622411</v>
      </c>
      <c r="M231" s="17" t="s">
        <v>25</v>
      </c>
      <c r="N231" s="18" t="s">
        <v>26</v>
      </c>
      <c r="O231" s="20"/>
      <c r="P231" s="1" t="s">
        <v>418</v>
      </c>
      <c r="Q231">
        <f>VLOOKUP(C231,'[2]价单'!$E:$BI,56,0)</f>
        <v>622411</v>
      </c>
    </row>
    <row r="232" spans="1:17" s="4" customFormat="1" ht="24.75" customHeight="1">
      <c r="A232" s="12">
        <v>227</v>
      </c>
      <c r="B232" s="12" t="s">
        <v>324</v>
      </c>
      <c r="C232" s="12" t="s">
        <v>239</v>
      </c>
      <c r="D232" s="12" t="s">
        <v>235</v>
      </c>
      <c r="E232" s="12" t="s">
        <v>32</v>
      </c>
      <c r="F232" s="12" t="s">
        <v>24</v>
      </c>
      <c r="G232" s="12">
        <v>87.8</v>
      </c>
      <c r="H232" s="3">
        <f t="shared" si="16"/>
        <v>18.48</v>
      </c>
      <c r="I232" s="12">
        <v>69.32</v>
      </c>
      <c r="J232" s="12">
        <f t="shared" si="18"/>
        <v>5478</v>
      </c>
      <c r="K232" s="17">
        <f t="shared" si="19"/>
        <v>6938.37</v>
      </c>
      <c r="L232" s="12">
        <f t="shared" si="17"/>
        <v>480968</v>
      </c>
      <c r="M232" s="17" t="s">
        <v>25</v>
      </c>
      <c r="N232" s="18" t="s">
        <v>26</v>
      </c>
      <c r="O232" s="20"/>
      <c r="P232" s="1" t="s">
        <v>419</v>
      </c>
      <c r="Q232">
        <f>VLOOKUP(C232,'[2]价单'!$E:$BI,56,0)</f>
        <v>480968</v>
      </c>
    </row>
    <row r="233" spans="1:17" s="4" customFormat="1" ht="24.75" customHeight="1">
      <c r="A233" s="12">
        <v>228</v>
      </c>
      <c r="B233" s="12" t="s">
        <v>324</v>
      </c>
      <c r="C233" s="12" t="s">
        <v>241</v>
      </c>
      <c r="D233" s="12" t="s">
        <v>235</v>
      </c>
      <c r="E233" s="12" t="s">
        <v>32</v>
      </c>
      <c r="F233" s="12" t="s">
        <v>24</v>
      </c>
      <c r="G233" s="12">
        <v>87.8</v>
      </c>
      <c r="H233" s="3">
        <f t="shared" si="16"/>
        <v>18.48</v>
      </c>
      <c r="I233" s="12">
        <v>69.32</v>
      </c>
      <c r="J233" s="12">
        <f t="shared" si="18"/>
        <v>5478</v>
      </c>
      <c r="K233" s="17">
        <f t="shared" si="19"/>
        <v>6938.37</v>
      </c>
      <c r="L233" s="12">
        <f t="shared" si="17"/>
        <v>480968</v>
      </c>
      <c r="M233" s="17" t="s">
        <v>25</v>
      </c>
      <c r="N233" s="18" t="s">
        <v>26</v>
      </c>
      <c r="O233" s="20"/>
      <c r="P233" s="1" t="s">
        <v>420</v>
      </c>
      <c r="Q233">
        <f>VLOOKUP(C233,'[2]价单'!$E:$BI,56,0)</f>
        <v>480968</v>
      </c>
    </row>
    <row r="234" spans="1:17" s="4" customFormat="1" ht="24.75" customHeight="1">
      <c r="A234" s="12">
        <v>229</v>
      </c>
      <c r="B234" s="12" t="s">
        <v>324</v>
      </c>
      <c r="C234" s="12" t="s">
        <v>243</v>
      </c>
      <c r="D234" s="12" t="s">
        <v>244</v>
      </c>
      <c r="E234" s="12" t="s">
        <v>23</v>
      </c>
      <c r="F234" s="12" t="s">
        <v>24</v>
      </c>
      <c r="G234" s="12">
        <v>107.23</v>
      </c>
      <c r="H234" s="3">
        <f t="shared" si="16"/>
        <v>22.57</v>
      </c>
      <c r="I234" s="12">
        <v>84.66</v>
      </c>
      <c r="J234" s="12">
        <f t="shared" si="18"/>
        <v>5617</v>
      </c>
      <c r="K234" s="17">
        <f t="shared" si="19"/>
        <v>7114.61</v>
      </c>
      <c r="L234" s="12">
        <f t="shared" si="17"/>
        <v>602323</v>
      </c>
      <c r="M234" s="17" t="s">
        <v>25</v>
      </c>
      <c r="N234" s="18" t="s">
        <v>26</v>
      </c>
      <c r="O234" s="20"/>
      <c r="P234" s="1" t="s">
        <v>421</v>
      </c>
      <c r="Q234">
        <f>VLOOKUP(C234,'[2]价单'!$E:$BI,56,0)</f>
        <v>602323</v>
      </c>
    </row>
    <row r="235" spans="1:17" s="4" customFormat="1" ht="24.75" customHeight="1">
      <c r="A235" s="12">
        <v>230</v>
      </c>
      <c r="B235" s="12" t="s">
        <v>324</v>
      </c>
      <c r="C235" s="12" t="s">
        <v>246</v>
      </c>
      <c r="D235" s="12" t="s">
        <v>244</v>
      </c>
      <c r="E235" s="12" t="s">
        <v>23</v>
      </c>
      <c r="F235" s="12" t="s">
        <v>24</v>
      </c>
      <c r="G235" s="12">
        <v>113.62</v>
      </c>
      <c r="H235" s="3">
        <f t="shared" si="16"/>
        <v>23.92</v>
      </c>
      <c r="I235" s="12">
        <v>89.7</v>
      </c>
      <c r="J235" s="12">
        <f t="shared" si="18"/>
        <v>5727</v>
      </c>
      <c r="K235" s="17">
        <f t="shared" si="19"/>
        <v>7254.34</v>
      </c>
      <c r="L235" s="12">
        <f t="shared" si="17"/>
        <v>650714</v>
      </c>
      <c r="M235" s="17" t="s">
        <v>25</v>
      </c>
      <c r="N235" s="18" t="s">
        <v>26</v>
      </c>
      <c r="O235" s="20"/>
      <c r="P235" s="1" t="s">
        <v>422</v>
      </c>
      <c r="Q235">
        <f>VLOOKUP(C235,'[2]价单'!$E:$BI,56,0)</f>
        <v>650714</v>
      </c>
    </row>
    <row r="236" spans="1:17" s="4" customFormat="1" ht="24.75" customHeight="1">
      <c r="A236" s="12">
        <v>231</v>
      </c>
      <c r="B236" s="12" t="s">
        <v>324</v>
      </c>
      <c r="C236" s="12" t="s">
        <v>248</v>
      </c>
      <c r="D236" s="12" t="s">
        <v>244</v>
      </c>
      <c r="E236" s="12" t="s">
        <v>32</v>
      </c>
      <c r="F236" s="12" t="s">
        <v>24</v>
      </c>
      <c r="G236" s="12">
        <v>87.8</v>
      </c>
      <c r="H236" s="3">
        <f t="shared" si="16"/>
        <v>18.48</v>
      </c>
      <c r="I236" s="12">
        <v>69.32</v>
      </c>
      <c r="J236" s="12">
        <f t="shared" si="18"/>
        <v>5782</v>
      </c>
      <c r="K236" s="17">
        <f t="shared" si="19"/>
        <v>7323.56</v>
      </c>
      <c r="L236" s="12">
        <f t="shared" si="17"/>
        <v>507669</v>
      </c>
      <c r="M236" s="17" t="s">
        <v>25</v>
      </c>
      <c r="N236" s="18" t="s">
        <v>26</v>
      </c>
      <c r="O236" s="20"/>
      <c r="P236" s="1" t="s">
        <v>423</v>
      </c>
      <c r="Q236">
        <f>VLOOKUP(C236,'[2]价单'!$E:$BI,56,0)</f>
        <v>507669</v>
      </c>
    </row>
    <row r="237" spans="1:17" s="4" customFormat="1" ht="24.75" customHeight="1">
      <c r="A237" s="12">
        <v>232</v>
      </c>
      <c r="B237" s="12" t="s">
        <v>324</v>
      </c>
      <c r="C237" s="12" t="s">
        <v>250</v>
      </c>
      <c r="D237" s="12" t="s">
        <v>244</v>
      </c>
      <c r="E237" s="12" t="s">
        <v>32</v>
      </c>
      <c r="F237" s="12" t="s">
        <v>24</v>
      </c>
      <c r="G237" s="12">
        <v>87.8</v>
      </c>
      <c r="H237" s="3">
        <f t="shared" si="16"/>
        <v>18.48</v>
      </c>
      <c r="I237" s="12">
        <v>69.32</v>
      </c>
      <c r="J237" s="12">
        <f t="shared" si="18"/>
        <v>5672</v>
      </c>
      <c r="K237" s="17">
        <f t="shared" si="19"/>
        <v>7184.23</v>
      </c>
      <c r="L237" s="12">
        <f t="shared" si="17"/>
        <v>498011</v>
      </c>
      <c r="M237" s="17" t="s">
        <v>25</v>
      </c>
      <c r="N237" s="18" t="s">
        <v>26</v>
      </c>
      <c r="O237" s="20"/>
      <c r="P237" s="1" t="s">
        <v>424</v>
      </c>
      <c r="Q237">
        <f>VLOOKUP(C237,'[2]价单'!$E:$BI,56,0)</f>
        <v>498011</v>
      </c>
    </row>
    <row r="238" spans="1:17" s="4" customFormat="1" ht="24.75" customHeight="1">
      <c r="A238" s="12">
        <v>233</v>
      </c>
      <c r="B238" s="12" t="s">
        <v>324</v>
      </c>
      <c r="C238" s="12" t="s">
        <v>252</v>
      </c>
      <c r="D238" s="12" t="s">
        <v>253</v>
      </c>
      <c r="E238" s="12" t="s">
        <v>23</v>
      </c>
      <c r="F238" s="12" t="s">
        <v>24</v>
      </c>
      <c r="G238" s="12">
        <v>107.23</v>
      </c>
      <c r="H238" s="3">
        <f t="shared" si="16"/>
        <v>22.57</v>
      </c>
      <c r="I238" s="12">
        <v>84.66</v>
      </c>
      <c r="J238" s="12">
        <f t="shared" si="18"/>
        <v>5617</v>
      </c>
      <c r="K238" s="17">
        <f t="shared" si="19"/>
        <v>7114.61</v>
      </c>
      <c r="L238" s="12">
        <f t="shared" si="17"/>
        <v>602323</v>
      </c>
      <c r="M238" s="17" t="s">
        <v>25</v>
      </c>
      <c r="N238" s="18" t="s">
        <v>26</v>
      </c>
      <c r="O238" s="20"/>
      <c r="P238" s="1" t="s">
        <v>425</v>
      </c>
      <c r="Q238">
        <f>VLOOKUP(C238,'[2]价单'!$E:$BI,56,0)</f>
        <v>602323</v>
      </c>
    </row>
    <row r="239" spans="1:17" s="4" customFormat="1" ht="24.75" customHeight="1">
      <c r="A239" s="12">
        <v>234</v>
      </c>
      <c r="B239" s="12" t="s">
        <v>324</v>
      </c>
      <c r="C239" s="12" t="s">
        <v>255</v>
      </c>
      <c r="D239" s="12" t="s">
        <v>253</v>
      </c>
      <c r="E239" s="12" t="s">
        <v>23</v>
      </c>
      <c r="F239" s="12" t="s">
        <v>24</v>
      </c>
      <c r="G239" s="12">
        <v>113.62</v>
      </c>
      <c r="H239" s="3">
        <f t="shared" si="16"/>
        <v>23.92</v>
      </c>
      <c r="I239" s="12">
        <v>89.7</v>
      </c>
      <c r="J239" s="12">
        <f t="shared" si="18"/>
        <v>5727</v>
      </c>
      <c r="K239" s="17">
        <f t="shared" si="19"/>
        <v>7254.34</v>
      </c>
      <c r="L239" s="12">
        <f t="shared" si="17"/>
        <v>650714</v>
      </c>
      <c r="M239" s="17" t="s">
        <v>25</v>
      </c>
      <c r="N239" s="18" t="s">
        <v>26</v>
      </c>
      <c r="O239" s="20"/>
      <c r="P239" s="1" t="s">
        <v>426</v>
      </c>
      <c r="Q239">
        <f>VLOOKUP(C239,'[2]价单'!$E:$BI,56,0)</f>
        <v>650714</v>
      </c>
    </row>
    <row r="240" spans="1:17" s="4" customFormat="1" ht="24.75" customHeight="1">
      <c r="A240" s="12">
        <v>235</v>
      </c>
      <c r="B240" s="12" t="s">
        <v>324</v>
      </c>
      <c r="C240" s="12" t="s">
        <v>257</v>
      </c>
      <c r="D240" s="12" t="s">
        <v>253</v>
      </c>
      <c r="E240" s="12" t="s">
        <v>32</v>
      </c>
      <c r="F240" s="12" t="s">
        <v>24</v>
      </c>
      <c r="G240" s="12">
        <v>87.8</v>
      </c>
      <c r="H240" s="3">
        <f t="shared" si="16"/>
        <v>18.48</v>
      </c>
      <c r="I240" s="12">
        <v>69.32</v>
      </c>
      <c r="J240" s="12">
        <f t="shared" si="18"/>
        <v>5782</v>
      </c>
      <c r="K240" s="17">
        <f t="shared" si="19"/>
        <v>7323.56</v>
      </c>
      <c r="L240" s="12">
        <f t="shared" si="17"/>
        <v>507669</v>
      </c>
      <c r="M240" s="17" t="s">
        <v>25</v>
      </c>
      <c r="N240" s="18" t="s">
        <v>26</v>
      </c>
      <c r="O240" s="20"/>
      <c r="P240" s="1" t="s">
        <v>427</v>
      </c>
      <c r="Q240">
        <f>VLOOKUP(C240,'[2]价单'!$E:$BI,56,0)</f>
        <v>507669</v>
      </c>
    </row>
    <row r="241" spans="1:17" s="4" customFormat="1" ht="24.75" customHeight="1">
      <c r="A241" s="12">
        <v>236</v>
      </c>
      <c r="B241" s="12" t="s">
        <v>324</v>
      </c>
      <c r="C241" s="12" t="s">
        <v>259</v>
      </c>
      <c r="D241" s="12" t="s">
        <v>253</v>
      </c>
      <c r="E241" s="12" t="s">
        <v>32</v>
      </c>
      <c r="F241" s="12" t="s">
        <v>24</v>
      </c>
      <c r="G241" s="12">
        <v>87.8</v>
      </c>
      <c r="H241" s="3">
        <f t="shared" si="16"/>
        <v>18.48</v>
      </c>
      <c r="I241" s="12">
        <v>69.32</v>
      </c>
      <c r="J241" s="12">
        <f t="shared" si="18"/>
        <v>5672</v>
      </c>
      <c r="K241" s="17">
        <f t="shared" si="19"/>
        <v>7184.23</v>
      </c>
      <c r="L241" s="12">
        <f t="shared" si="17"/>
        <v>498011</v>
      </c>
      <c r="M241" s="17" t="s">
        <v>25</v>
      </c>
      <c r="N241" s="18" t="s">
        <v>26</v>
      </c>
      <c r="O241" s="20"/>
      <c r="P241" s="1" t="s">
        <v>428</v>
      </c>
      <c r="Q241">
        <f>VLOOKUP(C241,'[2]价单'!$E:$BI,56,0)</f>
        <v>498011</v>
      </c>
    </row>
    <row r="242" spans="1:17" s="4" customFormat="1" ht="24.75" customHeight="1">
      <c r="A242" s="12">
        <v>237</v>
      </c>
      <c r="B242" s="12" t="s">
        <v>324</v>
      </c>
      <c r="C242" s="12" t="s">
        <v>261</v>
      </c>
      <c r="D242" s="12" t="s">
        <v>262</v>
      </c>
      <c r="E242" s="12" t="s">
        <v>23</v>
      </c>
      <c r="F242" s="12" t="s">
        <v>24</v>
      </c>
      <c r="G242" s="12">
        <v>107.23</v>
      </c>
      <c r="H242" s="3">
        <f t="shared" si="16"/>
        <v>22.57</v>
      </c>
      <c r="I242" s="12">
        <v>84.66</v>
      </c>
      <c r="J242" s="12">
        <f t="shared" si="18"/>
        <v>5478</v>
      </c>
      <c r="K242" s="17">
        <f t="shared" si="19"/>
        <v>6938.41</v>
      </c>
      <c r="L242" s="12">
        <f t="shared" si="17"/>
        <v>587406</v>
      </c>
      <c r="M242" s="17" t="s">
        <v>25</v>
      </c>
      <c r="N242" s="18" t="s">
        <v>26</v>
      </c>
      <c r="O242" s="20"/>
      <c r="P242" s="1" t="s">
        <v>429</v>
      </c>
      <c r="Q242">
        <f>VLOOKUP(C242,'[2]价单'!$E:$BI,56,0)</f>
        <v>587406</v>
      </c>
    </row>
    <row r="243" spans="1:17" s="4" customFormat="1" ht="24.75" customHeight="1">
      <c r="A243" s="12">
        <v>238</v>
      </c>
      <c r="B243" s="12" t="s">
        <v>324</v>
      </c>
      <c r="C243" s="12" t="s">
        <v>264</v>
      </c>
      <c r="D243" s="12" t="s">
        <v>262</v>
      </c>
      <c r="E243" s="12" t="s">
        <v>23</v>
      </c>
      <c r="F243" s="12" t="s">
        <v>24</v>
      </c>
      <c r="G243" s="12">
        <v>113.62</v>
      </c>
      <c r="H243" s="3">
        <f t="shared" si="16"/>
        <v>23.92</v>
      </c>
      <c r="I243" s="12">
        <v>89.7</v>
      </c>
      <c r="J243" s="12">
        <f t="shared" si="18"/>
        <v>5478</v>
      </c>
      <c r="K243" s="17">
        <f t="shared" si="19"/>
        <v>6938.81</v>
      </c>
      <c r="L243" s="12">
        <f t="shared" si="17"/>
        <v>622411</v>
      </c>
      <c r="M243" s="17" t="s">
        <v>25</v>
      </c>
      <c r="N243" s="18" t="s">
        <v>26</v>
      </c>
      <c r="O243" s="20"/>
      <c r="P243" s="1" t="s">
        <v>430</v>
      </c>
      <c r="Q243">
        <f>VLOOKUP(C243,'[2]价单'!$E:$BI,56,0)</f>
        <v>622411</v>
      </c>
    </row>
    <row r="244" spans="1:17" s="4" customFormat="1" ht="24.75" customHeight="1">
      <c r="A244" s="12">
        <v>239</v>
      </c>
      <c r="B244" s="12" t="s">
        <v>324</v>
      </c>
      <c r="C244" s="12" t="s">
        <v>266</v>
      </c>
      <c r="D244" s="12" t="s">
        <v>262</v>
      </c>
      <c r="E244" s="12" t="s">
        <v>32</v>
      </c>
      <c r="F244" s="12" t="s">
        <v>24</v>
      </c>
      <c r="G244" s="12">
        <v>87.8</v>
      </c>
      <c r="H244" s="3">
        <f t="shared" si="16"/>
        <v>18.48</v>
      </c>
      <c r="I244" s="12">
        <v>69.32</v>
      </c>
      <c r="J244" s="12">
        <f t="shared" si="18"/>
        <v>5478</v>
      </c>
      <c r="K244" s="17">
        <f t="shared" si="19"/>
        <v>6938.37</v>
      </c>
      <c r="L244" s="12">
        <f t="shared" si="17"/>
        <v>480968</v>
      </c>
      <c r="M244" s="17" t="s">
        <v>25</v>
      </c>
      <c r="N244" s="18" t="s">
        <v>26</v>
      </c>
      <c r="O244" s="20"/>
      <c r="P244" s="1" t="s">
        <v>431</v>
      </c>
      <c r="Q244">
        <f>VLOOKUP(C244,'[2]价单'!$E:$BI,56,0)</f>
        <v>480968</v>
      </c>
    </row>
    <row r="245" spans="1:17" s="4" customFormat="1" ht="24.75" customHeight="1">
      <c r="A245" s="12">
        <v>240</v>
      </c>
      <c r="B245" s="12" t="s">
        <v>324</v>
      </c>
      <c r="C245" s="12" t="s">
        <v>268</v>
      </c>
      <c r="D245" s="12" t="s">
        <v>262</v>
      </c>
      <c r="E245" s="12" t="s">
        <v>32</v>
      </c>
      <c r="F245" s="12" t="s">
        <v>24</v>
      </c>
      <c r="G245" s="12">
        <v>87.8</v>
      </c>
      <c r="H245" s="3">
        <f t="shared" si="16"/>
        <v>18.48</v>
      </c>
      <c r="I245" s="12">
        <v>69.32</v>
      </c>
      <c r="J245" s="12">
        <f t="shared" si="18"/>
        <v>5478</v>
      </c>
      <c r="K245" s="17">
        <f t="shared" si="19"/>
        <v>6938.37</v>
      </c>
      <c r="L245" s="12">
        <f t="shared" si="17"/>
        <v>480968</v>
      </c>
      <c r="M245" s="17" t="s">
        <v>25</v>
      </c>
      <c r="N245" s="18" t="s">
        <v>26</v>
      </c>
      <c r="O245" s="20"/>
      <c r="P245" s="1" t="s">
        <v>432</v>
      </c>
      <c r="Q245">
        <f>VLOOKUP(C245,'[2]价单'!$E:$BI,56,0)</f>
        <v>480968</v>
      </c>
    </row>
    <row r="246" spans="1:17" s="4" customFormat="1" ht="24.75" customHeight="1">
      <c r="A246" s="12">
        <v>241</v>
      </c>
      <c r="B246" s="12" t="s">
        <v>324</v>
      </c>
      <c r="C246" s="12" t="s">
        <v>270</v>
      </c>
      <c r="D246" s="12" t="s">
        <v>271</v>
      </c>
      <c r="E246" s="12" t="s">
        <v>23</v>
      </c>
      <c r="F246" s="12" t="s">
        <v>24</v>
      </c>
      <c r="G246" s="12">
        <v>107.23</v>
      </c>
      <c r="H246" s="3">
        <f t="shared" si="16"/>
        <v>22.57</v>
      </c>
      <c r="I246" s="12">
        <v>84.66</v>
      </c>
      <c r="J246" s="12">
        <f t="shared" si="18"/>
        <v>5478</v>
      </c>
      <c r="K246" s="17">
        <f t="shared" si="19"/>
        <v>6938.41</v>
      </c>
      <c r="L246" s="12">
        <f t="shared" si="17"/>
        <v>587406</v>
      </c>
      <c r="M246" s="17" t="s">
        <v>25</v>
      </c>
      <c r="N246" s="18" t="s">
        <v>26</v>
      </c>
      <c r="O246" s="20"/>
      <c r="P246" s="1" t="s">
        <v>433</v>
      </c>
      <c r="Q246">
        <f>VLOOKUP(C246,'[2]价单'!$E:$BI,56,0)</f>
        <v>587406</v>
      </c>
    </row>
    <row r="247" spans="1:17" s="4" customFormat="1" ht="24.75" customHeight="1">
      <c r="A247" s="12">
        <v>242</v>
      </c>
      <c r="B247" s="12" t="s">
        <v>324</v>
      </c>
      <c r="C247" s="12" t="s">
        <v>273</v>
      </c>
      <c r="D247" s="12" t="s">
        <v>271</v>
      </c>
      <c r="E247" s="12" t="s">
        <v>23</v>
      </c>
      <c r="F247" s="12" t="s">
        <v>24</v>
      </c>
      <c r="G247" s="12">
        <v>113.62</v>
      </c>
      <c r="H247" s="3">
        <f t="shared" si="16"/>
        <v>23.92</v>
      </c>
      <c r="I247" s="12">
        <v>89.7</v>
      </c>
      <c r="J247" s="12">
        <f t="shared" si="18"/>
        <v>5478</v>
      </c>
      <c r="K247" s="17">
        <f t="shared" si="19"/>
        <v>6938.81</v>
      </c>
      <c r="L247" s="12">
        <f t="shared" si="17"/>
        <v>622411</v>
      </c>
      <c r="M247" s="17" t="s">
        <v>25</v>
      </c>
      <c r="N247" s="18" t="s">
        <v>26</v>
      </c>
      <c r="O247" s="20"/>
      <c r="P247" s="1" t="s">
        <v>434</v>
      </c>
      <c r="Q247">
        <f>VLOOKUP(C247,'[2]价单'!$E:$BI,56,0)</f>
        <v>622411</v>
      </c>
    </row>
    <row r="248" spans="1:17" s="4" customFormat="1" ht="24.75" customHeight="1">
      <c r="A248" s="12">
        <v>243</v>
      </c>
      <c r="B248" s="12" t="s">
        <v>324</v>
      </c>
      <c r="C248" s="12" t="s">
        <v>275</v>
      </c>
      <c r="D248" s="12" t="s">
        <v>271</v>
      </c>
      <c r="E248" s="12" t="s">
        <v>32</v>
      </c>
      <c r="F248" s="12" t="s">
        <v>24</v>
      </c>
      <c r="G248" s="12">
        <v>87.8</v>
      </c>
      <c r="H248" s="3">
        <f t="shared" si="16"/>
        <v>18.48</v>
      </c>
      <c r="I248" s="12">
        <v>69.32</v>
      </c>
      <c r="J248" s="12">
        <f t="shared" si="18"/>
        <v>5478</v>
      </c>
      <c r="K248" s="17">
        <f t="shared" si="19"/>
        <v>6938.37</v>
      </c>
      <c r="L248" s="12">
        <f t="shared" si="17"/>
        <v>480968</v>
      </c>
      <c r="M248" s="17" t="s">
        <v>25</v>
      </c>
      <c r="N248" s="18" t="s">
        <v>26</v>
      </c>
      <c r="O248" s="20"/>
      <c r="P248" s="1" t="s">
        <v>435</v>
      </c>
      <c r="Q248">
        <f>VLOOKUP(C248,'[2]价单'!$E:$BI,56,0)</f>
        <v>480968</v>
      </c>
    </row>
    <row r="249" spans="1:17" s="4" customFormat="1" ht="24.75" customHeight="1">
      <c r="A249" s="12">
        <v>244</v>
      </c>
      <c r="B249" s="12" t="s">
        <v>324</v>
      </c>
      <c r="C249" s="12" t="s">
        <v>277</v>
      </c>
      <c r="D249" s="12" t="s">
        <v>271</v>
      </c>
      <c r="E249" s="12" t="s">
        <v>32</v>
      </c>
      <c r="F249" s="12" t="s">
        <v>24</v>
      </c>
      <c r="G249" s="12">
        <v>87.8</v>
      </c>
      <c r="H249" s="3">
        <f t="shared" si="16"/>
        <v>18.48</v>
      </c>
      <c r="I249" s="12">
        <v>69.32</v>
      </c>
      <c r="J249" s="12">
        <f t="shared" si="18"/>
        <v>5478</v>
      </c>
      <c r="K249" s="17">
        <f t="shared" si="19"/>
        <v>6938.37</v>
      </c>
      <c r="L249" s="12">
        <f t="shared" si="17"/>
        <v>480968</v>
      </c>
      <c r="M249" s="17" t="s">
        <v>25</v>
      </c>
      <c r="N249" s="18" t="s">
        <v>26</v>
      </c>
      <c r="O249" s="20"/>
      <c r="P249" s="1" t="s">
        <v>436</v>
      </c>
      <c r="Q249">
        <f>VLOOKUP(C249,'[2]价单'!$E:$BI,56,0)</f>
        <v>480968</v>
      </c>
    </row>
    <row r="250" spans="1:17" s="4" customFormat="1" ht="24.75" customHeight="1">
      <c r="A250" s="12">
        <v>245</v>
      </c>
      <c r="B250" s="12" t="s">
        <v>324</v>
      </c>
      <c r="C250" s="12" t="s">
        <v>279</v>
      </c>
      <c r="D250" s="12" t="s">
        <v>280</v>
      </c>
      <c r="E250" s="12" t="s">
        <v>23</v>
      </c>
      <c r="F250" s="12" t="s">
        <v>24</v>
      </c>
      <c r="G250" s="12">
        <v>107.23</v>
      </c>
      <c r="H250" s="3">
        <f t="shared" si="16"/>
        <v>22.57</v>
      </c>
      <c r="I250" s="12">
        <v>84.66</v>
      </c>
      <c r="J250" s="12">
        <f t="shared" si="18"/>
        <v>5544</v>
      </c>
      <c r="K250" s="17">
        <f t="shared" si="19"/>
        <v>7022.01</v>
      </c>
      <c r="L250" s="12">
        <f t="shared" si="17"/>
        <v>594483</v>
      </c>
      <c r="M250" s="17" t="s">
        <v>25</v>
      </c>
      <c r="N250" s="18" t="s">
        <v>26</v>
      </c>
      <c r="O250" s="20"/>
      <c r="P250" s="1" t="s">
        <v>437</v>
      </c>
      <c r="Q250">
        <f>VLOOKUP(C250,'[2]价单'!$E:$BI,56,0)</f>
        <v>594483</v>
      </c>
    </row>
    <row r="251" spans="1:17" s="4" customFormat="1" ht="24.75" customHeight="1">
      <c r="A251" s="12">
        <v>246</v>
      </c>
      <c r="B251" s="12" t="s">
        <v>324</v>
      </c>
      <c r="C251" s="12" t="s">
        <v>282</v>
      </c>
      <c r="D251" s="12" t="s">
        <v>280</v>
      </c>
      <c r="E251" s="12" t="s">
        <v>23</v>
      </c>
      <c r="F251" s="12" t="s">
        <v>24</v>
      </c>
      <c r="G251" s="12">
        <v>113.62</v>
      </c>
      <c r="H251" s="3">
        <f t="shared" si="16"/>
        <v>23.92</v>
      </c>
      <c r="I251" s="12">
        <v>89.7</v>
      </c>
      <c r="J251" s="12">
        <f t="shared" si="18"/>
        <v>5544</v>
      </c>
      <c r="K251" s="17">
        <f t="shared" si="19"/>
        <v>7022.41</v>
      </c>
      <c r="L251" s="12">
        <f t="shared" si="17"/>
        <v>629910</v>
      </c>
      <c r="M251" s="17" t="s">
        <v>25</v>
      </c>
      <c r="N251" s="18" t="s">
        <v>26</v>
      </c>
      <c r="O251" s="20"/>
      <c r="P251" s="1" t="s">
        <v>438</v>
      </c>
      <c r="Q251">
        <f>VLOOKUP(C251,'[2]价单'!$E:$BI,56,0)</f>
        <v>629910</v>
      </c>
    </row>
    <row r="252" spans="1:17" s="4" customFormat="1" ht="24.75" customHeight="1">
      <c r="A252" s="12">
        <v>247</v>
      </c>
      <c r="B252" s="12" t="s">
        <v>324</v>
      </c>
      <c r="C252" s="12" t="s">
        <v>284</v>
      </c>
      <c r="D252" s="12" t="s">
        <v>280</v>
      </c>
      <c r="E252" s="12" t="s">
        <v>32</v>
      </c>
      <c r="F252" s="12" t="s">
        <v>24</v>
      </c>
      <c r="G252" s="12">
        <v>87.8</v>
      </c>
      <c r="H252" s="3">
        <f t="shared" si="16"/>
        <v>18.48</v>
      </c>
      <c r="I252" s="12">
        <v>69.32</v>
      </c>
      <c r="J252" s="12">
        <f t="shared" si="18"/>
        <v>5544</v>
      </c>
      <c r="K252" s="17">
        <f t="shared" si="19"/>
        <v>7021.97</v>
      </c>
      <c r="L252" s="12">
        <f t="shared" si="17"/>
        <v>486763</v>
      </c>
      <c r="M252" s="17" t="s">
        <v>25</v>
      </c>
      <c r="N252" s="18" t="s">
        <v>26</v>
      </c>
      <c r="O252" s="20"/>
      <c r="P252" s="1" t="s">
        <v>439</v>
      </c>
      <c r="Q252">
        <f>VLOOKUP(C252,'[2]价单'!$E:$BI,56,0)</f>
        <v>486763</v>
      </c>
    </row>
    <row r="253" spans="1:17" s="4" customFormat="1" ht="24.75" customHeight="1">
      <c r="A253" s="12">
        <v>248</v>
      </c>
      <c r="B253" s="12" t="s">
        <v>324</v>
      </c>
      <c r="C253" s="12" t="s">
        <v>286</v>
      </c>
      <c r="D253" s="12" t="s">
        <v>280</v>
      </c>
      <c r="E253" s="12" t="s">
        <v>32</v>
      </c>
      <c r="F253" s="12" t="s">
        <v>24</v>
      </c>
      <c r="G253" s="12">
        <v>87.8</v>
      </c>
      <c r="H253" s="3">
        <f t="shared" si="16"/>
        <v>18.48</v>
      </c>
      <c r="I253" s="12">
        <v>69.32</v>
      </c>
      <c r="J253" s="12">
        <f t="shared" si="18"/>
        <v>5544</v>
      </c>
      <c r="K253" s="17">
        <f t="shared" si="19"/>
        <v>7021.97</v>
      </c>
      <c r="L253" s="12">
        <f t="shared" si="17"/>
        <v>486763</v>
      </c>
      <c r="M253" s="17" t="s">
        <v>25</v>
      </c>
      <c r="N253" s="18" t="s">
        <v>26</v>
      </c>
      <c r="O253" s="20"/>
      <c r="P253" s="1" t="s">
        <v>440</v>
      </c>
      <c r="Q253">
        <f>VLOOKUP(C253,'[2]价单'!$E:$BI,56,0)</f>
        <v>486763</v>
      </c>
    </row>
    <row r="254" spans="1:17" s="4" customFormat="1" ht="24.75" customHeight="1">
      <c r="A254" s="12">
        <v>249</v>
      </c>
      <c r="B254" s="12" t="s">
        <v>324</v>
      </c>
      <c r="C254" s="12" t="s">
        <v>288</v>
      </c>
      <c r="D254" s="12" t="s">
        <v>289</v>
      </c>
      <c r="E254" s="12" t="s">
        <v>23</v>
      </c>
      <c r="F254" s="12" t="s">
        <v>24</v>
      </c>
      <c r="G254" s="12">
        <v>107.23</v>
      </c>
      <c r="H254" s="3">
        <f t="shared" si="16"/>
        <v>22.57</v>
      </c>
      <c r="I254" s="12">
        <v>84.66</v>
      </c>
      <c r="J254" s="12">
        <f t="shared" si="18"/>
        <v>5544</v>
      </c>
      <c r="K254" s="17">
        <f t="shared" si="19"/>
        <v>7022.01</v>
      </c>
      <c r="L254" s="12">
        <f t="shared" si="17"/>
        <v>594483</v>
      </c>
      <c r="M254" s="17" t="s">
        <v>25</v>
      </c>
      <c r="N254" s="18" t="s">
        <v>26</v>
      </c>
      <c r="O254" s="20"/>
      <c r="P254" s="1" t="s">
        <v>441</v>
      </c>
      <c r="Q254">
        <f>VLOOKUP(C254,'[2]价单'!$E:$BI,56,0)</f>
        <v>594483</v>
      </c>
    </row>
    <row r="255" spans="1:17" s="4" customFormat="1" ht="24.75" customHeight="1">
      <c r="A255" s="12">
        <v>250</v>
      </c>
      <c r="B255" s="12" t="s">
        <v>324</v>
      </c>
      <c r="C255" s="12" t="s">
        <v>291</v>
      </c>
      <c r="D255" s="12" t="s">
        <v>289</v>
      </c>
      <c r="E255" s="12" t="s">
        <v>23</v>
      </c>
      <c r="F255" s="12" t="s">
        <v>24</v>
      </c>
      <c r="G255" s="12">
        <v>113.62</v>
      </c>
      <c r="H255" s="3">
        <f t="shared" si="16"/>
        <v>23.92</v>
      </c>
      <c r="I255" s="12">
        <v>89.7</v>
      </c>
      <c r="J255" s="12">
        <f t="shared" si="18"/>
        <v>5544</v>
      </c>
      <c r="K255" s="17">
        <f t="shared" si="19"/>
        <v>7022.41</v>
      </c>
      <c r="L255" s="12">
        <f t="shared" si="17"/>
        <v>629910</v>
      </c>
      <c r="M255" s="17" t="s">
        <v>25</v>
      </c>
      <c r="N255" s="18" t="s">
        <v>26</v>
      </c>
      <c r="O255" s="20"/>
      <c r="P255" s="1" t="s">
        <v>442</v>
      </c>
      <c r="Q255">
        <f>VLOOKUP(C255,'[2]价单'!$E:$BI,56,0)</f>
        <v>629910</v>
      </c>
    </row>
    <row r="256" spans="1:17" s="4" customFormat="1" ht="24.75" customHeight="1">
      <c r="A256" s="12">
        <v>251</v>
      </c>
      <c r="B256" s="12" t="s">
        <v>324</v>
      </c>
      <c r="C256" s="12" t="s">
        <v>293</v>
      </c>
      <c r="D256" s="12" t="s">
        <v>289</v>
      </c>
      <c r="E256" s="12" t="s">
        <v>32</v>
      </c>
      <c r="F256" s="12" t="s">
        <v>24</v>
      </c>
      <c r="G256" s="12">
        <v>87.8</v>
      </c>
      <c r="H256" s="3">
        <f t="shared" si="16"/>
        <v>18.48</v>
      </c>
      <c r="I256" s="12">
        <v>69.32</v>
      </c>
      <c r="J256" s="12">
        <f t="shared" si="18"/>
        <v>5544</v>
      </c>
      <c r="K256" s="17">
        <f t="shared" si="19"/>
        <v>7021.97</v>
      </c>
      <c r="L256" s="12">
        <f t="shared" si="17"/>
        <v>486763</v>
      </c>
      <c r="M256" s="17" t="s">
        <v>25</v>
      </c>
      <c r="N256" s="18" t="s">
        <v>26</v>
      </c>
      <c r="O256" s="20"/>
      <c r="P256" s="1" t="s">
        <v>443</v>
      </c>
      <c r="Q256">
        <f>VLOOKUP(C256,'[2]价单'!$E:$BI,56,0)</f>
        <v>486763</v>
      </c>
    </row>
    <row r="257" spans="1:17" s="4" customFormat="1" ht="24.75" customHeight="1">
      <c r="A257" s="12">
        <v>252</v>
      </c>
      <c r="B257" s="12" t="s">
        <v>324</v>
      </c>
      <c r="C257" s="12" t="s">
        <v>295</v>
      </c>
      <c r="D257" s="12" t="s">
        <v>289</v>
      </c>
      <c r="E257" s="12" t="s">
        <v>32</v>
      </c>
      <c r="F257" s="12" t="s">
        <v>24</v>
      </c>
      <c r="G257" s="12">
        <v>87.8</v>
      </c>
      <c r="H257" s="3">
        <f t="shared" si="16"/>
        <v>18.48</v>
      </c>
      <c r="I257" s="12">
        <v>69.32</v>
      </c>
      <c r="J257" s="12">
        <f t="shared" si="18"/>
        <v>5544</v>
      </c>
      <c r="K257" s="17">
        <f t="shared" si="19"/>
        <v>7021.97</v>
      </c>
      <c r="L257" s="12">
        <f t="shared" si="17"/>
        <v>486763</v>
      </c>
      <c r="M257" s="17" t="s">
        <v>25</v>
      </c>
      <c r="N257" s="18" t="s">
        <v>26</v>
      </c>
      <c r="O257" s="20"/>
      <c r="P257" s="1" t="s">
        <v>444</v>
      </c>
      <c r="Q257">
        <f>VLOOKUP(C257,'[2]价单'!$E:$BI,56,0)</f>
        <v>486763</v>
      </c>
    </row>
    <row r="258" spans="1:17" s="4" customFormat="1" ht="24.75" customHeight="1">
      <c r="A258" s="12">
        <v>253</v>
      </c>
      <c r="B258" s="12" t="s">
        <v>324</v>
      </c>
      <c r="C258" s="12" t="s">
        <v>297</v>
      </c>
      <c r="D258" s="12" t="s">
        <v>298</v>
      </c>
      <c r="E258" s="12" t="s">
        <v>23</v>
      </c>
      <c r="F258" s="12" t="s">
        <v>24</v>
      </c>
      <c r="G258" s="12">
        <v>107.23</v>
      </c>
      <c r="H258" s="3">
        <f t="shared" si="16"/>
        <v>22.57</v>
      </c>
      <c r="I258" s="12">
        <v>84.66</v>
      </c>
      <c r="J258" s="12">
        <f t="shared" si="18"/>
        <v>5544</v>
      </c>
      <c r="K258" s="17">
        <f t="shared" si="19"/>
        <v>7022.01</v>
      </c>
      <c r="L258" s="12">
        <f t="shared" si="17"/>
        <v>594483</v>
      </c>
      <c r="M258" s="17" t="s">
        <v>25</v>
      </c>
      <c r="N258" s="18" t="s">
        <v>26</v>
      </c>
      <c r="O258" s="20"/>
      <c r="P258" s="1" t="s">
        <v>445</v>
      </c>
      <c r="Q258">
        <f>VLOOKUP(C258,'[2]价单'!$E:$BI,56,0)</f>
        <v>594483</v>
      </c>
    </row>
    <row r="259" spans="1:17" s="4" customFormat="1" ht="24.75" customHeight="1">
      <c r="A259" s="12">
        <v>254</v>
      </c>
      <c r="B259" s="12" t="s">
        <v>324</v>
      </c>
      <c r="C259" s="12" t="s">
        <v>300</v>
      </c>
      <c r="D259" s="12" t="s">
        <v>298</v>
      </c>
      <c r="E259" s="12" t="s">
        <v>23</v>
      </c>
      <c r="F259" s="12" t="s">
        <v>24</v>
      </c>
      <c r="G259" s="12">
        <v>113.62</v>
      </c>
      <c r="H259" s="3">
        <f t="shared" si="16"/>
        <v>23.92</v>
      </c>
      <c r="I259" s="12">
        <v>89.7</v>
      </c>
      <c r="J259" s="12">
        <f t="shared" si="18"/>
        <v>5544</v>
      </c>
      <c r="K259" s="17">
        <f t="shared" si="19"/>
        <v>7022.41</v>
      </c>
      <c r="L259" s="12">
        <f t="shared" si="17"/>
        <v>629910</v>
      </c>
      <c r="M259" s="17" t="s">
        <v>25</v>
      </c>
      <c r="N259" s="18" t="s">
        <v>26</v>
      </c>
      <c r="O259" s="20"/>
      <c r="P259" s="1" t="s">
        <v>446</v>
      </c>
      <c r="Q259">
        <f>VLOOKUP(C259,'[2]价单'!$E:$BI,56,0)</f>
        <v>629910</v>
      </c>
    </row>
    <row r="260" spans="1:17" s="4" customFormat="1" ht="24.75" customHeight="1">
      <c r="A260" s="12">
        <v>255</v>
      </c>
      <c r="B260" s="12" t="s">
        <v>324</v>
      </c>
      <c r="C260" s="12" t="s">
        <v>302</v>
      </c>
      <c r="D260" s="12" t="s">
        <v>298</v>
      </c>
      <c r="E260" s="12" t="s">
        <v>32</v>
      </c>
      <c r="F260" s="12" t="s">
        <v>24</v>
      </c>
      <c r="G260" s="12">
        <v>87.8</v>
      </c>
      <c r="H260" s="3">
        <f t="shared" si="16"/>
        <v>18.48</v>
      </c>
      <c r="I260" s="12">
        <v>69.32</v>
      </c>
      <c r="J260" s="12">
        <f t="shared" si="18"/>
        <v>5544</v>
      </c>
      <c r="K260" s="17">
        <f t="shared" si="19"/>
        <v>7021.97</v>
      </c>
      <c r="L260" s="12">
        <f t="shared" si="17"/>
        <v>486763</v>
      </c>
      <c r="M260" s="17" t="s">
        <v>25</v>
      </c>
      <c r="N260" s="18" t="s">
        <v>26</v>
      </c>
      <c r="O260" s="20"/>
      <c r="P260" s="1" t="s">
        <v>447</v>
      </c>
      <c r="Q260">
        <f>VLOOKUP(C260,'[2]价单'!$E:$BI,56,0)</f>
        <v>486763</v>
      </c>
    </row>
    <row r="261" spans="1:17" s="4" customFormat="1" ht="24.75" customHeight="1">
      <c r="A261" s="12">
        <v>256</v>
      </c>
      <c r="B261" s="12" t="s">
        <v>324</v>
      </c>
      <c r="C261" s="12" t="s">
        <v>304</v>
      </c>
      <c r="D261" s="12" t="s">
        <v>298</v>
      </c>
      <c r="E261" s="12" t="s">
        <v>32</v>
      </c>
      <c r="F261" s="12" t="s">
        <v>24</v>
      </c>
      <c r="G261" s="12">
        <v>87.8</v>
      </c>
      <c r="H261" s="3">
        <f t="shared" si="16"/>
        <v>18.48</v>
      </c>
      <c r="I261" s="12">
        <v>69.32</v>
      </c>
      <c r="J261" s="12">
        <f t="shared" si="18"/>
        <v>5544</v>
      </c>
      <c r="K261" s="17">
        <f t="shared" si="19"/>
        <v>7021.97</v>
      </c>
      <c r="L261" s="12">
        <f t="shared" si="17"/>
        <v>486763</v>
      </c>
      <c r="M261" s="17" t="s">
        <v>25</v>
      </c>
      <c r="N261" s="18" t="s">
        <v>26</v>
      </c>
      <c r="O261" s="20"/>
      <c r="P261" s="1" t="s">
        <v>448</v>
      </c>
      <c r="Q261">
        <f>VLOOKUP(C261,'[2]价单'!$E:$BI,56,0)</f>
        <v>486763</v>
      </c>
    </row>
    <row r="262" spans="1:17" s="4" customFormat="1" ht="24.75" customHeight="1">
      <c r="A262" s="12">
        <v>257</v>
      </c>
      <c r="B262" s="12" t="s">
        <v>324</v>
      </c>
      <c r="C262" s="12" t="s">
        <v>306</v>
      </c>
      <c r="D262" s="12" t="s">
        <v>307</v>
      </c>
      <c r="E262" s="12" t="s">
        <v>23</v>
      </c>
      <c r="F262" s="12" t="s">
        <v>24</v>
      </c>
      <c r="G262" s="12">
        <v>107.23</v>
      </c>
      <c r="H262" s="3">
        <f t="shared" si="16"/>
        <v>22.57</v>
      </c>
      <c r="I262" s="12">
        <v>84.66</v>
      </c>
      <c r="J262" s="12">
        <f t="shared" si="18"/>
        <v>5760</v>
      </c>
      <c r="K262" s="17">
        <f t="shared" si="19"/>
        <v>7295.74</v>
      </c>
      <c r="L262" s="12">
        <f t="shared" si="17"/>
        <v>617657</v>
      </c>
      <c r="M262" s="17" t="s">
        <v>25</v>
      </c>
      <c r="N262" s="18" t="s">
        <v>26</v>
      </c>
      <c r="O262" s="20"/>
      <c r="P262" s="1" t="s">
        <v>449</v>
      </c>
      <c r="Q262">
        <f>VLOOKUP(C262,'[2]价单'!$E:$BI,56,0)</f>
        <v>617657</v>
      </c>
    </row>
    <row r="263" spans="1:17" s="4" customFormat="1" ht="24.75" customHeight="1">
      <c r="A263" s="12">
        <v>258</v>
      </c>
      <c r="B263" s="12" t="s">
        <v>324</v>
      </c>
      <c r="C263" s="12" t="s">
        <v>309</v>
      </c>
      <c r="D263" s="12" t="s">
        <v>307</v>
      </c>
      <c r="E263" s="12" t="s">
        <v>23</v>
      </c>
      <c r="F263" s="12" t="s">
        <v>24</v>
      </c>
      <c r="G263" s="12">
        <v>113.62</v>
      </c>
      <c r="H263" s="3">
        <f aca="true" t="shared" si="20" ref="H263:H269">ROUND(G263-I263,2)</f>
        <v>23.92</v>
      </c>
      <c r="I263" s="12">
        <v>89.7</v>
      </c>
      <c r="J263" s="12">
        <f t="shared" si="18"/>
        <v>5870</v>
      </c>
      <c r="K263" s="17">
        <f t="shared" si="19"/>
        <v>7435.47</v>
      </c>
      <c r="L263" s="12">
        <f aca="true" t="shared" si="21" ref="L263:L269">Q263</f>
        <v>666962</v>
      </c>
      <c r="M263" s="17" t="s">
        <v>25</v>
      </c>
      <c r="N263" s="18" t="s">
        <v>26</v>
      </c>
      <c r="O263" s="20"/>
      <c r="P263" s="1" t="s">
        <v>450</v>
      </c>
      <c r="Q263">
        <f>VLOOKUP(C263,'[2]价单'!$E:$BI,56,0)</f>
        <v>666962</v>
      </c>
    </row>
    <row r="264" spans="1:17" s="4" customFormat="1" ht="24.75" customHeight="1">
      <c r="A264" s="12">
        <v>259</v>
      </c>
      <c r="B264" s="12" t="s">
        <v>324</v>
      </c>
      <c r="C264" s="12" t="s">
        <v>311</v>
      </c>
      <c r="D264" s="12" t="s">
        <v>307</v>
      </c>
      <c r="E264" s="12" t="s">
        <v>32</v>
      </c>
      <c r="F264" s="12" t="s">
        <v>24</v>
      </c>
      <c r="G264" s="12">
        <v>87.8</v>
      </c>
      <c r="H264" s="3">
        <f t="shared" si="20"/>
        <v>18.48</v>
      </c>
      <c r="I264" s="12">
        <v>69.32</v>
      </c>
      <c r="J264" s="12">
        <f t="shared" si="18"/>
        <v>5925</v>
      </c>
      <c r="K264" s="17">
        <f t="shared" si="19"/>
        <v>7504.67</v>
      </c>
      <c r="L264" s="12">
        <f t="shared" si="21"/>
        <v>520224</v>
      </c>
      <c r="M264" s="17" t="s">
        <v>25</v>
      </c>
      <c r="N264" s="18" t="s">
        <v>26</v>
      </c>
      <c r="O264" s="20"/>
      <c r="P264" s="1" t="s">
        <v>451</v>
      </c>
      <c r="Q264">
        <f>VLOOKUP(C264,'[2]价单'!$E:$BI,56,0)</f>
        <v>520224</v>
      </c>
    </row>
    <row r="265" spans="1:17" s="4" customFormat="1" ht="24.75" customHeight="1">
      <c r="A265" s="12">
        <v>260</v>
      </c>
      <c r="B265" s="12" t="s">
        <v>324</v>
      </c>
      <c r="C265" s="12" t="s">
        <v>313</v>
      </c>
      <c r="D265" s="12" t="s">
        <v>307</v>
      </c>
      <c r="E265" s="12" t="s">
        <v>32</v>
      </c>
      <c r="F265" s="12" t="s">
        <v>24</v>
      </c>
      <c r="G265" s="12">
        <v>87.8</v>
      </c>
      <c r="H265" s="3">
        <f t="shared" si="20"/>
        <v>18.48</v>
      </c>
      <c r="I265" s="12">
        <v>69.32</v>
      </c>
      <c r="J265" s="12">
        <f t="shared" si="18"/>
        <v>5815</v>
      </c>
      <c r="K265" s="17">
        <f t="shared" si="19"/>
        <v>7365.35</v>
      </c>
      <c r="L265" s="12">
        <f t="shared" si="21"/>
        <v>510566</v>
      </c>
      <c r="M265" s="17" t="s">
        <v>25</v>
      </c>
      <c r="N265" s="18" t="s">
        <v>26</v>
      </c>
      <c r="O265" s="20"/>
      <c r="P265" s="1" t="s">
        <v>452</v>
      </c>
      <c r="Q265">
        <f>VLOOKUP(C265,'[2]价单'!$E:$BI,56,0)</f>
        <v>510566</v>
      </c>
    </row>
    <row r="266" spans="1:17" s="4" customFormat="1" ht="24.75" customHeight="1">
      <c r="A266" s="12">
        <v>261</v>
      </c>
      <c r="B266" s="12" t="s">
        <v>324</v>
      </c>
      <c r="C266" s="12" t="s">
        <v>315</v>
      </c>
      <c r="D266" s="12" t="s">
        <v>316</v>
      </c>
      <c r="E266" s="12" t="s">
        <v>23</v>
      </c>
      <c r="F266" s="12" t="s">
        <v>24</v>
      </c>
      <c r="G266" s="12">
        <v>107.23</v>
      </c>
      <c r="H266" s="3">
        <f t="shared" si="20"/>
        <v>22.57</v>
      </c>
      <c r="I266" s="12">
        <v>84.66</v>
      </c>
      <c r="J266" s="12">
        <f t="shared" si="18"/>
        <v>5760</v>
      </c>
      <c r="K266" s="17">
        <f t="shared" si="19"/>
        <v>7295.74</v>
      </c>
      <c r="L266" s="12">
        <f t="shared" si="21"/>
        <v>617657</v>
      </c>
      <c r="M266" s="17" t="s">
        <v>25</v>
      </c>
      <c r="N266" s="18" t="s">
        <v>26</v>
      </c>
      <c r="O266" s="20"/>
      <c r="P266" s="1" t="s">
        <v>453</v>
      </c>
      <c r="Q266">
        <f>VLOOKUP(C266,'[2]价单'!$E:$BI,56,0)</f>
        <v>617657</v>
      </c>
    </row>
    <row r="267" spans="1:17" s="4" customFormat="1" ht="24.75" customHeight="1">
      <c r="A267" s="12">
        <v>262</v>
      </c>
      <c r="B267" s="12" t="s">
        <v>324</v>
      </c>
      <c r="C267" s="12" t="s">
        <v>318</v>
      </c>
      <c r="D267" s="12" t="s">
        <v>316</v>
      </c>
      <c r="E267" s="12" t="s">
        <v>23</v>
      </c>
      <c r="F267" s="12" t="s">
        <v>24</v>
      </c>
      <c r="G267" s="12">
        <v>113.62</v>
      </c>
      <c r="H267" s="3">
        <f t="shared" si="20"/>
        <v>23.92</v>
      </c>
      <c r="I267" s="12">
        <v>89.7</v>
      </c>
      <c r="J267" s="12">
        <f t="shared" si="18"/>
        <v>5870</v>
      </c>
      <c r="K267" s="17">
        <f t="shared" si="19"/>
        <v>7435.47</v>
      </c>
      <c r="L267" s="12">
        <f t="shared" si="21"/>
        <v>666962</v>
      </c>
      <c r="M267" s="17" t="s">
        <v>25</v>
      </c>
      <c r="N267" s="18" t="s">
        <v>26</v>
      </c>
      <c r="O267" s="20"/>
      <c r="P267" s="1" t="s">
        <v>454</v>
      </c>
      <c r="Q267">
        <f>VLOOKUP(C267,'[2]价单'!$E:$BI,56,0)</f>
        <v>666962</v>
      </c>
    </row>
    <row r="268" spans="1:17" s="4" customFormat="1" ht="24.75" customHeight="1">
      <c r="A268" s="12">
        <v>263</v>
      </c>
      <c r="B268" s="12" t="s">
        <v>324</v>
      </c>
      <c r="C268" s="12" t="s">
        <v>320</v>
      </c>
      <c r="D268" s="12" t="s">
        <v>316</v>
      </c>
      <c r="E268" s="12" t="s">
        <v>32</v>
      </c>
      <c r="F268" s="12" t="s">
        <v>24</v>
      </c>
      <c r="G268" s="12">
        <v>87.8</v>
      </c>
      <c r="H268" s="3">
        <f t="shared" si="20"/>
        <v>18.48</v>
      </c>
      <c r="I268" s="12">
        <v>69.32</v>
      </c>
      <c r="J268" s="12">
        <f t="shared" si="18"/>
        <v>5925</v>
      </c>
      <c r="K268" s="17">
        <f t="shared" si="19"/>
        <v>7504.67</v>
      </c>
      <c r="L268" s="12">
        <f t="shared" si="21"/>
        <v>520224</v>
      </c>
      <c r="M268" s="17" t="s">
        <v>25</v>
      </c>
      <c r="N268" s="18" t="s">
        <v>26</v>
      </c>
      <c r="O268" s="20"/>
      <c r="P268" s="1" t="s">
        <v>455</v>
      </c>
      <c r="Q268">
        <f>VLOOKUP(C268,'[2]价单'!$E:$BI,56,0)</f>
        <v>520224</v>
      </c>
    </row>
    <row r="269" spans="1:17" s="4" customFormat="1" ht="24.75" customHeight="1">
      <c r="A269" s="12">
        <v>264</v>
      </c>
      <c r="B269" s="12" t="s">
        <v>324</v>
      </c>
      <c r="C269" s="12" t="s">
        <v>322</v>
      </c>
      <c r="D269" s="12" t="s">
        <v>316</v>
      </c>
      <c r="E269" s="12" t="s">
        <v>32</v>
      </c>
      <c r="F269" s="12" t="s">
        <v>24</v>
      </c>
      <c r="G269" s="12">
        <v>87.8</v>
      </c>
      <c r="H269" s="3">
        <f t="shared" si="20"/>
        <v>18.48</v>
      </c>
      <c r="I269" s="12">
        <v>69.32</v>
      </c>
      <c r="J269" s="12">
        <f t="shared" si="18"/>
        <v>5815</v>
      </c>
      <c r="K269" s="17">
        <f t="shared" si="19"/>
        <v>7365.35</v>
      </c>
      <c r="L269" s="12">
        <f t="shared" si="21"/>
        <v>510566</v>
      </c>
      <c r="M269" s="17" t="s">
        <v>25</v>
      </c>
      <c r="N269" s="18" t="s">
        <v>26</v>
      </c>
      <c r="O269" s="20"/>
      <c r="P269" s="1" t="s">
        <v>456</v>
      </c>
      <c r="Q269">
        <f>VLOOKUP(C269,'[2]价单'!$E:$BI,56,0)</f>
        <v>510566</v>
      </c>
    </row>
    <row r="270" spans="1:24" s="5" customFormat="1" ht="24.75" customHeight="1">
      <c r="A270" s="21" t="s">
        <v>457</v>
      </c>
      <c r="B270" s="22"/>
      <c r="C270" s="22"/>
      <c r="D270" s="22"/>
      <c r="E270" s="22"/>
      <c r="F270" s="23"/>
      <c r="G270" s="24">
        <f aca="true" t="shared" si="22" ref="G270:L270">ROUND(SUM(G6:G269),2)</f>
        <v>26165.62</v>
      </c>
      <c r="H270" s="24">
        <f t="shared" si="22"/>
        <v>5507.68</v>
      </c>
      <c r="I270" s="24">
        <f t="shared" si="22"/>
        <v>20657.94</v>
      </c>
      <c r="J270" s="31">
        <f t="shared" si="18"/>
        <v>5720</v>
      </c>
      <c r="K270" s="32">
        <f t="shared" si="19"/>
        <v>7244.41</v>
      </c>
      <c r="L270" s="24">
        <f t="shared" si="22"/>
        <v>149654600</v>
      </c>
      <c r="M270" s="17" t="s">
        <v>25</v>
      </c>
      <c r="N270" s="18" t="s">
        <v>26</v>
      </c>
      <c r="O270" s="33"/>
      <c r="P270" s="4"/>
      <c r="Q270"/>
      <c r="R270" s="4"/>
      <c r="S270" s="4"/>
      <c r="T270" s="4"/>
      <c r="U270" s="4" t="s">
        <v>458</v>
      </c>
      <c r="V270" s="4"/>
      <c r="W270" s="4"/>
      <c r="X270" s="4"/>
    </row>
    <row r="271" spans="1:24" s="5" customFormat="1" ht="31.5" customHeight="1">
      <c r="A271" s="25" t="str">
        <f>"本栋销售住宅共"&amp;COUNTA(C6:C269)&amp;"套，销售住宅总建筑面积："&amp;G270&amp;"㎡，套内面积："&amp;I270&amp;"㎡，分摊面积："&amp;H270&amp;"㎡，销售均价："&amp;J270&amp;"元/㎡（建筑面积）、"&amp;K270&amp;"元/㎡（套内建筑面积）。"</f>
        <v>本栋销售住宅共264套，销售住宅总建筑面积：26165.62㎡，套内面积：20657.94㎡，分摊面积：5507.68㎡，销售均价：5720元/㎡（建筑面积）、7244.41元/㎡（套内建筑面积）。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34"/>
      <c r="P271" s="4"/>
      <c r="Q271"/>
      <c r="R271" s="4"/>
      <c r="S271" s="4"/>
      <c r="T271" s="4"/>
      <c r="U271" s="4"/>
      <c r="V271" s="4"/>
      <c r="W271" s="4"/>
      <c r="X271" s="4"/>
    </row>
    <row r="272" spans="1:24" s="5" customFormat="1" ht="51.75" customHeight="1">
      <c r="A272" s="27" t="s">
        <v>459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4"/>
      <c r="Q272"/>
      <c r="R272" s="4"/>
      <c r="S272" s="4"/>
      <c r="T272" s="4"/>
      <c r="U272" s="4"/>
      <c r="V272" s="4"/>
      <c r="W272" s="4"/>
      <c r="X272" s="4"/>
    </row>
    <row r="273" spans="1:24" s="5" customFormat="1" ht="24.75" customHeight="1">
      <c r="A273" s="29" t="s">
        <v>460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 t="s">
        <v>461</v>
      </c>
      <c r="L273" s="29"/>
      <c r="M273" s="29"/>
      <c r="N273" s="30"/>
      <c r="O273" s="30"/>
      <c r="P273" s="4"/>
      <c r="Q273"/>
      <c r="R273" s="4"/>
      <c r="S273" s="4"/>
      <c r="T273" s="4"/>
      <c r="U273" s="4"/>
      <c r="V273" s="4"/>
      <c r="W273" s="4"/>
      <c r="X273" s="4"/>
    </row>
    <row r="274" spans="1:24" s="5" customFormat="1" ht="24.75" customHeight="1">
      <c r="A274" s="29" t="s">
        <v>462</v>
      </c>
      <c r="B274" s="29"/>
      <c r="C274" s="29"/>
      <c r="D274" s="29"/>
      <c r="E274" s="29"/>
      <c r="F274" s="30"/>
      <c r="G274" s="30"/>
      <c r="H274" s="30"/>
      <c r="I274" s="35"/>
      <c r="J274" s="30"/>
      <c r="K274" s="29" t="s">
        <v>463</v>
      </c>
      <c r="L274" s="29"/>
      <c r="M274" s="29"/>
      <c r="N274" s="30"/>
      <c r="O274" s="4"/>
      <c r="Q274"/>
      <c r="R274" s="4"/>
      <c r="S274" s="4"/>
      <c r="T274" s="4"/>
      <c r="U274" s="4"/>
      <c r="V274" s="4"/>
      <c r="W274" s="4"/>
      <c r="X274" s="4"/>
    </row>
    <row r="275" spans="1:24" s="5" customFormat="1" ht="24.75" customHeight="1">
      <c r="A275" s="29" t="s">
        <v>464</v>
      </c>
      <c r="B275" s="29"/>
      <c r="C275" s="29"/>
      <c r="D275" s="29"/>
      <c r="E275" s="29"/>
      <c r="I275" s="36"/>
      <c r="O275" s="4"/>
      <c r="Q275"/>
      <c r="R275" s="4"/>
      <c r="S275" s="4"/>
      <c r="T275" s="4"/>
      <c r="U275" s="4"/>
      <c r="V275" s="4"/>
      <c r="W275" s="4"/>
      <c r="X275" s="4"/>
    </row>
    <row r="276" s="5" customFormat="1" ht="24.75" customHeight="1"/>
    <row r="277" s="5" customFormat="1" ht="24.75" customHeight="1"/>
    <row r="278" s="5" customFormat="1" ht="24.75" customHeight="1"/>
    <row r="279" s="5" customFormat="1" ht="24.75" customHeight="1"/>
    <row r="280" s="5" customFormat="1" ht="24.75" customHeight="1"/>
    <row r="281" s="5" customFormat="1" ht="24.75" customHeight="1"/>
    <row r="282" s="5" customFormat="1" ht="24.75" customHeight="1"/>
    <row r="283" s="5" customFormat="1" ht="24.75" customHeight="1"/>
    <row r="284" s="5" customFormat="1" ht="30.75" customHeight="1"/>
    <row r="285" ht="42" customHeight="1"/>
    <row r="286" ht="51.75" customHeight="1"/>
    <row r="287" ht="27" customHeight="1"/>
    <row r="288" ht="25.5" customHeight="1"/>
  </sheetData>
  <sheetProtection/>
  <autoFilter ref="A5:X275"/>
  <mergeCells count="33">
    <mergeCell ref="A1:B1"/>
    <mergeCell ref="A2:O2"/>
    <mergeCell ref="A3:G3"/>
    <mergeCell ref="A270:F270"/>
    <mergeCell ref="A271:O271"/>
    <mergeCell ref="A272:O272"/>
    <mergeCell ref="A273:E273"/>
    <mergeCell ref="K273:L273"/>
    <mergeCell ref="A274:E274"/>
    <mergeCell ref="K274:L274"/>
    <mergeCell ref="A275:E27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5"/>
    <mergeCell ref="O26:O45"/>
    <mergeCell ref="O46:O65"/>
    <mergeCell ref="O66:O85"/>
    <mergeCell ref="O86:O105"/>
    <mergeCell ref="O106:O125"/>
    <mergeCell ref="O126:O270"/>
  </mergeCells>
  <printOptions/>
  <pageMargins left="0.55" right="0.38" top="0.29" bottom="0.34" header="0.25" footer="0.17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5"/>
  <sheetViews>
    <sheetView zoomScaleSheetLayoutView="100" workbookViewId="0" topLeftCell="A1">
      <selection activeCell="N24" sqref="N24"/>
    </sheetView>
  </sheetViews>
  <sheetFormatPr defaultColWidth="8.625" defaultRowHeight="14.25"/>
  <cols>
    <col min="1" max="1" width="17.625" style="0" customWidth="1"/>
    <col min="2" max="2" width="8.25390625" style="0" customWidth="1"/>
    <col min="3" max="3" width="5.125" style="0" customWidth="1"/>
    <col min="4" max="4" width="6.375" style="1" customWidth="1"/>
    <col min="5" max="5" width="8.625" style="0" customWidth="1"/>
    <col min="6" max="6" width="4.75390625" style="0" customWidth="1"/>
    <col min="7" max="9" width="8.125" style="0" customWidth="1"/>
  </cols>
  <sheetData>
    <row r="1" spans="1:9" ht="15">
      <c r="A1" s="1" t="s">
        <v>19</v>
      </c>
      <c r="B1" s="1" t="s">
        <v>465</v>
      </c>
      <c r="C1" s="1" t="s">
        <v>6</v>
      </c>
      <c r="D1" s="1" t="s">
        <v>466</v>
      </c>
      <c r="E1" s="1" t="s">
        <v>467</v>
      </c>
      <c r="F1" s="1" t="s">
        <v>468</v>
      </c>
      <c r="G1" s="1" t="s">
        <v>469</v>
      </c>
      <c r="H1" s="2" t="s">
        <v>470</v>
      </c>
      <c r="I1" s="1" t="s">
        <v>471</v>
      </c>
    </row>
    <row r="2" spans="1:9" ht="15">
      <c r="A2" s="1" t="s">
        <v>28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>
        <v>107.23</v>
      </c>
      <c r="H2" s="3">
        <f>ROUND(G2-I2,2)</f>
        <v>22.57</v>
      </c>
      <c r="I2" s="1">
        <v>84.66</v>
      </c>
    </row>
    <row r="3" spans="1:9" ht="15">
      <c r="A3" s="1" t="s">
        <v>30</v>
      </c>
      <c r="B3" s="1" t="s">
        <v>20</v>
      </c>
      <c r="C3" s="1" t="s">
        <v>29</v>
      </c>
      <c r="D3" s="1" t="s">
        <v>22</v>
      </c>
      <c r="E3" s="1" t="s">
        <v>23</v>
      </c>
      <c r="F3" s="1" t="s">
        <v>24</v>
      </c>
      <c r="G3" s="1">
        <v>113.62</v>
      </c>
      <c r="H3" s="3">
        <f aca="true" t="shared" si="0" ref="H3:H66">ROUND(G3-I3,2)</f>
        <v>23.92</v>
      </c>
      <c r="I3" s="1">
        <v>89.7</v>
      </c>
    </row>
    <row r="4" spans="1:9" ht="15">
      <c r="A4" s="1" t="s">
        <v>33</v>
      </c>
      <c r="B4" s="1" t="s">
        <v>20</v>
      </c>
      <c r="C4" s="1" t="s">
        <v>31</v>
      </c>
      <c r="D4" s="1" t="s">
        <v>22</v>
      </c>
      <c r="E4" s="1" t="s">
        <v>32</v>
      </c>
      <c r="F4" s="1" t="s">
        <v>24</v>
      </c>
      <c r="G4" s="1">
        <v>87.8</v>
      </c>
      <c r="H4" s="3">
        <f t="shared" si="0"/>
        <v>18.48</v>
      </c>
      <c r="I4" s="1">
        <v>69.32</v>
      </c>
    </row>
    <row r="5" spans="1:9" ht="15">
      <c r="A5" s="1" t="s">
        <v>35</v>
      </c>
      <c r="B5" s="1" t="s">
        <v>20</v>
      </c>
      <c r="C5" s="1" t="s">
        <v>34</v>
      </c>
      <c r="D5" s="1" t="s">
        <v>22</v>
      </c>
      <c r="E5" s="1" t="s">
        <v>32</v>
      </c>
      <c r="F5" s="1" t="s">
        <v>24</v>
      </c>
      <c r="G5" s="1">
        <v>87.8</v>
      </c>
      <c r="H5" s="3">
        <f t="shared" si="0"/>
        <v>18.48</v>
      </c>
      <c r="I5" s="1">
        <v>69.32</v>
      </c>
    </row>
    <row r="6" spans="1:9" ht="15">
      <c r="A6" s="1" t="s">
        <v>38</v>
      </c>
      <c r="B6" s="1" t="s">
        <v>20</v>
      </c>
      <c r="C6" s="1" t="s">
        <v>36</v>
      </c>
      <c r="D6" s="1" t="s">
        <v>37</v>
      </c>
      <c r="E6" s="1" t="s">
        <v>23</v>
      </c>
      <c r="F6" s="1" t="s">
        <v>24</v>
      </c>
      <c r="G6" s="1">
        <v>107.19</v>
      </c>
      <c r="H6" s="3">
        <f t="shared" si="0"/>
        <v>22.56</v>
      </c>
      <c r="I6" s="1">
        <v>84.63</v>
      </c>
    </row>
    <row r="7" spans="1:9" ht="15">
      <c r="A7" s="1" t="s">
        <v>40</v>
      </c>
      <c r="B7" s="1" t="s">
        <v>20</v>
      </c>
      <c r="C7" s="1" t="s">
        <v>39</v>
      </c>
      <c r="D7" s="1" t="s">
        <v>37</v>
      </c>
      <c r="E7" s="1" t="s">
        <v>23</v>
      </c>
      <c r="F7" s="1" t="s">
        <v>24</v>
      </c>
      <c r="G7" s="1">
        <v>113.62</v>
      </c>
      <c r="H7" s="3">
        <f t="shared" si="0"/>
        <v>23.92</v>
      </c>
      <c r="I7" s="1">
        <v>89.7</v>
      </c>
    </row>
    <row r="8" spans="1:9" ht="15">
      <c r="A8" s="1" t="s">
        <v>42</v>
      </c>
      <c r="B8" s="1" t="s">
        <v>20</v>
      </c>
      <c r="C8" s="1" t="s">
        <v>41</v>
      </c>
      <c r="D8" s="1" t="s">
        <v>37</v>
      </c>
      <c r="E8" s="1" t="s">
        <v>32</v>
      </c>
      <c r="F8" s="1" t="s">
        <v>24</v>
      </c>
      <c r="G8" s="1">
        <v>87.8</v>
      </c>
      <c r="H8" s="3">
        <f t="shared" si="0"/>
        <v>18.48</v>
      </c>
      <c r="I8" s="1">
        <v>69.32</v>
      </c>
    </row>
    <row r="9" spans="1:9" ht="15">
      <c r="A9" s="1" t="s">
        <v>44</v>
      </c>
      <c r="B9" s="1" t="s">
        <v>20</v>
      </c>
      <c r="C9" s="1" t="s">
        <v>43</v>
      </c>
      <c r="D9" s="1" t="s">
        <v>37</v>
      </c>
      <c r="E9" s="1" t="s">
        <v>32</v>
      </c>
      <c r="F9" s="1" t="s">
        <v>24</v>
      </c>
      <c r="G9" s="1">
        <v>87.8</v>
      </c>
      <c r="H9" s="3">
        <f t="shared" si="0"/>
        <v>18.48</v>
      </c>
      <c r="I9" s="1">
        <v>69.32</v>
      </c>
    </row>
    <row r="10" spans="1:9" ht="15">
      <c r="A10" s="1" t="s">
        <v>47</v>
      </c>
      <c r="B10" s="1" t="s">
        <v>20</v>
      </c>
      <c r="C10" s="1" t="s">
        <v>45</v>
      </c>
      <c r="D10" s="1" t="s">
        <v>46</v>
      </c>
      <c r="E10" s="1" t="s">
        <v>23</v>
      </c>
      <c r="F10" s="1" t="s">
        <v>24</v>
      </c>
      <c r="G10" s="1">
        <v>107.23</v>
      </c>
      <c r="H10" s="3">
        <f t="shared" si="0"/>
        <v>22.57</v>
      </c>
      <c r="I10" s="1">
        <v>84.66</v>
      </c>
    </row>
    <row r="11" spans="1:9" ht="15">
      <c r="A11" s="1" t="s">
        <v>49</v>
      </c>
      <c r="B11" s="1" t="s">
        <v>20</v>
      </c>
      <c r="C11" s="1" t="s">
        <v>48</v>
      </c>
      <c r="D11" s="1" t="s">
        <v>46</v>
      </c>
      <c r="E11" s="1" t="s">
        <v>23</v>
      </c>
      <c r="F11" s="1" t="s">
        <v>24</v>
      </c>
      <c r="G11" s="1">
        <v>113.62</v>
      </c>
      <c r="H11" s="3">
        <f t="shared" si="0"/>
        <v>23.92</v>
      </c>
      <c r="I11" s="1">
        <v>89.7</v>
      </c>
    </row>
    <row r="12" spans="1:9" ht="15">
      <c r="A12" s="1" t="s">
        <v>51</v>
      </c>
      <c r="B12" s="1" t="s">
        <v>20</v>
      </c>
      <c r="C12" s="1" t="s">
        <v>50</v>
      </c>
      <c r="D12" s="1" t="s">
        <v>46</v>
      </c>
      <c r="E12" s="1" t="s">
        <v>32</v>
      </c>
      <c r="F12" s="1" t="s">
        <v>24</v>
      </c>
      <c r="G12" s="1">
        <v>87.8</v>
      </c>
      <c r="H12" s="3">
        <f t="shared" si="0"/>
        <v>18.48</v>
      </c>
      <c r="I12" s="1">
        <v>69.32</v>
      </c>
    </row>
    <row r="13" spans="1:9" ht="15">
      <c r="A13" s="1" t="s">
        <v>53</v>
      </c>
      <c r="B13" s="1" t="s">
        <v>20</v>
      </c>
      <c r="C13" s="1" t="s">
        <v>52</v>
      </c>
      <c r="D13" s="1" t="s">
        <v>46</v>
      </c>
      <c r="E13" s="1" t="s">
        <v>32</v>
      </c>
      <c r="F13" s="1" t="s">
        <v>24</v>
      </c>
      <c r="G13" s="1">
        <v>87.8</v>
      </c>
      <c r="H13" s="3">
        <f t="shared" si="0"/>
        <v>18.48</v>
      </c>
      <c r="I13" s="1">
        <v>69.32</v>
      </c>
    </row>
    <row r="14" spans="1:9" ht="15">
      <c r="A14" s="1" t="s">
        <v>56</v>
      </c>
      <c r="B14" s="1" t="s">
        <v>20</v>
      </c>
      <c r="C14" s="1" t="s">
        <v>54</v>
      </c>
      <c r="D14" s="1" t="s">
        <v>55</v>
      </c>
      <c r="E14" s="1" t="s">
        <v>23</v>
      </c>
      <c r="F14" s="1" t="s">
        <v>24</v>
      </c>
      <c r="G14" s="1">
        <v>107.23</v>
      </c>
      <c r="H14" s="3">
        <f t="shared" si="0"/>
        <v>22.57</v>
      </c>
      <c r="I14" s="1">
        <v>84.66</v>
      </c>
    </row>
    <row r="15" spans="1:9" ht="15">
      <c r="A15" s="1" t="s">
        <v>58</v>
      </c>
      <c r="B15" s="1" t="s">
        <v>20</v>
      </c>
      <c r="C15" s="1" t="s">
        <v>57</v>
      </c>
      <c r="D15" s="1" t="s">
        <v>55</v>
      </c>
      <c r="E15" s="1" t="s">
        <v>23</v>
      </c>
      <c r="F15" s="1" t="s">
        <v>24</v>
      </c>
      <c r="G15" s="1">
        <v>113.62</v>
      </c>
      <c r="H15" s="3">
        <f t="shared" si="0"/>
        <v>23.92</v>
      </c>
      <c r="I15" s="1">
        <v>89.7</v>
      </c>
    </row>
    <row r="16" spans="1:9" ht="15">
      <c r="A16" s="1" t="s">
        <v>60</v>
      </c>
      <c r="B16" s="1" t="s">
        <v>20</v>
      </c>
      <c r="C16" s="1" t="s">
        <v>59</v>
      </c>
      <c r="D16" s="1" t="s">
        <v>55</v>
      </c>
      <c r="E16" s="1" t="s">
        <v>32</v>
      </c>
      <c r="F16" s="1" t="s">
        <v>24</v>
      </c>
      <c r="G16" s="1">
        <v>87.8</v>
      </c>
      <c r="H16" s="3">
        <f t="shared" si="0"/>
        <v>18.48</v>
      </c>
      <c r="I16" s="1">
        <v>69.32</v>
      </c>
    </row>
    <row r="17" spans="1:9" ht="15">
      <c r="A17" s="1" t="s">
        <v>62</v>
      </c>
      <c r="B17" s="1" t="s">
        <v>20</v>
      </c>
      <c r="C17" s="1" t="s">
        <v>61</v>
      </c>
      <c r="D17" s="1" t="s">
        <v>55</v>
      </c>
      <c r="E17" s="1" t="s">
        <v>32</v>
      </c>
      <c r="F17" s="1" t="s">
        <v>24</v>
      </c>
      <c r="G17" s="1">
        <v>87.8</v>
      </c>
      <c r="H17" s="3">
        <f t="shared" si="0"/>
        <v>18.48</v>
      </c>
      <c r="I17" s="1">
        <v>69.32</v>
      </c>
    </row>
    <row r="18" spans="1:9" ht="15">
      <c r="A18" s="1" t="s">
        <v>65</v>
      </c>
      <c r="B18" s="1" t="s">
        <v>20</v>
      </c>
      <c r="C18" s="1" t="s">
        <v>63</v>
      </c>
      <c r="D18" s="1" t="s">
        <v>64</v>
      </c>
      <c r="E18" s="1" t="s">
        <v>23</v>
      </c>
      <c r="F18" s="1" t="s">
        <v>24</v>
      </c>
      <c r="G18" s="1">
        <v>107.23</v>
      </c>
      <c r="H18" s="3">
        <f t="shared" si="0"/>
        <v>22.57</v>
      </c>
      <c r="I18" s="1">
        <v>84.66</v>
      </c>
    </row>
    <row r="19" spans="1:9" ht="15">
      <c r="A19" s="1" t="s">
        <v>67</v>
      </c>
      <c r="B19" s="1" t="s">
        <v>20</v>
      </c>
      <c r="C19" s="1" t="s">
        <v>66</v>
      </c>
      <c r="D19" s="1" t="s">
        <v>64</v>
      </c>
      <c r="E19" s="1" t="s">
        <v>23</v>
      </c>
      <c r="F19" s="1" t="s">
        <v>24</v>
      </c>
      <c r="G19" s="1">
        <v>113.62</v>
      </c>
      <c r="H19" s="3">
        <f t="shared" si="0"/>
        <v>23.92</v>
      </c>
      <c r="I19" s="1">
        <v>89.7</v>
      </c>
    </row>
    <row r="20" spans="1:9" ht="15">
      <c r="A20" s="1" t="s">
        <v>69</v>
      </c>
      <c r="B20" s="1" t="s">
        <v>20</v>
      </c>
      <c r="C20" s="1" t="s">
        <v>68</v>
      </c>
      <c r="D20" s="1" t="s">
        <v>64</v>
      </c>
      <c r="E20" s="1" t="s">
        <v>32</v>
      </c>
      <c r="F20" s="1" t="s">
        <v>24</v>
      </c>
      <c r="G20" s="1">
        <v>87.8</v>
      </c>
      <c r="H20" s="3">
        <f t="shared" si="0"/>
        <v>18.48</v>
      </c>
      <c r="I20" s="1">
        <v>69.32</v>
      </c>
    </row>
    <row r="21" spans="1:9" ht="15">
      <c r="A21" s="1" t="s">
        <v>71</v>
      </c>
      <c r="B21" s="1" t="s">
        <v>20</v>
      </c>
      <c r="C21" s="1" t="s">
        <v>70</v>
      </c>
      <c r="D21" s="1" t="s">
        <v>64</v>
      </c>
      <c r="E21" s="1" t="s">
        <v>32</v>
      </c>
      <c r="F21" s="1" t="s">
        <v>24</v>
      </c>
      <c r="G21" s="1">
        <v>87.8</v>
      </c>
      <c r="H21" s="3">
        <f t="shared" si="0"/>
        <v>18.48</v>
      </c>
      <c r="I21" s="1">
        <v>69.32</v>
      </c>
    </row>
    <row r="22" spans="1:9" ht="15">
      <c r="A22" s="1" t="s">
        <v>74</v>
      </c>
      <c r="B22" s="1" t="s">
        <v>20</v>
      </c>
      <c r="C22" s="1" t="s">
        <v>72</v>
      </c>
      <c r="D22" s="1" t="s">
        <v>73</v>
      </c>
      <c r="E22" s="1" t="s">
        <v>23</v>
      </c>
      <c r="F22" s="1" t="s">
        <v>24</v>
      </c>
      <c r="G22" s="1">
        <v>107.23</v>
      </c>
      <c r="H22" s="3">
        <f t="shared" si="0"/>
        <v>22.57</v>
      </c>
      <c r="I22" s="1">
        <v>84.66</v>
      </c>
    </row>
    <row r="23" spans="1:9" ht="15">
      <c r="A23" s="1" t="s">
        <v>76</v>
      </c>
      <c r="B23" s="1" t="s">
        <v>20</v>
      </c>
      <c r="C23" s="1" t="s">
        <v>75</v>
      </c>
      <c r="D23" s="1" t="s">
        <v>73</v>
      </c>
      <c r="E23" s="1" t="s">
        <v>23</v>
      </c>
      <c r="F23" s="1" t="s">
        <v>24</v>
      </c>
      <c r="G23" s="1">
        <v>113.62</v>
      </c>
      <c r="H23" s="3">
        <f t="shared" si="0"/>
        <v>23.92</v>
      </c>
      <c r="I23" s="1">
        <v>89.7</v>
      </c>
    </row>
    <row r="24" spans="1:9" ht="15">
      <c r="A24" s="1" t="s">
        <v>78</v>
      </c>
      <c r="B24" s="1" t="s">
        <v>20</v>
      </c>
      <c r="C24" s="1" t="s">
        <v>77</v>
      </c>
      <c r="D24" s="1" t="s">
        <v>73</v>
      </c>
      <c r="E24" s="1" t="s">
        <v>32</v>
      </c>
      <c r="F24" s="1" t="s">
        <v>24</v>
      </c>
      <c r="G24" s="1">
        <v>87.8</v>
      </c>
      <c r="H24" s="3">
        <f t="shared" si="0"/>
        <v>18.48</v>
      </c>
      <c r="I24" s="1">
        <v>69.32</v>
      </c>
    </row>
    <row r="25" spans="1:9" ht="15">
      <c r="A25" s="1" t="s">
        <v>80</v>
      </c>
      <c r="B25" s="1" t="s">
        <v>20</v>
      </c>
      <c r="C25" s="1" t="s">
        <v>79</v>
      </c>
      <c r="D25" s="1" t="s">
        <v>73</v>
      </c>
      <c r="E25" s="1" t="s">
        <v>32</v>
      </c>
      <c r="F25" s="1" t="s">
        <v>24</v>
      </c>
      <c r="G25" s="1">
        <v>87.8</v>
      </c>
      <c r="H25" s="3">
        <f t="shared" si="0"/>
        <v>18.48</v>
      </c>
      <c r="I25" s="1">
        <v>69.32</v>
      </c>
    </row>
    <row r="26" spans="1:9" ht="15">
      <c r="A26" s="1" t="s">
        <v>83</v>
      </c>
      <c r="B26" s="1" t="s">
        <v>20</v>
      </c>
      <c r="C26" s="1" t="s">
        <v>81</v>
      </c>
      <c r="D26" s="1" t="s">
        <v>82</v>
      </c>
      <c r="E26" s="1" t="s">
        <v>23</v>
      </c>
      <c r="F26" s="1" t="s">
        <v>24</v>
      </c>
      <c r="G26" s="1">
        <v>107.23</v>
      </c>
      <c r="H26" s="3">
        <f t="shared" si="0"/>
        <v>22.57</v>
      </c>
      <c r="I26" s="1">
        <v>84.66</v>
      </c>
    </row>
    <row r="27" spans="1:9" ht="15">
      <c r="A27" s="1" t="s">
        <v>85</v>
      </c>
      <c r="B27" s="1" t="s">
        <v>20</v>
      </c>
      <c r="C27" s="1" t="s">
        <v>84</v>
      </c>
      <c r="D27" s="1" t="s">
        <v>82</v>
      </c>
      <c r="E27" s="1" t="s">
        <v>23</v>
      </c>
      <c r="F27" s="1" t="s">
        <v>24</v>
      </c>
      <c r="G27" s="1">
        <v>113.62</v>
      </c>
      <c r="H27" s="3">
        <f t="shared" si="0"/>
        <v>23.92</v>
      </c>
      <c r="I27" s="1">
        <v>89.7</v>
      </c>
    </row>
    <row r="28" spans="1:9" ht="15">
      <c r="A28" s="1" t="s">
        <v>87</v>
      </c>
      <c r="B28" s="1" t="s">
        <v>20</v>
      </c>
      <c r="C28" s="1" t="s">
        <v>86</v>
      </c>
      <c r="D28" s="1" t="s">
        <v>82</v>
      </c>
      <c r="E28" s="1" t="s">
        <v>32</v>
      </c>
      <c r="F28" s="1" t="s">
        <v>24</v>
      </c>
      <c r="G28" s="1">
        <v>87.8</v>
      </c>
      <c r="H28" s="3">
        <f t="shared" si="0"/>
        <v>18.48</v>
      </c>
      <c r="I28" s="1">
        <v>69.32</v>
      </c>
    </row>
    <row r="29" spans="1:9" ht="15">
      <c r="A29" s="1" t="s">
        <v>89</v>
      </c>
      <c r="B29" s="1" t="s">
        <v>20</v>
      </c>
      <c r="C29" s="1" t="s">
        <v>88</v>
      </c>
      <c r="D29" s="1" t="s">
        <v>82</v>
      </c>
      <c r="E29" s="1" t="s">
        <v>32</v>
      </c>
      <c r="F29" s="1" t="s">
        <v>24</v>
      </c>
      <c r="G29" s="1">
        <v>87.8</v>
      </c>
      <c r="H29" s="3">
        <f t="shared" si="0"/>
        <v>18.48</v>
      </c>
      <c r="I29" s="1">
        <v>69.32</v>
      </c>
    </row>
    <row r="30" spans="1:9" ht="15">
      <c r="A30" s="1" t="s">
        <v>92</v>
      </c>
      <c r="B30" s="1" t="s">
        <v>20</v>
      </c>
      <c r="C30" s="1" t="s">
        <v>90</v>
      </c>
      <c r="D30" s="1" t="s">
        <v>91</v>
      </c>
      <c r="E30" s="1" t="s">
        <v>23</v>
      </c>
      <c r="F30" s="1" t="s">
        <v>24</v>
      </c>
      <c r="G30" s="1">
        <v>107.23</v>
      </c>
      <c r="H30" s="3">
        <f t="shared" si="0"/>
        <v>22.57</v>
      </c>
      <c r="I30" s="1">
        <v>84.66</v>
      </c>
    </row>
    <row r="31" spans="1:9" ht="15">
      <c r="A31" s="1" t="s">
        <v>94</v>
      </c>
      <c r="B31" s="1" t="s">
        <v>20</v>
      </c>
      <c r="C31" s="1" t="s">
        <v>93</v>
      </c>
      <c r="D31" s="1" t="s">
        <v>91</v>
      </c>
      <c r="E31" s="1" t="s">
        <v>23</v>
      </c>
      <c r="F31" s="1" t="s">
        <v>24</v>
      </c>
      <c r="G31" s="1">
        <v>113.62</v>
      </c>
      <c r="H31" s="3">
        <f t="shared" si="0"/>
        <v>23.92</v>
      </c>
      <c r="I31" s="1">
        <v>89.7</v>
      </c>
    </row>
    <row r="32" spans="1:9" ht="15">
      <c r="A32" s="1" t="s">
        <v>96</v>
      </c>
      <c r="B32" s="1" t="s">
        <v>20</v>
      </c>
      <c r="C32" s="1" t="s">
        <v>95</v>
      </c>
      <c r="D32" s="1" t="s">
        <v>91</v>
      </c>
      <c r="E32" s="1" t="s">
        <v>32</v>
      </c>
      <c r="F32" s="1" t="s">
        <v>24</v>
      </c>
      <c r="G32" s="1">
        <v>87.8</v>
      </c>
      <c r="H32" s="3">
        <f t="shared" si="0"/>
        <v>18.48</v>
      </c>
      <c r="I32" s="1">
        <v>69.32</v>
      </c>
    </row>
    <row r="33" spans="1:9" ht="15">
      <c r="A33" s="1" t="s">
        <v>98</v>
      </c>
      <c r="B33" s="1" t="s">
        <v>20</v>
      </c>
      <c r="C33" s="1" t="s">
        <v>97</v>
      </c>
      <c r="D33" s="1" t="s">
        <v>91</v>
      </c>
      <c r="E33" s="1" t="s">
        <v>32</v>
      </c>
      <c r="F33" s="1" t="s">
        <v>24</v>
      </c>
      <c r="G33" s="1">
        <v>87.8</v>
      </c>
      <c r="H33" s="3">
        <f t="shared" si="0"/>
        <v>18.48</v>
      </c>
      <c r="I33" s="1">
        <v>69.32</v>
      </c>
    </row>
    <row r="34" spans="1:9" ht="15">
      <c r="A34" s="1" t="s">
        <v>101</v>
      </c>
      <c r="B34" s="1" t="s">
        <v>20</v>
      </c>
      <c r="C34" s="1" t="s">
        <v>99</v>
      </c>
      <c r="D34" s="1" t="s">
        <v>100</v>
      </c>
      <c r="E34" s="1" t="s">
        <v>23</v>
      </c>
      <c r="F34" s="1" t="s">
        <v>24</v>
      </c>
      <c r="G34" s="1">
        <v>107.23</v>
      </c>
      <c r="H34" s="3">
        <f t="shared" si="0"/>
        <v>22.57</v>
      </c>
      <c r="I34" s="1">
        <v>84.66</v>
      </c>
    </row>
    <row r="35" spans="1:9" ht="15">
      <c r="A35" s="1" t="s">
        <v>103</v>
      </c>
      <c r="B35" s="1" t="s">
        <v>20</v>
      </c>
      <c r="C35" s="1" t="s">
        <v>102</v>
      </c>
      <c r="D35" s="1" t="s">
        <v>100</v>
      </c>
      <c r="E35" s="1" t="s">
        <v>23</v>
      </c>
      <c r="F35" s="1" t="s">
        <v>24</v>
      </c>
      <c r="G35" s="1">
        <v>113.62</v>
      </c>
      <c r="H35" s="3">
        <f t="shared" si="0"/>
        <v>23.92</v>
      </c>
      <c r="I35" s="1">
        <v>89.7</v>
      </c>
    </row>
    <row r="36" spans="1:9" ht="15">
      <c r="A36" s="1" t="s">
        <v>105</v>
      </c>
      <c r="B36" s="1" t="s">
        <v>20</v>
      </c>
      <c r="C36" s="1" t="s">
        <v>104</v>
      </c>
      <c r="D36" s="1" t="s">
        <v>100</v>
      </c>
      <c r="E36" s="1" t="s">
        <v>32</v>
      </c>
      <c r="F36" s="1" t="s">
        <v>24</v>
      </c>
      <c r="G36" s="1">
        <v>87.8</v>
      </c>
      <c r="H36" s="3">
        <f t="shared" si="0"/>
        <v>18.48</v>
      </c>
      <c r="I36" s="1">
        <v>69.32</v>
      </c>
    </row>
    <row r="37" spans="1:9" ht="15">
      <c r="A37" s="1" t="s">
        <v>107</v>
      </c>
      <c r="B37" s="1" t="s">
        <v>20</v>
      </c>
      <c r="C37" s="1" t="s">
        <v>106</v>
      </c>
      <c r="D37" s="1" t="s">
        <v>100</v>
      </c>
      <c r="E37" s="1" t="s">
        <v>32</v>
      </c>
      <c r="F37" s="1" t="s">
        <v>24</v>
      </c>
      <c r="G37" s="1">
        <v>87.8</v>
      </c>
      <c r="H37" s="3">
        <f t="shared" si="0"/>
        <v>18.48</v>
      </c>
      <c r="I37" s="1">
        <v>69.32</v>
      </c>
    </row>
    <row r="38" spans="1:9" ht="15">
      <c r="A38" s="1" t="s">
        <v>110</v>
      </c>
      <c r="B38" s="1" t="s">
        <v>20</v>
      </c>
      <c r="C38" s="1" t="s">
        <v>108</v>
      </c>
      <c r="D38" s="1" t="s">
        <v>109</v>
      </c>
      <c r="E38" s="1" t="s">
        <v>23</v>
      </c>
      <c r="F38" s="1" t="s">
        <v>24</v>
      </c>
      <c r="G38" s="1">
        <v>107.23</v>
      </c>
      <c r="H38" s="3">
        <f t="shared" si="0"/>
        <v>22.57</v>
      </c>
      <c r="I38" s="1">
        <v>84.66</v>
      </c>
    </row>
    <row r="39" spans="1:9" ht="15">
      <c r="A39" s="1" t="s">
        <v>112</v>
      </c>
      <c r="B39" s="1" t="s">
        <v>20</v>
      </c>
      <c r="C39" s="1" t="s">
        <v>111</v>
      </c>
      <c r="D39" s="1" t="s">
        <v>109</v>
      </c>
      <c r="E39" s="1" t="s">
        <v>23</v>
      </c>
      <c r="F39" s="1" t="s">
        <v>24</v>
      </c>
      <c r="G39" s="1">
        <v>113.62</v>
      </c>
      <c r="H39" s="3">
        <f t="shared" si="0"/>
        <v>23.92</v>
      </c>
      <c r="I39" s="1">
        <v>89.7</v>
      </c>
    </row>
    <row r="40" spans="1:9" ht="15">
      <c r="A40" s="1" t="s">
        <v>114</v>
      </c>
      <c r="B40" s="1" t="s">
        <v>20</v>
      </c>
      <c r="C40" s="1" t="s">
        <v>113</v>
      </c>
      <c r="D40" s="1" t="s">
        <v>109</v>
      </c>
      <c r="E40" s="1" t="s">
        <v>32</v>
      </c>
      <c r="F40" s="1" t="s">
        <v>24</v>
      </c>
      <c r="G40" s="1">
        <v>87.8</v>
      </c>
      <c r="H40" s="3">
        <f t="shared" si="0"/>
        <v>18.48</v>
      </c>
      <c r="I40" s="1">
        <v>69.32</v>
      </c>
    </row>
    <row r="41" spans="1:9" ht="15">
      <c r="A41" s="1" t="s">
        <v>116</v>
      </c>
      <c r="B41" s="1" t="s">
        <v>20</v>
      </c>
      <c r="C41" s="1" t="s">
        <v>115</v>
      </c>
      <c r="D41" s="1" t="s">
        <v>109</v>
      </c>
      <c r="E41" s="1" t="s">
        <v>32</v>
      </c>
      <c r="F41" s="1" t="s">
        <v>24</v>
      </c>
      <c r="G41" s="1">
        <v>87.8</v>
      </c>
      <c r="H41" s="3">
        <f t="shared" si="0"/>
        <v>18.48</v>
      </c>
      <c r="I41" s="1">
        <v>69.32</v>
      </c>
    </row>
    <row r="42" spans="1:9" ht="15">
      <c r="A42" s="1" t="s">
        <v>119</v>
      </c>
      <c r="B42" s="1" t="s">
        <v>20</v>
      </c>
      <c r="C42" s="1" t="s">
        <v>117</v>
      </c>
      <c r="D42" s="1" t="s">
        <v>118</v>
      </c>
      <c r="E42" s="1" t="s">
        <v>23</v>
      </c>
      <c r="F42" s="1" t="s">
        <v>24</v>
      </c>
      <c r="G42" s="1">
        <v>107.23</v>
      </c>
      <c r="H42" s="3">
        <f t="shared" si="0"/>
        <v>22.57</v>
      </c>
      <c r="I42" s="1">
        <v>84.66</v>
      </c>
    </row>
    <row r="43" spans="1:9" ht="15">
      <c r="A43" s="1" t="s">
        <v>121</v>
      </c>
      <c r="B43" s="1" t="s">
        <v>20</v>
      </c>
      <c r="C43" s="1" t="s">
        <v>120</v>
      </c>
      <c r="D43" s="1" t="s">
        <v>118</v>
      </c>
      <c r="E43" s="1" t="s">
        <v>23</v>
      </c>
      <c r="F43" s="1" t="s">
        <v>24</v>
      </c>
      <c r="G43" s="1">
        <v>113.62</v>
      </c>
      <c r="H43" s="3">
        <f t="shared" si="0"/>
        <v>23.92</v>
      </c>
      <c r="I43" s="1">
        <v>89.7</v>
      </c>
    </row>
    <row r="44" spans="1:9" ht="15">
      <c r="A44" s="1" t="s">
        <v>123</v>
      </c>
      <c r="B44" s="1" t="s">
        <v>20</v>
      </c>
      <c r="C44" s="1" t="s">
        <v>122</v>
      </c>
      <c r="D44" s="1" t="s">
        <v>118</v>
      </c>
      <c r="E44" s="1" t="s">
        <v>32</v>
      </c>
      <c r="F44" s="1" t="s">
        <v>24</v>
      </c>
      <c r="G44" s="1">
        <v>87.8</v>
      </c>
      <c r="H44" s="3">
        <f t="shared" si="0"/>
        <v>18.48</v>
      </c>
      <c r="I44" s="1">
        <v>69.32</v>
      </c>
    </row>
    <row r="45" spans="1:9" ht="15">
      <c r="A45" s="1" t="s">
        <v>125</v>
      </c>
      <c r="B45" s="1" t="s">
        <v>20</v>
      </c>
      <c r="C45" s="1" t="s">
        <v>124</v>
      </c>
      <c r="D45" s="1" t="s">
        <v>118</v>
      </c>
      <c r="E45" s="1" t="s">
        <v>32</v>
      </c>
      <c r="F45" s="1" t="s">
        <v>24</v>
      </c>
      <c r="G45" s="1">
        <v>87.8</v>
      </c>
      <c r="H45" s="3">
        <f t="shared" si="0"/>
        <v>18.48</v>
      </c>
      <c r="I45" s="1">
        <v>69.32</v>
      </c>
    </row>
    <row r="46" spans="1:9" ht="15">
      <c r="A46" s="1" t="s">
        <v>128</v>
      </c>
      <c r="B46" s="1" t="s">
        <v>20</v>
      </c>
      <c r="C46" s="1" t="s">
        <v>126</v>
      </c>
      <c r="D46" s="1" t="s">
        <v>127</v>
      </c>
      <c r="E46" s="1" t="s">
        <v>23</v>
      </c>
      <c r="F46" s="1" t="s">
        <v>24</v>
      </c>
      <c r="G46" s="1">
        <v>107.23</v>
      </c>
      <c r="H46" s="3">
        <f t="shared" si="0"/>
        <v>22.57</v>
      </c>
      <c r="I46" s="1">
        <v>84.66</v>
      </c>
    </row>
    <row r="47" spans="1:9" ht="15">
      <c r="A47" s="1" t="s">
        <v>130</v>
      </c>
      <c r="B47" s="1" t="s">
        <v>20</v>
      </c>
      <c r="C47" s="1" t="s">
        <v>129</v>
      </c>
      <c r="D47" s="1" t="s">
        <v>127</v>
      </c>
      <c r="E47" s="1" t="s">
        <v>23</v>
      </c>
      <c r="F47" s="1" t="s">
        <v>24</v>
      </c>
      <c r="G47" s="1">
        <v>113.62</v>
      </c>
      <c r="H47" s="3">
        <f t="shared" si="0"/>
        <v>23.92</v>
      </c>
      <c r="I47" s="1">
        <v>89.7</v>
      </c>
    </row>
    <row r="48" spans="1:9" ht="15">
      <c r="A48" s="1" t="s">
        <v>132</v>
      </c>
      <c r="B48" s="1" t="s">
        <v>20</v>
      </c>
      <c r="C48" s="1" t="s">
        <v>131</v>
      </c>
      <c r="D48" s="1" t="s">
        <v>127</v>
      </c>
      <c r="E48" s="1" t="s">
        <v>32</v>
      </c>
      <c r="F48" s="1" t="s">
        <v>24</v>
      </c>
      <c r="G48" s="1">
        <v>87.8</v>
      </c>
      <c r="H48" s="3">
        <f t="shared" si="0"/>
        <v>18.48</v>
      </c>
      <c r="I48" s="1">
        <v>69.32</v>
      </c>
    </row>
    <row r="49" spans="1:9" ht="15">
      <c r="A49" s="1" t="s">
        <v>134</v>
      </c>
      <c r="B49" s="1" t="s">
        <v>20</v>
      </c>
      <c r="C49" s="1" t="s">
        <v>133</v>
      </c>
      <c r="D49" s="1" t="s">
        <v>127</v>
      </c>
      <c r="E49" s="1" t="s">
        <v>32</v>
      </c>
      <c r="F49" s="1" t="s">
        <v>24</v>
      </c>
      <c r="G49" s="1">
        <v>87.8</v>
      </c>
      <c r="H49" s="3">
        <f t="shared" si="0"/>
        <v>18.48</v>
      </c>
      <c r="I49" s="1">
        <v>69.32</v>
      </c>
    </row>
    <row r="50" spans="1:9" ht="15">
      <c r="A50" s="1" t="s">
        <v>137</v>
      </c>
      <c r="B50" s="1" t="s">
        <v>20</v>
      </c>
      <c r="C50" s="1" t="s">
        <v>135</v>
      </c>
      <c r="D50" s="1" t="s">
        <v>136</v>
      </c>
      <c r="E50" s="1" t="s">
        <v>23</v>
      </c>
      <c r="F50" s="1" t="s">
        <v>24</v>
      </c>
      <c r="G50" s="1">
        <v>107.23</v>
      </c>
      <c r="H50" s="3">
        <f t="shared" si="0"/>
        <v>22.57</v>
      </c>
      <c r="I50" s="1">
        <v>84.66</v>
      </c>
    </row>
    <row r="51" spans="1:9" ht="15">
      <c r="A51" s="1" t="s">
        <v>139</v>
      </c>
      <c r="B51" s="1" t="s">
        <v>20</v>
      </c>
      <c r="C51" s="1" t="s">
        <v>138</v>
      </c>
      <c r="D51" s="1" t="s">
        <v>136</v>
      </c>
      <c r="E51" s="1" t="s">
        <v>23</v>
      </c>
      <c r="F51" s="1" t="s">
        <v>24</v>
      </c>
      <c r="G51" s="1">
        <v>113.62</v>
      </c>
      <c r="H51" s="3">
        <f t="shared" si="0"/>
        <v>23.92</v>
      </c>
      <c r="I51" s="1">
        <v>89.7</v>
      </c>
    </row>
    <row r="52" spans="1:9" ht="15">
      <c r="A52" s="1" t="s">
        <v>141</v>
      </c>
      <c r="B52" s="1" t="s">
        <v>20</v>
      </c>
      <c r="C52" s="1" t="s">
        <v>140</v>
      </c>
      <c r="D52" s="1" t="s">
        <v>136</v>
      </c>
      <c r="E52" s="1" t="s">
        <v>32</v>
      </c>
      <c r="F52" s="1" t="s">
        <v>24</v>
      </c>
      <c r="G52" s="1">
        <v>87.8</v>
      </c>
      <c r="H52" s="3">
        <f t="shared" si="0"/>
        <v>18.48</v>
      </c>
      <c r="I52" s="1">
        <v>69.32</v>
      </c>
    </row>
    <row r="53" spans="1:9" ht="15">
      <c r="A53" s="1" t="s">
        <v>143</v>
      </c>
      <c r="B53" s="1" t="s">
        <v>20</v>
      </c>
      <c r="C53" s="1" t="s">
        <v>142</v>
      </c>
      <c r="D53" s="1" t="s">
        <v>136</v>
      </c>
      <c r="E53" s="1" t="s">
        <v>32</v>
      </c>
      <c r="F53" s="1" t="s">
        <v>24</v>
      </c>
      <c r="G53" s="1">
        <v>87.8</v>
      </c>
      <c r="H53" s="3">
        <f t="shared" si="0"/>
        <v>18.48</v>
      </c>
      <c r="I53" s="1">
        <v>69.32</v>
      </c>
    </row>
    <row r="54" spans="1:9" ht="15">
      <c r="A54" s="1" t="s">
        <v>146</v>
      </c>
      <c r="B54" s="1" t="s">
        <v>20</v>
      </c>
      <c r="C54" s="1" t="s">
        <v>144</v>
      </c>
      <c r="D54" s="1" t="s">
        <v>145</v>
      </c>
      <c r="E54" s="1" t="s">
        <v>23</v>
      </c>
      <c r="F54" s="1" t="s">
        <v>24</v>
      </c>
      <c r="G54" s="1">
        <v>107.23</v>
      </c>
      <c r="H54" s="3">
        <f t="shared" si="0"/>
        <v>22.57</v>
      </c>
      <c r="I54" s="1">
        <v>84.66</v>
      </c>
    </row>
    <row r="55" spans="1:9" ht="15">
      <c r="A55" s="1" t="s">
        <v>148</v>
      </c>
      <c r="B55" s="1" t="s">
        <v>20</v>
      </c>
      <c r="C55" s="1" t="s">
        <v>147</v>
      </c>
      <c r="D55" s="1" t="s">
        <v>145</v>
      </c>
      <c r="E55" s="1" t="s">
        <v>23</v>
      </c>
      <c r="F55" s="1" t="s">
        <v>24</v>
      </c>
      <c r="G55" s="1">
        <v>113.62</v>
      </c>
      <c r="H55" s="3">
        <f t="shared" si="0"/>
        <v>23.92</v>
      </c>
      <c r="I55" s="1">
        <v>89.7</v>
      </c>
    </row>
    <row r="56" spans="1:9" ht="15">
      <c r="A56" s="1" t="s">
        <v>150</v>
      </c>
      <c r="B56" s="1" t="s">
        <v>20</v>
      </c>
      <c r="C56" s="1" t="s">
        <v>149</v>
      </c>
      <c r="D56" s="1" t="s">
        <v>145</v>
      </c>
      <c r="E56" s="1" t="s">
        <v>32</v>
      </c>
      <c r="F56" s="1" t="s">
        <v>24</v>
      </c>
      <c r="G56" s="1">
        <v>87.8</v>
      </c>
      <c r="H56" s="3">
        <f t="shared" si="0"/>
        <v>18.48</v>
      </c>
      <c r="I56" s="1">
        <v>69.32</v>
      </c>
    </row>
    <row r="57" spans="1:9" ht="15">
      <c r="A57" s="1" t="s">
        <v>152</v>
      </c>
      <c r="B57" s="1" t="s">
        <v>20</v>
      </c>
      <c r="C57" s="1" t="s">
        <v>151</v>
      </c>
      <c r="D57" s="1" t="s">
        <v>145</v>
      </c>
      <c r="E57" s="1" t="s">
        <v>32</v>
      </c>
      <c r="F57" s="1" t="s">
        <v>24</v>
      </c>
      <c r="G57" s="1">
        <v>87.8</v>
      </c>
      <c r="H57" s="3">
        <f t="shared" si="0"/>
        <v>18.48</v>
      </c>
      <c r="I57" s="1">
        <v>69.32</v>
      </c>
    </row>
    <row r="58" spans="1:9" ht="15">
      <c r="A58" s="1" t="s">
        <v>155</v>
      </c>
      <c r="B58" s="1" t="s">
        <v>20</v>
      </c>
      <c r="C58" s="1" t="s">
        <v>153</v>
      </c>
      <c r="D58" s="1" t="s">
        <v>154</v>
      </c>
      <c r="E58" s="1" t="s">
        <v>23</v>
      </c>
      <c r="F58" s="1" t="s">
        <v>24</v>
      </c>
      <c r="G58" s="1">
        <v>107.23</v>
      </c>
      <c r="H58" s="3">
        <f t="shared" si="0"/>
        <v>22.57</v>
      </c>
      <c r="I58" s="1">
        <v>84.66</v>
      </c>
    </row>
    <row r="59" spans="1:9" ht="15">
      <c r="A59" s="1" t="s">
        <v>157</v>
      </c>
      <c r="B59" s="1" t="s">
        <v>20</v>
      </c>
      <c r="C59" s="1" t="s">
        <v>156</v>
      </c>
      <c r="D59" s="1" t="s">
        <v>154</v>
      </c>
      <c r="E59" s="1" t="s">
        <v>23</v>
      </c>
      <c r="F59" s="1" t="s">
        <v>24</v>
      </c>
      <c r="G59" s="1">
        <v>113.62</v>
      </c>
      <c r="H59" s="3">
        <f t="shared" si="0"/>
        <v>23.92</v>
      </c>
      <c r="I59" s="1">
        <v>89.7</v>
      </c>
    </row>
    <row r="60" spans="1:9" ht="15">
      <c r="A60" s="1" t="s">
        <v>159</v>
      </c>
      <c r="B60" s="1" t="s">
        <v>20</v>
      </c>
      <c r="C60" s="1" t="s">
        <v>158</v>
      </c>
      <c r="D60" s="1" t="s">
        <v>154</v>
      </c>
      <c r="E60" s="1" t="s">
        <v>32</v>
      </c>
      <c r="F60" s="1" t="s">
        <v>24</v>
      </c>
      <c r="G60" s="1">
        <v>87.8</v>
      </c>
      <c r="H60" s="3">
        <f t="shared" si="0"/>
        <v>18.48</v>
      </c>
      <c r="I60" s="1">
        <v>69.32</v>
      </c>
    </row>
    <row r="61" spans="1:9" ht="15">
      <c r="A61" s="1" t="s">
        <v>161</v>
      </c>
      <c r="B61" s="1" t="s">
        <v>20</v>
      </c>
      <c r="C61" s="1" t="s">
        <v>160</v>
      </c>
      <c r="D61" s="1" t="s">
        <v>154</v>
      </c>
      <c r="E61" s="1" t="s">
        <v>32</v>
      </c>
      <c r="F61" s="1" t="s">
        <v>24</v>
      </c>
      <c r="G61" s="1">
        <v>87.8</v>
      </c>
      <c r="H61" s="3">
        <f t="shared" si="0"/>
        <v>18.48</v>
      </c>
      <c r="I61" s="1">
        <v>69.32</v>
      </c>
    </row>
    <row r="62" spans="1:9" ht="15">
      <c r="A62" s="1" t="s">
        <v>164</v>
      </c>
      <c r="B62" s="1" t="s">
        <v>20</v>
      </c>
      <c r="C62" s="1" t="s">
        <v>162</v>
      </c>
      <c r="D62" s="1" t="s">
        <v>163</v>
      </c>
      <c r="E62" s="1" t="s">
        <v>23</v>
      </c>
      <c r="F62" s="1" t="s">
        <v>24</v>
      </c>
      <c r="G62" s="1">
        <v>107.23</v>
      </c>
      <c r="H62" s="3">
        <f t="shared" si="0"/>
        <v>22.57</v>
      </c>
      <c r="I62" s="1">
        <v>84.66</v>
      </c>
    </row>
    <row r="63" spans="1:9" ht="15">
      <c r="A63" s="1" t="s">
        <v>166</v>
      </c>
      <c r="B63" s="1" t="s">
        <v>20</v>
      </c>
      <c r="C63" s="1" t="s">
        <v>165</v>
      </c>
      <c r="D63" s="1" t="s">
        <v>163</v>
      </c>
      <c r="E63" s="1" t="s">
        <v>23</v>
      </c>
      <c r="F63" s="1" t="s">
        <v>24</v>
      </c>
      <c r="G63" s="1">
        <v>113.62</v>
      </c>
      <c r="H63" s="3">
        <f t="shared" si="0"/>
        <v>23.92</v>
      </c>
      <c r="I63" s="1">
        <v>89.7</v>
      </c>
    </row>
    <row r="64" spans="1:9" ht="15">
      <c r="A64" s="1" t="s">
        <v>168</v>
      </c>
      <c r="B64" s="1" t="s">
        <v>20</v>
      </c>
      <c r="C64" s="1" t="s">
        <v>167</v>
      </c>
      <c r="D64" s="1" t="s">
        <v>163</v>
      </c>
      <c r="E64" s="1" t="s">
        <v>32</v>
      </c>
      <c r="F64" s="1" t="s">
        <v>24</v>
      </c>
      <c r="G64" s="1">
        <v>87.8</v>
      </c>
      <c r="H64" s="3">
        <f t="shared" si="0"/>
        <v>18.48</v>
      </c>
      <c r="I64" s="1">
        <v>69.32</v>
      </c>
    </row>
    <row r="65" spans="1:9" ht="15">
      <c r="A65" s="1" t="s">
        <v>170</v>
      </c>
      <c r="B65" s="1" t="s">
        <v>20</v>
      </c>
      <c r="C65" s="1" t="s">
        <v>169</v>
      </c>
      <c r="D65" s="1" t="s">
        <v>163</v>
      </c>
      <c r="E65" s="1" t="s">
        <v>32</v>
      </c>
      <c r="F65" s="1" t="s">
        <v>24</v>
      </c>
      <c r="G65" s="1">
        <v>87.8</v>
      </c>
      <c r="H65" s="3">
        <f t="shared" si="0"/>
        <v>18.48</v>
      </c>
      <c r="I65" s="1">
        <v>69.32</v>
      </c>
    </row>
    <row r="66" spans="1:9" ht="15">
      <c r="A66" s="1" t="s">
        <v>173</v>
      </c>
      <c r="B66" s="1" t="s">
        <v>20</v>
      </c>
      <c r="C66" s="1" t="s">
        <v>171</v>
      </c>
      <c r="D66" s="1" t="s">
        <v>172</v>
      </c>
      <c r="E66" s="1" t="s">
        <v>23</v>
      </c>
      <c r="F66" s="1" t="s">
        <v>24</v>
      </c>
      <c r="G66" s="1">
        <v>107.23</v>
      </c>
      <c r="H66" s="3">
        <f t="shared" si="0"/>
        <v>22.57</v>
      </c>
      <c r="I66" s="1">
        <v>84.66</v>
      </c>
    </row>
    <row r="67" spans="1:9" ht="15">
      <c r="A67" s="1" t="s">
        <v>175</v>
      </c>
      <c r="B67" s="1" t="s">
        <v>20</v>
      </c>
      <c r="C67" s="1" t="s">
        <v>174</v>
      </c>
      <c r="D67" s="1" t="s">
        <v>172</v>
      </c>
      <c r="E67" s="1" t="s">
        <v>23</v>
      </c>
      <c r="F67" s="1" t="s">
        <v>24</v>
      </c>
      <c r="G67" s="1">
        <v>113.62</v>
      </c>
      <c r="H67" s="3">
        <f aca="true" t="shared" si="1" ref="H67:H130">ROUND(G67-I67,2)</f>
        <v>23.92</v>
      </c>
      <c r="I67" s="1">
        <v>89.7</v>
      </c>
    </row>
    <row r="68" spans="1:9" ht="15">
      <c r="A68" s="1" t="s">
        <v>177</v>
      </c>
      <c r="B68" s="1" t="s">
        <v>20</v>
      </c>
      <c r="C68" s="1" t="s">
        <v>176</v>
      </c>
      <c r="D68" s="1" t="s">
        <v>172</v>
      </c>
      <c r="E68" s="1" t="s">
        <v>32</v>
      </c>
      <c r="F68" s="1" t="s">
        <v>24</v>
      </c>
      <c r="G68" s="1">
        <v>87.8</v>
      </c>
      <c r="H68" s="3">
        <f t="shared" si="1"/>
        <v>18.48</v>
      </c>
      <c r="I68" s="1">
        <v>69.32</v>
      </c>
    </row>
    <row r="69" spans="1:9" ht="15">
      <c r="A69" s="1" t="s">
        <v>179</v>
      </c>
      <c r="B69" s="1" t="s">
        <v>20</v>
      </c>
      <c r="C69" s="1" t="s">
        <v>178</v>
      </c>
      <c r="D69" s="1" t="s">
        <v>172</v>
      </c>
      <c r="E69" s="1" t="s">
        <v>32</v>
      </c>
      <c r="F69" s="1" t="s">
        <v>24</v>
      </c>
      <c r="G69" s="1">
        <v>87.8</v>
      </c>
      <c r="H69" s="3">
        <f t="shared" si="1"/>
        <v>18.48</v>
      </c>
      <c r="I69" s="1">
        <v>69.32</v>
      </c>
    </row>
    <row r="70" spans="1:9" ht="15">
      <c r="A70" s="1" t="s">
        <v>182</v>
      </c>
      <c r="B70" s="1" t="s">
        <v>20</v>
      </c>
      <c r="C70" s="1" t="s">
        <v>180</v>
      </c>
      <c r="D70" s="1" t="s">
        <v>181</v>
      </c>
      <c r="E70" s="1" t="s">
        <v>23</v>
      </c>
      <c r="F70" s="1" t="s">
        <v>24</v>
      </c>
      <c r="G70" s="1">
        <v>107.23</v>
      </c>
      <c r="H70" s="3">
        <f t="shared" si="1"/>
        <v>22.57</v>
      </c>
      <c r="I70" s="1">
        <v>84.66</v>
      </c>
    </row>
    <row r="71" spans="1:9" ht="15">
      <c r="A71" s="1" t="s">
        <v>184</v>
      </c>
      <c r="B71" s="1" t="s">
        <v>20</v>
      </c>
      <c r="C71" s="1" t="s">
        <v>183</v>
      </c>
      <c r="D71" s="1" t="s">
        <v>181</v>
      </c>
      <c r="E71" s="1" t="s">
        <v>23</v>
      </c>
      <c r="F71" s="1" t="s">
        <v>24</v>
      </c>
      <c r="G71" s="1">
        <v>113.62</v>
      </c>
      <c r="H71" s="3">
        <f t="shared" si="1"/>
        <v>23.92</v>
      </c>
      <c r="I71" s="1">
        <v>89.7</v>
      </c>
    </row>
    <row r="72" spans="1:9" ht="15">
      <c r="A72" s="1" t="s">
        <v>186</v>
      </c>
      <c r="B72" s="1" t="s">
        <v>20</v>
      </c>
      <c r="C72" s="1" t="s">
        <v>185</v>
      </c>
      <c r="D72" s="1" t="s">
        <v>181</v>
      </c>
      <c r="E72" s="1" t="s">
        <v>32</v>
      </c>
      <c r="F72" s="1" t="s">
        <v>24</v>
      </c>
      <c r="G72" s="1">
        <v>87.8</v>
      </c>
      <c r="H72" s="3">
        <f t="shared" si="1"/>
        <v>18.48</v>
      </c>
      <c r="I72" s="1">
        <v>69.32</v>
      </c>
    </row>
    <row r="73" spans="1:9" ht="15">
      <c r="A73" s="1" t="s">
        <v>188</v>
      </c>
      <c r="B73" s="1" t="s">
        <v>20</v>
      </c>
      <c r="C73" s="1" t="s">
        <v>187</v>
      </c>
      <c r="D73" s="1" t="s">
        <v>181</v>
      </c>
      <c r="E73" s="1" t="s">
        <v>32</v>
      </c>
      <c r="F73" s="1" t="s">
        <v>24</v>
      </c>
      <c r="G73" s="1">
        <v>87.8</v>
      </c>
      <c r="H73" s="3">
        <f t="shared" si="1"/>
        <v>18.48</v>
      </c>
      <c r="I73" s="1">
        <v>69.32</v>
      </c>
    </row>
    <row r="74" spans="1:9" ht="15">
      <c r="A74" s="1" t="s">
        <v>191</v>
      </c>
      <c r="B74" s="1" t="s">
        <v>20</v>
      </c>
      <c r="C74" s="1" t="s">
        <v>189</v>
      </c>
      <c r="D74" s="1" t="s">
        <v>190</v>
      </c>
      <c r="E74" s="1" t="s">
        <v>23</v>
      </c>
      <c r="F74" s="1" t="s">
        <v>24</v>
      </c>
      <c r="G74" s="1">
        <v>107.23</v>
      </c>
      <c r="H74" s="3">
        <f t="shared" si="1"/>
        <v>22.57</v>
      </c>
      <c r="I74" s="1">
        <v>84.66</v>
      </c>
    </row>
    <row r="75" spans="1:9" ht="15">
      <c r="A75" s="1" t="s">
        <v>193</v>
      </c>
      <c r="B75" s="1" t="s">
        <v>20</v>
      </c>
      <c r="C75" s="1" t="s">
        <v>192</v>
      </c>
      <c r="D75" s="1" t="s">
        <v>190</v>
      </c>
      <c r="E75" s="1" t="s">
        <v>23</v>
      </c>
      <c r="F75" s="1" t="s">
        <v>24</v>
      </c>
      <c r="G75" s="1">
        <v>113.62</v>
      </c>
      <c r="H75" s="3">
        <f t="shared" si="1"/>
        <v>23.92</v>
      </c>
      <c r="I75" s="1">
        <v>89.7</v>
      </c>
    </row>
    <row r="76" spans="1:9" ht="15">
      <c r="A76" s="1" t="s">
        <v>195</v>
      </c>
      <c r="B76" s="1" t="s">
        <v>20</v>
      </c>
      <c r="C76" s="1" t="s">
        <v>194</v>
      </c>
      <c r="D76" s="1" t="s">
        <v>190</v>
      </c>
      <c r="E76" s="1" t="s">
        <v>32</v>
      </c>
      <c r="F76" s="1" t="s">
        <v>24</v>
      </c>
      <c r="G76" s="1">
        <v>87.8</v>
      </c>
      <c r="H76" s="3">
        <f t="shared" si="1"/>
        <v>18.48</v>
      </c>
      <c r="I76" s="1">
        <v>69.32</v>
      </c>
    </row>
    <row r="77" spans="1:9" ht="15">
      <c r="A77" s="1" t="s">
        <v>197</v>
      </c>
      <c r="B77" s="1" t="s">
        <v>20</v>
      </c>
      <c r="C77" s="1" t="s">
        <v>196</v>
      </c>
      <c r="D77" s="1" t="s">
        <v>190</v>
      </c>
      <c r="E77" s="1" t="s">
        <v>32</v>
      </c>
      <c r="F77" s="1" t="s">
        <v>24</v>
      </c>
      <c r="G77" s="1">
        <v>87.8</v>
      </c>
      <c r="H77" s="3">
        <f t="shared" si="1"/>
        <v>18.48</v>
      </c>
      <c r="I77" s="1">
        <v>69.32</v>
      </c>
    </row>
    <row r="78" spans="1:9" ht="15">
      <c r="A78" s="1" t="s">
        <v>200</v>
      </c>
      <c r="B78" s="1" t="s">
        <v>20</v>
      </c>
      <c r="C78" s="1" t="s">
        <v>198</v>
      </c>
      <c r="D78" s="1" t="s">
        <v>199</v>
      </c>
      <c r="E78" s="1" t="s">
        <v>23</v>
      </c>
      <c r="F78" s="1" t="s">
        <v>24</v>
      </c>
      <c r="G78" s="1">
        <v>107.23</v>
      </c>
      <c r="H78" s="3">
        <f t="shared" si="1"/>
        <v>22.57</v>
      </c>
      <c r="I78" s="1">
        <v>84.66</v>
      </c>
    </row>
    <row r="79" spans="1:9" ht="15">
      <c r="A79" s="1" t="s">
        <v>202</v>
      </c>
      <c r="B79" s="1" t="s">
        <v>20</v>
      </c>
      <c r="C79" s="1" t="s">
        <v>201</v>
      </c>
      <c r="D79" s="1" t="s">
        <v>199</v>
      </c>
      <c r="E79" s="1" t="s">
        <v>23</v>
      </c>
      <c r="F79" s="1" t="s">
        <v>24</v>
      </c>
      <c r="G79" s="1">
        <v>113.62</v>
      </c>
      <c r="H79" s="3">
        <f t="shared" si="1"/>
        <v>23.92</v>
      </c>
      <c r="I79" s="1">
        <v>89.7</v>
      </c>
    </row>
    <row r="80" spans="1:9" ht="15">
      <c r="A80" s="1" t="s">
        <v>204</v>
      </c>
      <c r="B80" s="1" t="s">
        <v>20</v>
      </c>
      <c r="C80" s="1" t="s">
        <v>203</v>
      </c>
      <c r="D80" s="1" t="s">
        <v>199</v>
      </c>
      <c r="E80" s="1" t="s">
        <v>32</v>
      </c>
      <c r="F80" s="1" t="s">
        <v>24</v>
      </c>
      <c r="G80" s="1">
        <v>87.8</v>
      </c>
      <c r="H80" s="3">
        <f t="shared" si="1"/>
        <v>18.48</v>
      </c>
      <c r="I80" s="1">
        <v>69.32</v>
      </c>
    </row>
    <row r="81" spans="1:9" ht="15">
      <c r="A81" s="1" t="s">
        <v>206</v>
      </c>
      <c r="B81" s="1" t="s">
        <v>20</v>
      </c>
      <c r="C81" s="1" t="s">
        <v>205</v>
      </c>
      <c r="D81" s="1" t="s">
        <v>199</v>
      </c>
      <c r="E81" s="1" t="s">
        <v>32</v>
      </c>
      <c r="F81" s="1" t="s">
        <v>24</v>
      </c>
      <c r="G81" s="1">
        <v>87.8</v>
      </c>
      <c r="H81" s="3">
        <f t="shared" si="1"/>
        <v>18.48</v>
      </c>
      <c r="I81" s="1">
        <v>69.32</v>
      </c>
    </row>
    <row r="82" spans="1:9" ht="15">
      <c r="A82" s="1" t="s">
        <v>209</v>
      </c>
      <c r="B82" s="1" t="s">
        <v>20</v>
      </c>
      <c r="C82" s="1" t="s">
        <v>207</v>
      </c>
      <c r="D82" s="1" t="s">
        <v>208</v>
      </c>
      <c r="E82" s="1" t="s">
        <v>23</v>
      </c>
      <c r="F82" s="1" t="s">
        <v>24</v>
      </c>
      <c r="G82" s="1">
        <v>107.23</v>
      </c>
      <c r="H82" s="3">
        <f t="shared" si="1"/>
        <v>22.57</v>
      </c>
      <c r="I82" s="1">
        <v>84.66</v>
      </c>
    </row>
    <row r="83" spans="1:9" ht="15">
      <c r="A83" s="1" t="s">
        <v>211</v>
      </c>
      <c r="B83" s="1" t="s">
        <v>20</v>
      </c>
      <c r="C83" s="1" t="s">
        <v>210</v>
      </c>
      <c r="D83" s="1" t="s">
        <v>208</v>
      </c>
      <c r="E83" s="1" t="s">
        <v>23</v>
      </c>
      <c r="F83" s="1" t="s">
        <v>24</v>
      </c>
      <c r="G83" s="1">
        <v>113.62</v>
      </c>
      <c r="H83" s="3">
        <f t="shared" si="1"/>
        <v>23.92</v>
      </c>
      <c r="I83" s="1">
        <v>89.7</v>
      </c>
    </row>
    <row r="84" spans="1:9" ht="15">
      <c r="A84" s="1" t="s">
        <v>213</v>
      </c>
      <c r="B84" s="1" t="s">
        <v>20</v>
      </c>
      <c r="C84" s="1" t="s">
        <v>212</v>
      </c>
      <c r="D84" s="1" t="s">
        <v>208</v>
      </c>
      <c r="E84" s="1" t="s">
        <v>32</v>
      </c>
      <c r="F84" s="1" t="s">
        <v>24</v>
      </c>
      <c r="G84" s="1">
        <v>87.8</v>
      </c>
      <c r="H84" s="3">
        <f t="shared" si="1"/>
        <v>18.48</v>
      </c>
      <c r="I84" s="1">
        <v>69.32</v>
      </c>
    </row>
    <row r="85" spans="1:9" ht="15">
      <c r="A85" s="1" t="s">
        <v>215</v>
      </c>
      <c r="B85" s="1" t="s">
        <v>20</v>
      </c>
      <c r="C85" s="1" t="s">
        <v>214</v>
      </c>
      <c r="D85" s="1" t="s">
        <v>208</v>
      </c>
      <c r="E85" s="1" t="s">
        <v>32</v>
      </c>
      <c r="F85" s="1" t="s">
        <v>24</v>
      </c>
      <c r="G85" s="1">
        <v>87.8</v>
      </c>
      <c r="H85" s="3">
        <f t="shared" si="1"/>
        <v>18.48</v>
      </c>
      <c r="I85" s="1">
        <v>69.32</v>
      </c>
    </row>
    <row r="86" spans="1:9" ht="15">
      <c r="A86" s="1" t="s">
        <v>218</v>
      </c>
      <c r="B86" s="1" t="s">
        <v>20</v>
      </c>
      <c r="C86" s="1" t="s">
        <v>216</v>
      </c>
      <c r="D86" s="1" t="s">
        <v>217</v>
      </c>
      <c r="E86" s="1" t="s">
        <v>23</v>
      </c>
      <c r="F86" s="1" t="s">
        <v>24</v>
      </c>
      <c r="G86" s="1">
        <v>107.23</v>
      </c>
      <c r="H86" s="3">
        <f t="shared" si="1"/>
        <v>22.57</v>
      </c>
      <c r="I86" s="1">
        <v>84.66</v>
      </c>
    </row>
    <row r="87" spans="1:9" ht="15">
      <c r="A87" s="1" t="s">
        <v>220</v>
      </c>
      <c r="B87" s="1" t="s">
        <v>20</v>
      </c>
      <c r="C87" s="1" t="s">
        <v>219</v>
      </c>
      <c r="D87" s="1" t="s">
        <v>217</v>
      </c>
      <c r="E87" s="1" t="s">
        <v>23</v>
      </c>
      <c r="F87" s="1" t="s">
        <v>24</v>
      </c>
      <c r="G87" s="1">
        <v>113.62</v>
      </c>
      <c r="H87" s="3">
        <f t="shared" si="1"/>
        <v>23.92</v>
      </c>
      <c r="I87" s="1">
        <v>89.7</v>
      </c>
    </row>
    <row r="88" spans="1:9" ht="15">
      <c r="A88" s="1" t="s">
        <v>222</v>
      </c>
      <c r="B88" s="1" t="s">
        <v>20</v>
      </c>
      <c r="C88" s="1" t="s">
        <v>221</v>
      </c>
      <c r="D88" s="1" t="s">
        <v>217</v>
      </c>
      <c r="E88" s="1" t="s">
        <v>32</v>
      </c>
      <c r="F88" s="1" t="s">
        <v>24</v>
      </c>
      <c r="G88" s="1">
        <v>87.8</v>
      </c>
      <c r="H88" s="3">
        <f t="shared" si="1"/>
        <v>18.48</v>
      </c>
      <c r="I88" s="1">
        <v>69.32</v>
      </c>
    </row>
    <row r="89" spans="1:9" ht="15">
      <c r="A89" s="1" t="s">
        <v>224</v>
      </c>
      <c r="B89" s="1" t="s">
        <v>20</v>
      </c>
      <c r="C89" s="1" t="s">
        <v>223</v>
      </c>
      <c r="D89" s="1" t="s">
        <v>217</v>
      </c>
      <c r="E89" s="1" t="s">
        <v>32</v>
      </c>
      <c r="F89" s="1" t="s">
        <v>24</v>
      </c>
      <c r="G89" s="1">
        <v>87.8</v>
      </c>
      <c r="H89" s="3">
        <f t="shared" si="1"/>
        <v>18.48</v>
      </c>
      <c r="I89" s="1">
        <v>69.32</v>
      </c>
    </row>
    <row r="90" spans="1:9" ht="15">
      <c r="A90" s="1" t="s">
        <v>227</v>
      </c>
      <c r="B90" s="1" t="s">
        <v>20</v>
      </c>
      <c r="C90" s="1" t="s">
        <v>225</v>
      </c>
      <c r="D90" s="1" t="s">
        <v>226</v>
      </c>
      <c r="E90" s="1" t="s">
        <v>23</v>
      </c>
      <c r="F90" s="1" t="s">
        <v>24</v>
      </c>
      <c r="G90" s="1">
        <v>107.23</v>
      </c>
      <c r="H90" s="3">
        <f t="shared" si="1"/>
        <v>22.57</v>
      </c>
      <c r="I90" s="1">
        <v>84.66</v>
      </c>
    </row>
    <row r="91" spans="1:9" ht="15">
      <c r="A91" s="1" t="s">
        <v>229</v>
      </c>
      <c r="B91" s="1" t="s">
        <v>20</v>
      </c>
      <c r="C91" s="1" t="s">
        <v>228</v>
      </c>
      <c r="D91" s="1" t="s">
        <v>226</v>
      </c>
      <c r="E91" s="1" t="s">
        <v>23</v>
      </c>
      <c r="F91" s="1" t="s">
        <v>24</v>
      </c>
      <c r="G91" s="1">
        <v>113.62</v>
      </c>
      <c r="H91" s="3">
        <f t="shared" si="1"/>
        <v>23.92</v>
      </c>
      <c r="I91" s="1">
        <v>89.7</v>
      </c>
    </row>
    <row r="92" spans="1:9" ht="15">
      <c r="A92" s="1" t="s">
        <v>231</v>
      </c>
      <c r="B92" s="1" t="s">
        <v>20</v>
      </c>
      <c r="C92" s="1" t="s">
        <v>230</v>
      </c>
      <c r="D92" s="1" t="s">
        <v>226</v>
      </c>
      <c r="E92" s="1" t="s">
        <v>32</v>
      </c>
      <c r="F92" s="1" t="s">
        <v>24</v>
      </c>
      <c r="G92" s="1">
        <v>87.8</v>
      </c>
      <c r="H92" s="3">
        <f t="shared" si="1"/>
        <v>18.48</v>
      </c>
      <c r="I92" s="1">
        <v>69.32</v>
      </c>
    </row>
    <row r="93" spans="1:9" ht="15">
      <c r="A93" s="1" t="s">
        <v>233</v>
      </c>
      <c r="B93" s="1" t="s">
        <v>20</v>
      </c>
      <c r="C93" s="1" t="s">
        <v>232</v>
      </c>
      <c r="D93" s="1" t="s">
        <v>226</v>
      </c>
      <c r="E93" s="1" t="s">
        <v>32</v>
      </c>
      <c r="F93" s="1" t="s">
        <v>24</v>
      </c>
      <c r="G93" s="1">
        <v>87.8</v>
      </c>
      <c r="H93" s="3">
        <f t="shared" si="1"/>
        <v>18.48</v>
      </c>
      <c r="I93" s="1">
        <v>69.32</v>
      </c>
    </row>
    <row r="94" spans="1:9" ht="15">
      <c r="A94" s="1" t="s">
        <v>236</v>
      </c>
      <c r="B94" s="1" t="s">
        <v>20</v>
      </c>
      <c r="C94" s="1" t="s">
        <v>234</v>
      </c>
      <c r="D94" s="1" t="s">
        <v>235</v>
      </c>
      <c r="E94" s="1" t="s">
        <v>23</v>
      </c>
      <c r="F94" s="1" t="s">
        <v>24</v>
      </c>
      <c r="G94" s="1">
        <v>107.23</v>
      </c>
      <c r="H94" s="3">
        <f t="shared" si="1"/>
        <v>22.57</v>
      </c>
      <c r="I94" s="1">
        <v>84.66</v>
      </c>
    </row>
    <row r="95" spans="1:9" ht="15">
      <c r="A95" s="1" t="s">
        <v>238</v>
      </c>
      <c r="B95" s="1" t="s">
        <v>20</v>
      </c>
      <c r="C95" s="1" t="s">
        <v>237</v>
      </c>
      <c r="D95" s="1" t="s">
        <v>235</v>
      </c>
      <c r="E95" s="1" t="s">
        <v>23</v>
      </c>
      <c r="F95" s="1" t="s">
        <v>24</v>
      </c>
      <c r="G95" s="1">
        <v>113.62</v>
      </c>
      <c r="H95" s="3">
        <f t="shared" si="1"/>
        <v>23.92</v>
      </c>
      <c r="I95" s="1">
        <v>89.7</v>
      </c>
    </row>
    <row r="96" spans="1:9" ht="15">
      <c r="A96" s="1" t="s">
        <v>240</v>
      </c>
      <c r="B96" s="1" t="s">
        <v>20</v>
      </c>
      <c r="C96" s="1" t="s">
        <v>239</v>
      </c>
      <c r="D96" s="1" t="s">
        <v>235</v>
      </c>
      <c r="E96" s="1" t="s">
        <v>32</v>
      </c>
      <c r="F96" s="1" t="s">
        <v>24</v>
      </c>
      <c r="G96" s="1">
        <v>87.8</v>
      </c>
      <c r="H96" s="3">
        <f t="shared" si="1"/>
        <v>18.48</v>
      </c>
      <c r="I96" s="1">
        <v>69.32</v>
      </c>
    </row>
    <row r="97" spans="1:9" ht="15">
      <c r="A97" s="1" t="s">
        <v>242</v>
      </c>
      <c r="B97" s="1" t="s">
        <v>20</v>
      </c>
      <c r="C97" s="1" t="s">
        <v>241</v>
      </c>
      <c r="D97" s="1" t="s">
        <v>235</v>
      </c>
      <c r="E97" s="1" t="s">
        <v>32</v>
      </c>
      <c r="F97" s="1" t="s">
        <v>24</v>
      </c>
      <c r="G97" s="1">
        <v>87.8</v>
      </c>
      <c r="H97" s="3">
        <f t="shared" si="1"/>
        <v>18.48</v>
      </c>
      <c r="I97" s="1">
        <v>69.32</v>
      </c>
    </row>
    <row r="98" spans="1:9" ht="15">
      <c r="A98" s="1" t="s">
        <v>245</v>
      </c>
      <c r="B98" s="1" t="s">
        <v>20</v>
      </c>
      <c r="C98" s="1" t="s">
        <v>243</v>
      </c>
      <c r="D98" s="1" t="s">
        <v>244</v>
      </c>
      <c r="E98" s="1" t="s">
        <v>23</v>
      </c>
      <c r="F98" s="1" t="s">
        <v>24</v>
      </c>
      <c r="G98" s="1">
        <v>107.23</v>
      </c>
      <c r="H98" s="3">
        <f t="shared" si="1"/>
        <v>22.57</v>
      </c>
      <c r="I98" s="1">
        <v>84.66</v>
      </c>
    </row>
    <row r="99" spans="1:9" ht="15">
      <c r="A99" s="1" t="s">
        <v>247</v>
      </c>
      <c r="B99" s="1" t="s">
        <v>20</v>
      </c>
      <c r="C99" s="1" t="s">
        <v>246</v>
      </c>
      <c r="D99" s="1" t="s">
        <v>244</v>
      </c>
      <c r="E99" s="1" t="s">
        <v>23</v>
      </c>
      <c r="F99" s="1" t="s">
        <v>24</v>
      </c>
      <c r="G99" s="1">
        <v>113.62</v>
      </c>
      <c r="H99" s="3">
        <f t="shared" si="1"/>
        <v>23.92</v>
      </c>
      <c r="I99" s="1">
        <v>89.7</v>
      </c>
    </row>
    <row r="100" spans="1:9" ht="15">
      <c r="A100" s="1" t="s">
        <v>249</v>
      </c>
      <c r="B100" s="1" t="s">
        <v>20</v>
      </c>
      <c r="C100" s="1" t="s">
        <v>248</v>
      </c>
      <c r="D100" s="1" t="s">
        <v>244</v>
      </c>
      <c r="E100" s="1" t="s">
        <v>32</v>
      </c>
      <c r="F100" s="1" t="s">
        <v>24</v>
      </c>
      <c r="G100" s="1">
        <v>87.8</v>
      </c>
      <c r="H100" s="3">
        <f t="shared" si="1"/>
        <v>18.48</v>
      </c>
      <c r="I100" s="1">
        <v>69.32</v>
      </c>
    </row>
    <row r="101" spans="1:9" ht="15">
      <c r="A101" s="1" t="s">
        <v>251</v>
      </c>
      <c r="B101" s="1" t="s">
        <v>20</v>
      </c>
      <c r="C101" s="1" t="s">
        <v>250</v>
      </c>
      <c r="D101" s="1" t="s">
        <v>244</v>
      </c>
      <c r="E101" s="1" t="s">
        <v>32</v>
      </c>
      <c r="F101" s="1" t="s">
        <v>24</v>
      </c>
      <c r="G101" s="1">
        <v>87.8</v>
      </c>
      <c r="H101" s="3">
        <f t="shared" si="1"/>
        <v>18.48</v>
      </c>
      <c r="I101" s="1">
        <v>69.32</v>
      </c>
    </row>
    <row r="102" spans="1:9" ht="15">
      <c r="A102" s="1" t="s">
        <v>254</v>
      </c>
      <c r="B102" s="1" t="s">
        <v>20</v>
      </c>
      <c r="C102" s="1" t="s">
        <v>252</v>
      </c>
      <c r="D102" s="1" t="s">
        <v>253</v>
      </c>
      <c r="E102" s="1" t="s">
        <v>23</v>
      </c>
      <c r="F102" s="1" t="s">
        <v>24</v>
      </c>
      <c r="G102" s="1">
        <v>107.23</v>
      </c>
      <c r="H102" s="3">
        <f t="shared" si="1"/>
        <v>22.57</v>
      </c>
      <c r="I102" s="1">
        <v>84.66</v>
      </c>
    </row>
    <row r="103" spans="1:9" ht="15">
      <c r="A103" s="1" t="s">
        <v>256</v>
      </c>
      <c r="B103" s="1" t="s">
        <v>20</v>
      </c>
      <c r="C103" s="1" t="s">
        <v>255</v>
      </c>
      <c r="D103" s="1" t="s">
        <v>253</v>
      </c>
      <c r="E103" s="1" t="s">
        <v>23</v>
      </c>
      <c r="F103" s="1" t="s">
        <v>24</v>
      </c>
      <c r="G103" s="1">
        <v>113.62</v>
      </c>
      <c r="H103" s="3">
        <f t="shared" si="1"/>
        <v>23.92</v>
      </c>
      <c r="I103" s="1">
        <v>89.7</v>
      </c>
    </row>
    <row r="104" spans="1:9" ht="15">
      <c r="A104" s="1" t="s">
        <v>258</v>
      </c>
      <c r="B104" s="1" t="s">
        <v>20</v>
      </c>
      <c r="C104" s="1" t="s">
        <v>257</v>
      </c>
      <c r="D104" s="1" t="s">
        <v>253</v>
      </c>
      <c r="E104" s="1" t="s">
        <v>32</v>
      </c>
      <c r="F104" s="1" t="s">
        <v>24</v>
      </c>
      <c r="G104" s="1">
        <v>87.8</v>
      </c>
      <c r="H104" s="3">
        <f t="shared" si="1"/>
        <v>18.48</v>
      </c>
      <c r="I104" s="1">
        <v>69.32</v>
      </c>
    </row>
    <row r="105" spans="1:9" ht="15">
      <c r="A105" s="1" t="s">
        <v>260</v>
      </c>
      <c r="B105" s="1" t="s">
        <v>20</v>
      </c>
      <c r="C105" s="1" t="s">
        <v>259</v>
      </c>
      <c r="D105" s="1" t="s">
        <v>253</v>
      </c>
      <c r="E105" s="1" t="s">
        <v>32</v>
      </c>
      <c r="F105" s="1" t="s">
        <v>24</v>
      </c>
      <c r="G105" s="1">
        <v>87.8</v>
      </c>
      <c r="H105" s="3">
        <f t="shared" si="1"/>
        <v>18.48</v>
      </c>
      <c r="I105" s="1">
        <v>69.32</v>
      </c>
    </row>
    <row r="106" spans="1:9" ht="15">
      <c r="A106" s="1" t="s">
        <v>263</v>
      </c>
      <c r="B106" s="1" t="s">
        <v>20</v>
      </c>
      <c r="C106" s="1" t="s">
        <v>261</v>
      </c>
      <c r="D106" s="1" t="s">
        <v>262</v>
      </c>
      <c r="E106" s="1" t="s">
        <v>23</v>
      </c>
      <c r="F106" s="1" t="s">
        <v>24</v>
      </c>
      <c r="G106" s="1">
        <v>107.23</v>
      </c>
      <c r="H106" s="3">
        <f t="shared" si="1"/>
        <v>22.57</v>
      </c>
      <c r="I106" s="1">
        <v>84.66</v>
      </c>
    </row>
    <row r="107" spans="1:9" ht="15">
      <c r="A107" s="1" t="s">
        <v>265</v>
      </c>
      <c r="B107" s="1" t="s">
        <v>20</v>
      </c>
      <c r="C107" s="1" t="s">
        <v>264</v>
      </c>
      <c r="D107" s="1" t="s">
        <v>262</v>
      </c>
      <c r="E107" s="1" t="s">
        <v>23</v>
      </c>
      <c r="F107" s="1" t="s">
        <v>24</v>
      </c>
      <c r="G107" s="1">
        <v>113.62</v>
      </c>
      <c r="H107" s="3">
        <f t="shared" si="1"/>
        <v>23.92</v>
      </c>
      <c r="I107" s="1">
        <v>89.7</v>
      </c>
    </row>
    <row r="108" spans="1:9" ht="15">
      <c r="A108" s="1" t="s">
        <v>267</v>
      </c>
      <c r="B108" s="1" t="s">
        <v>20</v>
      </c>
      <c r="C108" s="1" t="s">
        <v>266</v>
      </c>
      <c r="D108" s="1" t="s">
        <v>262</v>
      </c>
      <c r="E108" s="1" t="s">
        <v>32</v>
      </c>
      <c r="F108" s="1" t="s">
        <v>24</v>
      </c>
      <c r="G108" s="1">
        <v>87.8</v>
      </c>
      <c r="H108" s="3">
        <f t="shared" si="1"/>
        <v>18.48</v>
      </c>
      <c r="I108" s="1">
        <v>69.32</v>
      </c>
    </row>
    <row r="109" spans="1:9" ht="15">
      <c r="A109" s="1" t="s">
        <v>269</v>
      </c>
      <c r="B109" s="1" t="s">
        <v>20</v>
      </c>
      <c r="C109" s="1" t="s">
        <v>268</v>
      </c>
      <c r="D109" s="1" t="s">
        <v>262</v>
      </c>
      <c r="E109" s="1" t="s">
        <v>32</v>
      </c>
      <c r="F109" s="1" t="s">
        <v>24</v>
      </c>
      <c r="G109" s="1">
        <v>87.8</v>
      </c>
      <c r="H109" s="3">
        <f t="shared" si="1"/>
        <v>18.48</v>
      </c>
      <c r="I109" s="1">
        <v>69.32</v>
      </c>
    </row>
    <row r="110" spans="1:9" ht="15">
      <c r="A110" s="1" t="s">
        <v>272</v>
      </c>
      <c r="B110" s="1" t="s">
        <v>20</v>
      </c>
      <c r="C110" s="1" t="s">
        <v>270</v>
      </c>
      <c r="D110" s="1" t="s">
        <v>271</v>
      </c>
      <c r="E110" s="1" t="s">
        <v>23</v>
      </c>
      <c r="F110" s="1" t="s">
        <v>24</v>
      </c>
      <c r="G110" s="1">
        <v>107.23</v>
      </c>
      <c r="H110" s="3">
        <f t="shared" si="1"/>
        <v>22.57</v>
      </c>
      <c r="I110" s="1">
        <v>84.66</v>
      </c>
    </row>
    <row r="111" spans="1:9" ht="15">
      <c r="A111" s="1" t="s">
        <v>274</v>
      </c>
      <c r="B111" s="1" t="s">
        <v>20</v>
      </c>
      <c r="C111" s="1" t="s">
        <v>273</v>
      </c>
      <c r="D111" s="1" t="s">
        <v>271</v>
      </c>
      <c r="E111" s="1" t="s">
        <v>23</v>
      </c>
      <c r="F111" s="1" t="s">
        <v>24</v>
      </c>
      <c r="G111" s="1">
        <v>113.62</v>
      </c>
      <c r="H111" s="3">
        <f t="shared" si="1"/>
        <v>23.92</v>
      </c>
      <c r="I111" s="1">
        <v>89.7</v>
      </c>
    </row>
    <row r="112" spans="1:9" ht="15">
      <c r="A112" s="1" t="s">
        <v>276</v>
      </c>
      <c r="B112" s="1" t="s">
        <v>20</v>
      </c>
      <c r="C112" s="1" t="s">
        <v>275</v>
      </c>
      <c r="D112" s="1" t="s">
        <v>271</v>
      </c>
      <c r="E112" s="1" t="s">
        <v>32</v>
      </c>
      <c r="F112" s="1" t="s">
        <v>24</v>
      </c>
      <c r="G112" s="1">
        <v>87.8</v>
      </c>
      <c r="H112" s="3">
        <f t="shared" si="1"/>
        <v>18.48</v>
      </c>
      <c r="I112" s="1">
        <v>69.32</v>
      </c>
    </row>
    <row r="113" spans="1:9" ht="15">
      <c r="A113" s="1" t="s">
        <v>278</v>
      </c>
      <c r="B113" s="1" t="s">
        <v>20</v>
      </c>
      <c r="C113" s="1" t="s">
        <v>277</v>
      </c>
      <c r="D113" s="1" t="s">
        <v>271</v>
      </c>
      <c r="E113" s="1" t="s">
        <v>32</v>
      </c>
      <c r="F113" s="1" t="s">
        <v>24</v>
      </c>
      <c r="G113" s="1">
        <v>87.8</v>
      </c>
      <c r="H113" s="3">
        <f t="shared" si="1"/>
        <v>18.48</v>
      </c>
      <c r="I113" s="1">
        <v>69.32</v>
      </c>
    </row>
    <row r="114" spans="1:9" ht="15">
      <c r="A114" s="1" t="s">
        <v>281</v>
      </c>
      <c r="B114" s="1" t="s">
        <v>20</v>
      </c>
      <c r="C114" s="1" t="s">
        <v>279</v>
      </c>
      <c r="D114" s="1" t="s">
        <v>280</v>
      </c>
      <c r="E114" s="1" t="s">
        <v>23</v>
      </c>
      <c r="F114" s="1" t="s">
        <v>24</v>
      </c>
      <c r="G114" s="1">
        <v>107.23</v>
      </c>
      <c r="H114" s="3">
        <f t="shared" si="1"/>
        <v>22.57</v>
      </c>
      <c r="I114" s="1">
        <v>84.66</v>
      </c>
    </row>
    <row r="115" spans="1:9" ht="15">
      <c r="A115" s="1" t="s">
        <v>283</v>
      </c>
      <c r="B115" s="1" t="s">
        <v>20</v>
      </c>
      <c r="C115" s="1" t="s">
        <v>282</v>
      </c>
      <c r="D115" s="1" t="s">
        <v>280</v>
      </c>
      <c r="E115" s="1" t="s">
        <v>23</v>
      </c>
      <c r="F115" s="1" t="s">
        <v>24</v>
      </c>
      <c r="G115" s="1">
        <v>113.62</v>
      </c>
      <c r="H115" s="3">
        <f t="shared" si="1"/>
        <v>23.92</v>
      </c>
      <c r="I115" s="1">
        <v>89.7</v>
      </c>
    </row>
    <row r="116" spans="1:9" ht="15">
      <c r="A116" s="1" t="s">
        <v>285</v>
      </c>
      <c r="B116" s="1" t="s">
        <v>20</v>
      </c>
      <c r="C116" s="1" t="s">
        <v>284</v>
      </c>
      <c r="D116" s="1" t="s">
        <v>280</v>
      </c>
      <c r="E116" s="1" t="s">
        <v>32</v>
      </c>
      <c r="F116" s="1" t="s">
        <v>24</v>
      </c>
      <c r="G116" s="1">
        <v>87.8</v>
      </c>
      <c r="H116" s="3">
        <f t="shared" si="1"/>
        <v>18.48</v>
      </c>
      <c r="I116" s="1">
        <v>69.32</v>
      </c>
    </row>
    <row r="117" spans="1:9" ht="15">
      <c r="A117" s="1" t="s">
        <v>287</v>
      </c>
      <c r="B117" s="1" t="s">
        <v>20</v>
      </c>
      <c r="C117" s="1" t="s">
        <v>286</v>
      </c>
      <c r="D117" s="1" t="s">
        <v>280</v>
      </c>
      <c r="E117" s="1" t="s">
        <v>32</v>
      </c>
      <c r="F117" s="1" t="s">
        <v>24</v>
      </c>
      <c r="G117" s="1">
        <v>87.8</v>
      </c>
      <c r="H117" s="3">
        <f t="shared" si="1"/>
        <v>18.48</v>
      </c>
      <c r="I117" s="1">
        <v>69.32</v>
      </c>
    </row>
    <row r="118" spans="1:9" ht="15">
      <c r="A118" s="1" t="s">
        <v>290</v>
      </c>
      <c r="B118" s="1" t="s">
        <v>20</v>
      </c>
      <c r="C118" s="1" t="s">
        <v>288</v>
      </c>
      <c r="D118" s="1" t="s">
        <v>289</v>
      </c>
      <c r="E118" s="1" t="s">
        <v>23</v>
      </c>
      <c r="F118" s="1" t="s">
        <v>24</v>
      </c>
      <c r="G118" s="1">
        <v>107.23</v>
      </c>
      <c r="H118" s="3">
        <f t="shared" si="1"/>
        <v>22.57</v>
      </c>
      <c r="I118" s="1">
        <v>84.66</v>
      </c>
    </row>
    <row r="119" spans="1:9" ht="15">
      <c r="A119" s="1" t="s">
        <v>292</v>
      </c>
      <c r="B119" s="1" t="s">
        <v>20</v>
      </c>
      <c r="C119" s="1" t="s">
        <v>291</v>
      </c>
      <c r="D119" s="1" t="s">
        <v>289</v>
      </c>
      <c r="E119" s="1" t="s">
        <v>23</v>
      </c>
      <c r="F119" s="1" t="s">
        <v>24</v>
      </c>
      <c r="G119" s="1">
        <v>113.62</v>
      </c>
      <c r="H119" s="3">
        <f t="shared" si="1"/>
        <v>23.92</v>
      </c>
      <c r="I119" s="1">
        <v>89.7</v>
      </c>
    </row>
    <row r="120" spans="1:9" ht="15">
      <c r="A120" s="1" t="s">
        <v>294</v>
      </c>
      <c r="B120" s="1" t="s">
        <v>20</v>
      </c>
      <c r="C120" s="1" t="s">
        <v>293</v>
      </c>
      <c r="D120" s="1" t="s">
        <v>289</v>
      </c>
      <c r="E120" s="1" t="s">
        <v>32</v>
      </c>
      <c r="F120" s="1" t="s">
        <v>24</v>
      </c>
      <c r="G120" s="1">
        <v>87.8</v>
      </c>
      <c r="H120" s="3">
        <f t="shared" si="1"/>
        <v>18.48</v>
      </c>
      <c r="I120" s="1">
        <v>69.32</v>
      </c>
    </row>
    <row r="121" spans="1:9" ht="15">
      <c r="A121" s="1" t="s">
        <v>296</v>
      </c>
      <c r="B121" s="1" t="s">
        <v>20</v>
      </c>
      <c r="C121" s="1" t="s">
        <v>295</v>
      </c>
      <c r="D121" s="1" t="s">
        <v>289</v>
      </c>
      <c r="E121" s="1" t="s">
        <v>32</v>
      </c>
      <c r="F121" s="1" t="s">
        <v>24</v>
      </c>
      <c r="G121" s="1">
        <v>87.8</v>
      </c>
      <c r="H121" s="3">
        <f t="shared" si="1"/>
        <v>18.48</v>
      </c>
      <c r="I121" s="1">
        <v>69.32</v>
      </c>
    </row>
    <row r="122" spans="1:9" ht="15">
      <c r="A122" s="1" t="s">
        <v>299</v>
      </c>
      <c r="B122" s="1" t="s">
        <v>20</v>
      </c>
      <c r="C122" s="1" t="s">
        <v>297</v>
      </c>
      <c r="D122" s="1" t="s">
        <v>298</v>
      </c>
      <c r="E122" s="1" t="s">
        <v>23</v>
      </c>
      <c r="F122" s="1" t="s">
        <v>24</v>
      </c>
      <c r="G122" s="1">
        <v>107.23</v>
      </c>
      <c r="H122" s="3">
        <f t="shared" si="1"/>
        <v>22.57</v>
      </c>
      <c r="I122" s="1">
        <v>84.66</v>
      </c>
    </row>
    <row r="123" spans="1:9" ht="15">
      <c r="A123" s="1" t="s">
        <v>301</v>
      </c>
      <c r="B123" s="1" t="s">
        <v>20</v>
      </c>
      <c r="C123" s="1" t="s">
        <v>300</v>
      </c>
      <c r="D123" s="1" t="s">
        <v>298</v>
      </c>
      <c r="E123" s="1" t="s">
        <v>23</v>
      </c>
      <c r="F123" s="1" t="s">
        <v>24</v>
      </c>
      <c r="G123" s="1">
        <v>113.62</v>
      </c>
      <c r="H123" s="3">
        <f t="shared" si="1"/>
        <v>23.92</v>
      </c>
      <c r="I123" s="1">
        <v>89.7</v>
      </c>
    </row>
    <row r="124" spans="1:9" ht="15">
      <c r="A124" s="1" t="s">
        <v>303</v>
      </c>
      <c r="B124" s="1" t="s">
        <v>20</v>
      </c>
      <c r="C124" s="1" t="s">
        <v>302</v>
      </c>
      <c r="D124" s="1" t="s">
        <v>298</v>
      </c>
      <c r="E124" s="1" t="s">
        <v>32</v>
      </c>
      <c r="F124" s="1" t="s">
        <v>24</v>
      </c>
      <c r="G124" s="1">
        <v>87.8</v>
      </c>
      <c r="H124" s="3">
        <f t="shared" si="1"/>
        <v>18.48</v>
      </c>
      <c r="I124" s="1">
        <v>69.32</v>
      </c>
    </row>
    <row r="125" spans="1:9" ht="15">
      <c r="A125" s="1" t="s">
        <v>305</v>
      </c>
      <c r="B125" s="1" t="s">
        <v>20</v>
      </c>
      <c r="C125" s="1" t="s">
        <v>304</v>
      </c>
      <c r="D125" s="1" t="s">
        <v>298</v>
      </c>
      <c r="E125" s="1" t="s">
        <v>32</v>
      </c>
      <c r="F125" s="1" t="s">
        <v>24</v>
      </c>
      <c r="G125" s="1">
        <v>87.8</v>
      </c>
      <c r="H125" s="3">
        <f t="shared" si="1"/>
        <v>18.48</v>
      </c>
      <c r="I125" s="1">
        <v>69.32</v>
      </c>
    </row>
    <row r="126" spans="1:9" ht="15">
      <c r="A126" s="1" t="s">
        <v>308</v>
      </c>
      <c r="B126" s="1" t="s">
        <v>20</v>
      </c>
      <c r="C126" s="1" t="s">
        <v>306</v>
      </c>
      <c r="D126" s="1" t="s">
        <v>307</v>
      </c>
      <c r="E126" s="1" t="s">
        <v>23</v>
      </c>
      <c r="F126" s="1" t="s">
        <v>24</v>
      </c>
      <c r="G126" s="1">
        <v>107.23</v>
      </c>
      <c r="H126" s="3">
        <f t="shared" si="1"/>
        <v>22.57</v>
      </c>
      <c r="I126" s="1">
        <v>84.66</v>
      </c>
    </row>
    <row r="127" spans="1:9" ht="15">
      <c r="A127" s="1" t="s">
        <v>310</v>
      </c>
      <c r="B127" s="1" t="s">
        <v>20</v>
      </c>
      <c r="C127" s="1" t="s">
        <v>309</v>
      </c>
      <c r="D127" s="1" t="s">
        <v>307</v>
      </c>
      <c r="E127" s="1" t="s">
        <v>23</v>
      </c>
      <c r="F127" s="1" t="s">
        <v>24</v>
      </c>
      <c r="G127" s="1">
        <v>113.62</v>
      </c>
      <c r="H127" s="3">
        <f t="shared" si="1"/>
        <v>23.92</v>
      </c>
      <c r="I127" s="1">
        <v>89.7</v>
      </c>
    </row>
    <row r="128" spans="1:9" ht="15">
      <c r="A128" s="1" t="s">
        <v>312</v>
      </c>
      <c r="B128" s="1" t="s">
        <v>20</v>
      </c>
      <c r="C128" s="1" t="s">
        <v>311</v>
      </c>
      <c r="D128" s="1" t="s">
        <v>307</v>
      </c>
      <c r="E128" s="1" t="s">
        <v>32</v>
      </c>
      <c r="F128" s="1" t="s">
        <v>24</v>
      </c>
      <c r="G128" s="1">
        <v>87.8</v>
      </c>
      <c r="H128" s="3">
        <f t="shared" si="1"/>
        <v>18.48</v>
      </c>
      <c r="I128" s="1">
        <v>69.32</v>
      </c>
    </row>
    <row r="129" spans="1:9" ht="15">
      <c r="A129" s="1" t="s">
        <v>314</v>
      </c>
      <c r="B129" s="1" t="s">
        <v>20</v>
      </c>
      <c r="C129" s="1" t="s">
        <v>313</v>
      </c>
      <c r="D129" s="1" t="s">
        <v>307</v>
      </c>
      <c r="E129" s="1" t="s">
        <v>32</v>
      </c>
      <c r="F129" s="1" t="s">
        <v>24</v>
      </c>
      <c r="G129" s="1">
        <v>87.8</v>
      </c>
      <c r="H129" s="3">
        <f t="shared" si="1"/>
        <v>18.48</v>
      </c>
      <c r="I129" s="1">
        <v>69.32</v>
      </c>
    </row>
    <row r="130" spans="1:9" ht="15">
      <c r="A130" s="1" t="s">
        <v>317</v>
      </c>
      <c r="B130" s="1" t="s">
        <v>20</v>
      </c>
      <c r="C130" s="1" t="s">
        <v>315</v>
      </c>
      <c r="D130" s="1" t="s">
        <v>316</v>
      </c>
      <c r="E130" s="1" t="s">
        <v>23</v>
      </c>
      <c r="F130" s="1" t="s">
        <v>24</v>
      </c>
      <c r="G130" s="1">
        <v>107.23</v>
      </c>
      <c r="H130" s="3">
        <f t="shared" si="1"/>
        <v>22.57</v>
      </c>
      <c r="I130" s="1">
        <v>84.66</v>
      </c>
    </row>
    <row r="131" spans="1:9" ht="15">
      <c r="A131" s="1" t="s">
        <v>319</v>
      </c>
      <c r="B131" s="1" t="s">
        <v>20</v>
      </c>
      <c r="C131" s="1" t="s">
        <v>318</v>
      </c>
      <c r="D131" s="1" t="s">
        <v>316</v>
      </c>
      <c r="E131" s="1" t="s">
        <v>23</v>
      </c>
      <c r="F131" s="1" t="s">
        <v>24</v>
      </c>
      <c r="G131" s="1">
        <v>113.62</v>
      </c>
      <c r="H131" s="3">
        <f aca="true" t="shared" si="2" ref="H131:H194">ROUND(G131-I131,2)</f>
        <v>23.92</v>
      </c>
      <c r="I131" s="1">
        <v>89.7</v>
      </c>
    </row>
    <row r="132" spans="1:9" ht="15">
      <c r="A132" s="1" t="s">
        <v>321</v>
      </c>
      <c r="B132" s="1" t="s">
        <v>20</v>
      </c>
      <c r="C132" s="1" t="s">
        <v>320</v>
      </c>
      <c r="D132" s="1" t="s">
        <v>316</v>
      </c>
      <c r="E132" s="1" t="s">
        <v>32</v>
      </c>
      <c r="F132" s="1" t="s">
        <v>24</v>
      </c>
      <c r="G132" s="1">
        <v>87.8</v>
      </c>
      <c r="H132" s="3">
        <f t="shared" si="2"/>
        <v>18.48</v>
      </c>
      <c r="I132" s="1">
        <v>69.32</v>
      </c>
    </row>
    <row r="133" spans="1:9" ht="15">
      <c r="A133" s="1" t="s">
        <v>323</v>
      </c>
      <c r="B133" s="1" t="s">
        <v>20</v>
      </c>
      <c r="C133" s="1" t="s">
        <v>322</v>
      </c>
      <c r="D133" s="1" t="s">
        <v>316</v>
      </c>
      <c r="E133" s="1" t="s">
        <v>32</v>
      </c>
      <c r="F133" s="1" t="s">
        <v>24</v>
      </c>
      <c r="G133" s="1">
        <v>87.8</v>
      </c>
      <c r="H133" s="3">
        <f t="shared" si="2"/>
        <v>18.48</v>
      </c>
      <c r="I133" s="1">
        <v>69.32</v>
      </c>
    </row>
    <row r="134" spans="1:9" ht="15">
      <c r="A134" s="1" t="s">
        <v>325</v>
      </c>
      <c r="B134" s="1" t="s">
        <v>324</v>
      </c>
      <c r="C134" s="1" t="s">
        <v>21</v>
      </c>
      <c r="D134" s="1" t="s">
        <v>22</v>
      </c>
      <c r="E134" s="1" t="s">
        <v>23</v>
      </c>
      <c r="F134" s="1" t="s">
        <v>24</v>
      </c>
      <c r="G134" s="1">
        <v>107.23</v>
      </c>
      <c r="H134" s="3">
        <f t="shared" si="2"/>
        <v>22.57</v>
      </c>
      <c r="I134" s="1">
        <v>84.66</v>
      </c>
    </row>
    <row r="135" spans="1:9" ht="15">
      <c r="A135" s="1" t="s">
        <v>326</v>
      </c>
      <c r="B135" s="1" t="s">
        <v>324</v>
      </c>
      <c r="C135" s="1" t="s">
        <v>29</v>
      </c>
      <c r="D135" s="1" t="s">
        <v>22</v>
      </c>
      <c r="E135" s="1" t="s">
        <v>23</v>
      </c>
      <c r="F135" s="1" t="s">
        <v>24</v>
      </c>
      <c r="G135" s="1">
        <v>113.62</v>
      </c>
      <c r="H135" s="3">
        <f t="shared" si="2"/>
        <v>23.92</v>
      </c>
      <c r="I135" s="1">
        <v>89.7</v>
      </c>
    </row>
    <row r="136" spans="1:9" ht="15">
      <c r="A136" s="1" t="s">
        <v>327</v>
      </c>
      <c r="B136" s="1" t="s">
        <v>324</v>
      </c>
      <c r="C136" s="1" t="s">
        <v>31</v>
      </c>
      <c r="D136" s="1" t="s">
        <v>22</v>
      </c>
      <c r="E136" s="1" t="s">
        <v>32</v>
      </c>
      <c r="F136" s="1" t="s">
        <v>24</v>
      </c>
      <c r="G136" s="1">
        <v>87.8</v>
      </c>
      <c r="H136" s="3">
        <f t="shared" si="2"/>
        <v>18.48</v>
      </c>
      <c r="I136" s="1">
        <v>69.32</v>
      </c>
    </row>
    <row r="137" spans="1:9" ht="15">
      <c r="A137" s="1" t="s">
        <v>328</v>
      </c>
      <c r="B137" s="1" t="s">
        <v>324</v>
      </c>
      <c r="C137" s="1" t="s">
        <v>34</v>
      </c>
      <c r="D137" s="1" t="s">
        <v>22</v>
      </c>
      <c r="E137" s="1" t="s">
        <v>32</v>
      </c>
      <c r="F137" s="1" t="s">
        <v>24</v>
      </c>
      <c r="G137" s="1">
        <v>87.8</v>
      </c>
      <c r="H137" s="3">
        <f t="shared" si="2"/>
        <v>18.48</v>
      </c>
      <c r="I137" s="1">
        <v>69.32</v>
      </c>
    </row>
    <row r="138" spans="1:9" ht="15">
      <c r="A138" s="1" t="s">
        <v>329</v>
      </c>
      <c r="B138" s="1" t="s">
        <v>324</v>
      </c>
      <c r="C138" s="1" t="s">
        <v>36</v>
      </c>
      <c r="D138" s="1" t="s">
        <v>37</v>
      </c>
      <c r="E138" s="1" t="s">
        <v>23</v>
      </c>
      <c r="F138" s="1" t="s">
        <v>24</v>
      </c>
      <c r="G138" s="1">
        <v>107.19</v>
      </c>
      <c r="H138" s="3">
        <f t="shared" si="2"/>
        <v>22.56</v>
      </c>
      <c r="I138" s="1">
        <v>84.63</v>
      </c>
    </row>
    <row r="139" spans="1:9" ht="15">
      <c r="A139" s="1" t="s">
        <v>330</v>
      </c>
      <c r="B139" s="1" t="s">
        <v>324</v>
      </c>
      <c r="C139" s="1" t="s">
        <v>39</v>
      </c>
      <c r="D139" s="1" t="s">
        <v>37</v>
      </c>
      <c r="E139" s="1" t="s">
        <v>23</v>
      </c>
      <c r="F139" s="1" t="s">
        <v>24</v>
      </c>
      <c r="G139" s="1">
        <v>113.62</v>
      </c>
      <c r="H139" s="3">
        <f t="shared" si="2"/>
        <v>23.92</v>
      </c>
      <c r="I139" s="1">
        <v>89.7</v>
      </c>
    </row>
    <row r="140" spans="1:9" ht="15">
      <c r="A140" s="1" t="s">
        <v>331</v>
      </c>
      <c r="B140" s="1" t="s">
        <v>324</v>
      </c>
      <c r="C140" s="1" t="s">
        <v>41</v>
      </c>
      <c r="D140" s="1" t="s">
        <v>37</v>
      </c>
      <c r="E140" s="1" t="s">
        <v>32</v>
      </c>
      <c r="F140" s="1" t="s">
        <v>24</v>
      </c>
      <c r="G140" s="1">
        <v>87.8</v>
      </c>
      <c r="H140" s="3">
        <f t="shared" si="2"/>
        <v>18.48</v>
      </c>
      <c r="I140" s="1">
        <v>69.32</v>
      </c>
    </row>
    <row r="141" spans="1:9" ht="15">
      <c r="A141" s="1" t="s">
        <v>332</v>
      </c>
      <c r="B141" s="1" t="s">
        <v>324</v>
      </c>
      <c r="C141" s="1" t="s">
        <v>43</v>
      </c>
      <c r="D141" s="1" t="s">
        <v>37</v>
      </c>
      <c r="E141" s="1" t="s">
        <v>32</v>
      </c>
      <c r="F141" s="1" t="s">
        <v>24</v>
      </c>
      <c r="G141" s="1">
        <v>87.8</v>
      </c>
      <c r="H141" s="3">
        <f t="shared" si="2"/>
        <v>18.48</v>
      </c>
      <c r="I141" s="1">
        <v>69.32</v>
      </c>
    </row>
    <row r="142" spans="1:9" ht="15">
      <c r="A142" s="1" t="s">
        <v>333</v>
      </c>
      <c r="B142" s="1" t="s">
        <v>324</v>
      </c>
      <c r="C142" s="1" t="s">
        <v>45</v>
      </c>
      <c r="D142" s="1" t="s">
        <v>46</v>
      </c>
      <c r="E142" s="1" t="s">
        <v>23</v>
      </c>
      <c r="F142" s="1" t="s">
        <v>24</v>
      </c>
      <c r="G142" s="1">
        <v>107.23</v>
      </c>
      <c r="H142" s="3">
        <f t="shared" si="2"/>
        <v>22.57</v>
      </c>
      <c r="I142" s="1">
        <v>84.66</v>
      </c>
    </row>
    <row r="143" spans="1:9" ht="15">
      <c r="A143" s="1" t="s">
        <v>334</v>
      </c>
      <c r="B143" s="1" t="s">
        <v>324</v>
      </c>
      <c r="C143" s="1" t="s">
        <v>48</v>
      </c>
      <c r="D143" s="1" t="s">
        <v>46</v>
      </c>
      <c r="E143" s="1" t="s">
        <v>23</v>
      </c>
      <c r="F143" s="1" t="s">
        <v>24</v>
      </c>
      <c r="G143" s="1">
        <v>113.62</v>
      </c>
      <c r="H143" s="3">
        <f t="shared" si="2"/>
        <v>23.92</v>
      </c>
      <c r="I143" s="1">
        <v>89.7</v>
      </c>
    </row>
    <row r="144" spans="1:9" ht="15">
      <c r="A144" s="1" t="s">
        <v>335</v>
      </c>
      <c r="B144" s="1" t="s">
        <v>324</v>
      </c>
      <c r="C144" s="1" t="s">
        <v>50</v>
      </c>
      <c r="D144" s="1" t="s">
        <v>46</v>
      </c>
      <c r="E144" s="1" t="s">
        <v>32</v>
      </c>
      <c r="F144" s="1" t="s">
        <v>24</v>
      </c>
      <c r="G144" s="1">
        <v>87.8</v>
      </c>
      <c r="H144" s="3">
        <f t="shared" si="2"/>
        <v>18.48</v>
      </c>
      <c r="I144" s="1">
        <v>69.32</v>
      </c>
    </row>
    <row r="145" spans="1:9" ht="15">
      <c r="A145" s="1" t="s">
        <v>336</v>
      </c>
      <c r="B145" s="1" t="s">
        <v>324</v>
      </c>
      <c r="C145" s="1" t="s">
        <v>52</v>
      </c>
      <c r="D145" s="1" t="s">
        <v>46</v>
      </c>
      <c r="E145" s="1" t="s">
        <v>32</v>
      </c>
      <c r="F145" s="1" t="s">
        <v>24</v>
      </c>
      <c r="G145" s="1">
        <v>87.8</v>
      </c>
      <c r="H145" s="3">
        <f t="shared" si="2"/>
        <v>18.48</v>
      </c>
      <c r="I145" s="1">
        <v>69.32</v>
      </c>
    </row>
    <row r="146" spans="1:9" ht="15">
      <c r="A146" s="1" t="s">
        <v>337</v>
      </c>
      <c r="B146" s="1" t="s">
        <v>324</v>
      </c>
      <c r="C146" s="1" t="s">
        <v>54</v>
      </c>
      <c r="D146" s="1" t="s">
        <v>55</v>
      </c>
      <c r="E146" s="1" t="s">
        <v>23</v>
      </c>
      <c r="F146" s="1" t="s">
        <v>24</v>
      </c>
      <c r="G146" s="1">
        <v>107.23</v>
      </c>
      <c r="H146" s="3">
        <f t="shared" si="2"/>
        <v>22.57</v>
      </c>
      <c r="I146" s="1">
        <v>84.66</v>
      </c>
    </row>
    <row r="147" spans="1:9" ht="15">
      <c r="A147" s="1" t="s">
        <v>338</v>
      </c>
      <c r="B147" s="1" t="s">
        <v>324</v>
      </c>
      <c r="C147" s="1" t="s">
        <v>57</v>
      </c>
      <c r="D147" s="1" t="s">
        <v>55</v>
      </c>
      <c r="E147" s="1" t="s">
        <v>23</v>
      </c>
      <c r="F147" s="1" t="s">
        <v>24</v>
      </c>
      <c r="G147" s="1">
        <v>113.62</v>
      </c>
      <c r="H147" s="3">
        <f t="shared" si="2"/>
        <v>23.92</v>
      </c>
      <c r="I147" s="1">
        <v>89.7</v>
      </c>
    </row>
    <row r="148" spans="1:9" ht="15">
      <c r="A148" s="1" t="s">
        <v>339</v>
      </c>
      <c r="B148" s="1" t="s">
        <v>324</v>
      </c>
      <c r="C148" s="1" t="s">
        <v>59</v>
      </c>
      <c r="D148" s="1" t="s">
        <v>55</v>
      </c>
      <c r="E148" s="1" t="s">
        <v>32</v>
      </c>
      <c r="F148" s="1" t="s">
        <v>24</v>
      </c>
      <c r="G148" s="1">
        <v>87.8</v>
      </c>
      <c r="H148" s="3">
        <f t="shared" si="2"/>
        <v>18.48</v>
      </c>
      <c r="I148" s="1">
        <v>69.32</v>
      </c>
    </row>
    <row r="149" spans="1:9" ht="15">
      <c r="A149" s="1" t="s">
        <v>340</v>
      </c>
      <c r="B149" s="1" t="s">
        <v>324</v>
      </c>
      <c r="C149" s="1" t="s">
        <v>61</v>
      </c>
      <c r="D149" s="1" t="s">
        <v>55</v>
      </c>
      <c r="E149" s="1" t="s">
        <v>32</v>
      </c>
      <c r="F149" s="1" t="s">
        <v>24</v>
      </c>
      <c r="G149" s="1">
        <v>87.8</v>
      </c>
      <c r="H149" s="3">
        <f t="shared" si="2"/>
        <v>18.48</v>
      </c>
      <c r="I149" s="1">
        <v>69.32</v>
      </c>
    </row>
    <row r="150" spans="1:9" ht="15">
      <c r="A150" s="1" t="s">
        <v>341</v>
      </c>
      <c r="B150" s="1" t="s">
        <v>324</v>
      </c>
      <c r="C150" s="1" t="s">
        <v>63</v>
      </c>
      <c r="D150" s="1" t="s">
        <v>64</v>
      </c>
      <c r="E150" s="1" t="s">
        <v>23</v>
      </c>
      <c r="F150" s="1" t="s">
        <v>24</v>
      </c>
      <c r="G150" s="1">
        <v>107.23</v>
      </c>
      <c r="H150" s="3">
        <f t="shared" si="2"/>
        <v>22.57</v>
      </c>
      <c r="I150" s="1">
        <v>84.66</v>
      </c>
    </row>
    <row r="151" spans="1:9" ht="15">
      <c r="A151" s="1" t="s">
        <v>342</v>
      </c>
      <c r="B151" s="1" t="s">
        <v>324</v>
      </c>
      <c r="C151" s="1" t="s">
        <v>66</v>
      </c>
      <c r="D151" s="1" t="s">
        <v>64</v>
      </c>
      <c r="E151" s="1" t="s">
        <v>23</v>
      </c>
      <c r="F151" s="1" t="s">
        <v>24</v>
      </c>
      <c r="G151" s="1">
        <v>113.62</v>
      </c>
      <c r="H151" s="3">
        <f t="shared" si="2"/>
        <v>23.92</v>
      </c>
      <c r="I151" s="1">
        <v>89.7</v>
      </c>
    </row>
    <row r="152" spans="1:9" ht="15">
      <c r="A152" s="1" t="s">
        <v>343</v>
      </c>
      <c r="B152" s="1" t="s">
        <v>324</v>
      </c>
      <c r="C152" s="1" t="s">
        <v>68</v>
      </c>
      <c r="D152" s="1" t="s">
        <v>64</v>
      </c>
      <c r="E152" s="1" t="s">
        <v>32</v>
      </c>
      <c r="F152" s="1" t="s">
        <v>24</v>
      </c>
      <c r="G152" s="1">
        <v>87.8</v>
      </c>
      <c r="H152" s="3">
        <f t="shared" si="2"/>
        <v>18.48</v>
      </c>
      <c r="I152" s="1">
        <v>69.32</v>
      </c>
    </row>
    <row r="153" spans="1:9" ht="15">
      <c r="A153" s="1" t="s">
        <v>344</v>
      </c>
      <c r="B153" s="1" t="s">
        <v>324</v>
      </c>
      <c r="C153" s="1" t="s">
        <v>70</v>
      </c>
      <c r="D153" s="1" t="s">
        <v>64</v>
      </c>
      <c r="E153" s="1" t="s">
        <v>32</v>
      </c>
      <c r="F153" s="1" t="s">
        <v>24</v>
      </c>
      <c r="G153" s="1">
        <v>87.8</v>
      </c>
      <c r="H153" s="3">
        <f t="shared" si="2"/>
        <v>18.48</v>
      </c>
      <c r="I153" s="1">
        <v>69.32</v>
      </c>
    </row>
    <row r="154" spans="1:9" ht="15">
      <c r="A154" s="1" t="s">
        <v>345</v>
      </c>
      <c r="B154" s="1" t="s">
        <v>324</v>
      </c>
      <c r="C154" s="1" t="s">
        <v>72</v>
      </c>
      <c r="D154" s="1" t="s">
        <v>73</v>
      </c>
      <c r="E154" s="1" t="s">
        <v>23</v>
      </c>
      <c r="F154" s="1" t="s">
        <v>24</v>
      </c>
      <c r="G154" s="1">
        <v>107.23</v>
      </c>
      <c r="H154" s="3">
        <f t="shared" si="2"/>
        <v>22.57</v>
      </c>
      <c r="I154" s="1">
        <v>84.66</v>
      </c>
    </row>
    <row r="155" spans="1:9" ht="15">
      <c r="A155" s="1" t="s">
        <v>346</v>
      </c>
      <c r="B155" s="1" t="s">
        <v>324</v>
      </c>
      <c r="C155" s="1" t="s">
        <v>75</v>
      </c>
      <c r="D155" s="1" t="s">
        <v>73</v>
      </c>
      <c r="E155" s="1" t="s">
        <v>23</v>
      </c>
      <c r="F155" s="1" t="s">
        <v>24</v>
      </c>
      <c r="G155" s="1">
        <v>113.62</v>
      </c>
      <c r="H155" s="3">
        <f t="shared" si="2"/>
        <v>23.92</v>
      </c>
      <c r="I155" s="1">
        <v>89.7</v>
      </c>
    </row>
    <row r="156" spans="1:9" ht="15">
      <c r="A156" s="1" t="s">
        <v>347</v>
      </c>
      <c r="B156" s="1" t="s">
        <v>324</v>
      </c>
      <c r="C156" s="1" t="s">
        <v>77</v>
      </c>
      <c r="D156" s="1" t="s">
        <v>73</v>
      </c>
      <c r="E156" s="1" t="s">
        <v>32</v>
      </c>
      <c r="F156" s="1" t="s">
        <v>24</v>
      </c>
      <c r="G156" s="1">
        <v>87.8</v>
      </c>
      <c r="H156" s="3">
        <f t="shared" si="2"/>
        <v>18.48</v>
      </c>
      <c r="I156" s="1">
        <v>69.32</v>
      </c>
    </row>
    <row r="157" spans="1:9" ht="15">
      <c r="A157" s="1" t="s">
        <v>348</v>
      </c>
      <c r="B157" s="1" t="s">
        <v>324</v>
      </c>
      <c r="C157" s="1" t="s">
        <v>79</v>
      </c>
      <c r="D157" s="1" t="s">
        <v>73</v>
      </c>
      <c r="E157" s="1" t="s">
        <v>32</v>
      </c>
      <c r="F157" s="1" t="s">
        <v>24</v>
      </c>
      <c r="G157" s="1">
        <v>87.8</v>
      </c>
      <c r="H157" s="3">
        <f t="shared" si="2"/>
        <v>18.48</v>
      </c>
      <c r="I157" s="1">
        <v>69.32</v>
      </c>
    </row>
    <row r="158" spans="1:9" ht="15">
      <c r="A158" s="1" t="s">
        <v>349</v>
      </c>
      <c r="B158" s="1" t="s">
        <v>324</v>
      </c>
      <c r="C158" s="1" t="s">
        <v>81</v>
      </c>
      <c r="D158" s="1" t="s">
        <v>82</v>
      </c>
      <c r="E158" s="1" t="s">
        <v>23</v>
      </c>
      <c r="F158" s="1" t="s">
        <v>24</v>
      </c>
      <c r="G158" s="1">
        <v>107.23</v>
      </c>
      <c r="H158" s="3">
        <f t="shared" si="2"/>
        <v>22.57</v>
      </c>
      <c r="I158" s="1">
        <v>84.66</v>
      </c>
    </row>
    <row r="159" spans="1:9" ht="15">
      <c r="A159" s="1" t="s">
        <v>350</v>
      </c>
      <c r="B159" s="1" t="s">
        <v>324</v>
      </c>
      <c r="C159" s="1" t="s">
        <v>84</v>
      </c>
      <c r="D159" s="1" t="s">
        <v>82</v>
      </c>
      <c r="E159" s="1" t="s">
        <v>23</v>
      </c>
      <c r="F159" s="1" t="s">
        <v>24</v>
      </c>
      <c r="G159" s="1">
        <v>113.62</v>
      </c>
      <c r="H159" s="3">
        <f t="shared" si="2"/>
        <v>23.92</v>
      </c>
      <c r="I159" s="1">
        <v>89.7</v>
      </c>
    </row>
    <row r="160" spans="1:9" ht="15">
      <c r="A160" s="1" t="s">
        <v>351</v>
      </c>
      <c r="B160" s="1" t="s">
        <v>324</v>
      </c>
      <c r="C160" s="1" t="s">
        <v>86</v>
      </c>
      <c r="D160" s="1" t="s">
        <v>82</v>
      </c>
      <c r="E160" s="1" t="s">
        <v>32</v>
      </c>
      <c r="F160" s="1" t="s">
        <v>24</v>
      </c>
      <c r="G160" s="1">
        <v>87.8</v>
      </c>
      <c r="H160" s="3">
        <f t="shared" si="2"/>
        <v>18.48</v>
      </c>
      <c r="I160" s="1">
        <v>69.32</v>
      </c>
    </row>
    <row r="161" spans="1:9" ht="15">
      <c r="A161" s="1" t="s">
        <v>352</v>
      </c>
      <c r="B161" s="1" t="s">
        <v>324</v>
      </c>
      <c r="C161" s="1" t="s">
        <v>88</v>
      </c>
      <c r="D161" s="1" t="s">
        <v>82</v>
      </c>
      <c r="E161" s="1" t="s">
        <v>32</v>
      </c>
      <c r="F161" s="1" t="s">
        <v>24</v>
      </c>
      <c r="G161" s="1">
        <v>87.8</v>
      </c>
      <c r="H161" s="3">
        <f t="shared" si="2"/>
        <v>18.48</v>
      </c>
      <c r="I161" s="1">
        <v>69.32</v>
      </c>
    </row>
    <row r="162" spans="1:9" ht="15">
      <c r="A162" s="1" t="s">
        <v>353</v>
      </c>
      <c r="B162" s="1" t="s">
        <v>324</v>
      </c>
      <c r="C162" s="1" t="s">
        <v>90</v>
      </c>
      <c r="D162" s="1" t="s">
        <v>91</v>
      </c>
      <c r="E162" s="1" t="s">
        <v>23</v>
      </c>
      <c r="F162" s="1" t="s">
        <v>24</v>
      </c>
      <c r="G162" s="1">
        <v>107.23</v>
      </c>
      <c r="H162" s="3">
        <f t="shared" si="2"/>
        <v>22.57</v>
      </c>
      <c r="I162" s="1">
        <v>84.66</v>
      </c>
    </row>
    <row r="163" spans="1:9" ht="15">
      <c r="A163" s="1" t="s">
        <v>354</v>
      </c>
      <c r="B163" s="1" t="s">
        <v>324</v>
      </c>
      <c r="C163" s="1" t="s">
        <v>93</v>
      </c>
      <c r="D163" s="1" t="s">
        <v>91</v>
      </c>
      <c r="E163" s="1" t="s">
        <v>23</v>
      </c>
      <c r="F163" s="1" t="s">
        <v>24</v>
      </c>
      <c r="G163" s="1">
        <v>113.62</v>
      </c>
      <c r="H163" s="3">
        <f t="shared" si="2"/>
        <v>23.92</v>
      </c>
      <c r="I163" s="1">
        <v>89.7</v>
      </c>
    </row>
    <row r="164" spans="1:9" ht="15">
      <c r="A164" s="1" t="s">
        <v>355</v>
      </c>
      <c r="B164" s="1" t="s">
        <v>324</v>
      </c>
      <c r="C164" s="1" t="s">
        <v>95</v>
      </c>
      <c r="D164" s="1" t="s">
        <v>91</v>
      </c>
      <c r="E164" s="1" t="s">
        <v>32</v>
      </c>
      <c r="F164" s="1" t="s">
        <v>24</v>
      </c>
      <c r="G164" s="1">
        <v>87.8</v>
      </c>
      <c r="H164" s="3">
        <f t="shared" si="2"/>
        <v>18.48</v>
      </c>
      <c r="I164" s="1">
        <v>69.32</v>
      </c>
    </row>
    <row r="165" spans="1:9" ht="15">
      <c r="A165" s="1" t="s">
        <v>356</v>
      </c>
      <c r="B165" s="1" t="s">
        <v>324</v>
      </c>
      <c r="C165" s="1" t="s">
        <v>97</v>
      </c>
      <c r="D165" s="1" t="s">
        <v>91</v>
      </c>
      <c r="E165" s="1" t="s">
        <v>32</v>
      </c>
      <c r="F165" s="1" t="s">
        <v>24</v>
      </c>
      <c r="G165" s="1">
        <v>87.8</v>
      </c>
      <c r="H165" s="3">
        <f t="shared" si="2"/>
        <v>18.48</v>
      </c>
      <c r="I165" s="1">
        <v>69.32</v>
      </c>
    </row>
    <row r="166" spans="1:9" ht="15">
      <c r="A166" s="1" t="s">
        <v>357</v>
      </c>
      <c r="B166" s="1" t="s">
        <v>324</v>
      </c>
      <c r="C166" s="1" t="s">
        <v>99</v>
      </c>
      <c r="D166" s="1" t="s">
        <v>100</v>
      </c>
      <c r="E166" s="1" t="s">
        <v>23</v>
      </c>
      <c r="F166" s="1" t="s">
        <v>24</v>
      </c>
      <c r="G166" s="1">
        <v>107.23</v>
      </c>
      <c r="H166" s="3">
        <f t="shared" si="2"/>
        <v>22.57</v>
      </c>
      <c r="I166" s="1">
        <v>84.66</v>
      </c>
    </row>
    <row r="167" spans="1:9" ht="15">
      <c r="A167" s="1" t="s">
        <v>358</v>
      </c>
      <c r="B167" s="1" t="s">
        <v>324</v>
      </c>
      <c r="C167" s="1" t="s">
        <v>102</v>
      </c>
      <c r="D167" s="1" t="s">
        <v>100</v>
      </c>
      <c r="E167" s="1" t="s">
        <v>23</v>
      </c>
      <c r="F167" s="1" t="s">
        <v>24</v>
      </c>
      <c r="G167" s="1">
        <v>113.62</v>
      </c>
      <c r="H167" s="3">
        <f t="shared" si="2"/>
        <v>23.92</v>
      </c>
      <c r="I167" s="1">
        <v>89.7</v>
      </c>
    </row>
    <row r="168" spans="1:9" ht="15">
      <c r="A168" s="1" t="s">
        <v>359</v>
      </c>
      <c r="B168" s="1" t="s">
        <v>324</v>
      </c>
      <c r="C168" s="1" t="s">
        <v>104</v>
      </c>
      <c r="D168" s="1" t="s">
        <v>100</v>
      </c>
      <c r="E168" s="1" t="s">
        <v>32</v>
      </c>
      <c r="F168" s="1" t="s">
        <v>24</v>
      </c>
      <c r="G168" s="1">
        <v>87.8</v>
      </c>
      <c r="H168" s="3">
        <f t="shared" si="2"/>
        <v>18.48</v>
      </c>
      <c r="I168" s="1">
        <v>69.32</v>
      </c>
    </row>
    <row r="169" spans="1:9" ht="15">
      <c r="A169" s="1" t="s">
        <v>360</v>
      </c>
      <c r="B169" s="1" t="s">
        <v>324</v>
      </c>
      <c r="C169" s="1" t="s">
        <v>106</v>
      </c>
      <c r="D169" s="1" t="s">
        <v>100</v>
      </c>
      <c r="E169" s="1" t="s">
        <v>32</v>
      </c>
      <c r="F169" s="1" t="s">
        <v>24</v>
      </c>
      <c r="G169" s="1">
        <v>87.8</v>
      </c>
      <c r="H169" s="3">
        <f t="shared" si="2"/>
        <v>18.48</v>
      </c>
      <c r="I169" s="1">
        <v>69.32</v>
      </c>
    </row>
    <row r="170" spans="1:9" ht="15">
      <c r="A170" s="1" t="s">
        <v>361</v>
      </c>
      <c r="B170" s="1" t="s">
        <v>324</v>
      </c>
      <c r="C170" s="1" t="s">
        <v>108</v>
      </c>
      <c r="D170" s="1" t="s">
        <v>109</v>
      </c>
      <c r="E170" s="1" t="s">
        <v>23</v>
      </c>
      <c r="F170" s="1" t="s">
        <v>24</v>
      </c>
      <c r="G170" s="1">
        <v>107.23</v>
      </c>
      <c r="H170" s="3">
        <f t="shared" si="2"/>
        <v>22.57</v>
      </c>
      <c r="I170" s="1">
        <v>84.66</v>
      </c>
    </row>
    <row r="171" spans="1:9" ht="15">
      <c r="A171" s="1" t="s">
        <v>362</v>
      </c>
      <c r="B171" s="1" t="s">
        <v>324</v>
      </c>
      <c r="C171" s="1" t="s">
        <v>111</v>
      </c>
      <c r="D171" s="1" t="s">
        <v>109</v>
      </c>
      <c r="E171" s="1" t="s">
        <v>23</v>
      </c>
      <c r="F171" s="1" t="s">
        <v>24</v>
      </c>
      <c r="G171" s="1">
        <v>113.62</v>
      </c>
      <c r="H171" s="3">
        <f t="shared" si="2"/>
        <v>23.92</v>
      </c>
      <c r="I171" s="1">
        <v>89.7</v>
      </c>
    </row>
    <row r="172" spans="1:9" ht="15">
      <c r="A172" s="1" t="s">
        <v>363</v>
      </c>
      <c r="B172" s="1" t="s">
        <v>324</v>
      </c>
      <c r="C172" s="1" t="s">
        <v>113</v>
      </c>
      <c r="D172" s="1" t="s">
        <v>109</v>
      </c>
      <c r="E172" s="1" t="s">
        <v>32</v>
      </c>
      <c r="F172" s="1" t="s">
        <v>24</v>
      </c>
      <c r="G172" s="1">
        <v>87.8</v>
      </c>
      <c r="H172" s="3">
        <f t="shared" si="2"/>
        <v>18.48</v>
      </c>
      <c r="I172" s="1">
        <v>69.32</v>
      </c>
    </row>
    <row r="173" spans="1:9" ht="15">
      <c r="A173" s="1" t="s">
        <v>364</v>
      </c>
      <c r="B173" s="1" t="s">
        <v>324</v>
      </c>
      <c r="C173" s="1" t="s">
        <v>115</v>
      </c>
      <c r="D173" s="1" t="s">
        <v>109</v>
      </c>
      <c r="E173" s="1" t="s">
        <v>32</v>
      </c>
      <c r="F173" s="1" t="s">
        <v>24</v>
      </c>
      <c r="G173" s="1">
        <v>87.8</v>
      </c>
      <c r="H173" s="3">
        <f t="shared" si="2"/>
        <v>18.48</v>
      </c>
      <c r="I173" s="1">
        <v>69.32</v>
      </c>
    </row>
    <row r="174" spans="1:9" ht="15">
      <c r="A174" s="1" t="s">
        <v>365</v>
      </c>
      <c r="B174" s="1" t="s">
        <v>324</v>
      </c>
      <c r="C174" s="1" t="s">
        <v>117</v>
      </c>
      <c r="D174" s="1" t="s">
        <v>118</v>
      </c>
      <c r="E174" s="1" t="s">
        <v>23</v>
      </c>
      <c r="F174" s="1" t="s">
        <v>24</v>
      </c>
      <c r="G174" s="1">
        <v>107.23</v>
      </c>
      <c r="H174" s="3">
        <f t="shared" si="2"/>
        <v>22.57</v>
      </c>
      <c r="I174" s="1">
        <v>84.66</v>
      </c>
    </row>
    <row r="175" spans="1:9" ht="15">
      <c r="A175" s="1" t="s">
        <v>366</v>
      </c>
      <c r="B175" s="1" t="s">
        <v>324</v>
      </c>
      <c r="C175" s="1" t="s">
        <v>120</v>
      </c>
      <c r="D175" s="1" t="s">
        <v>118</v>
      </c>
      <c r="E175" s="1" t="s">
        <v>23</v>
      </c>
      <c r="F175" s="1" t="s">
        <v>24</v>
      </c>
      <c r="G175" s="1">
        <v>113.62</v>
      </c>
      <c r="H175" s="3">
        <f t="shared" si="2"/>
        <v>23.92</v>
      </c>
      <c r="I175" s="1">
        <v>89.7</v>
      </c>
    </row>
    <row r="176" spans="1:9" ht="15">
      <c r="A176" s="1" t="s">
        <v>367</v>
      </c>
      <c r="B176" s="1" t="s">
        <v>324</v>
      </c>
      <c r="C176" s="1" t="s">
        <v>122</v>
      </c>
      <c r="D176" s="1" t="s">
        <v>118</v>
      </c>
      <c r="E176" s="1" t="s">
        <v>32</v>
      </c>
      <c r="F176" s="1" t="s">
        <v>24</v>
      </c>
      <c r="G176" s="1">
        <v>87.8</v>
      </c>
      <c r="H176" s="3">
        <f t="shared" si="2"/>
        <v>18.48</v>
      </c>
      <c r="I176" s="1">
        <v>69.32</v>
      </c>
    </row>
    <row r="177" spans="1:9" ht="15">
      <c r="A177" s="1" t="s">
        <v>368</v>
      </c>
      <c r="B177" s="1" t="s">
        <v>324</v>
      </c>
      <c r="C177" s="1" t="s">
        <v>124</v>
      </c>
      <c r="D177" s="1" t="s">
        <v>118</v>
      </c>
      <c r="E177" s="1" t="s">
        <v>32</v>
      </c>
      <c r="F177" s="1" t="s">
        <v>24</v>
      </c>
      <c r="G177" s="1">
        <v>87.8</v>
      </c>
      <c r="H177" s="3">
        <f t="shared" si="2"/>
        <v>18.48</v>
      </c>
      <c r="I177" s="1">
        <v>69.32</v>
      </c>
    </row>
    <row r="178" spans="1:9" ht="15">
      <c r="A178" s="1" t="s">
        <v>369</v>
      </c>
      <c r="B178" s="1" t="s">
        <v>324</v>
      </c>
      <c r="C178" s="1" t="s">
        <v>126</v>
      </c>
      <c r="D178" s="1" t="s">
        <v>127</v>
      </c>
      <c r="E178" s="1" t="s">
        <v>23</v>
      </c>
      <c r="F178" s="1" t="s">
        <v>24</v>
      </c>
      <c r="G178" s="1">
        <v>107.23</v>
      </c>
      <c r="H178" s="3">
        <f t="shared" si="2"/>
        <v>22.57</v>
      </c>
      <c r="I178" s="1">
        <v>84.66</v>
      </c>
    </row>
    <row r="179" spans="1:9" ht="15">
      <c r="A179" s="1" t="s">
        <v>370</v>
      </c>
      <c r="B179" s="1" t="s">
        <v>324</v>
      </c>
      <c r="C179" s="1" t="s">
        <v>129</v>
      </c>
      <c r="D179" s="1" t="s">
        <v>127</v>
      </c>
      <c r="E179" s="1" t="s">
        <v>23</v>
      </c>
      <c r="F179" s="1" t="s">
        <v>24</v>
      </c>
      <c r="G179" s="1">
        <v>113.62</v>
      </c>
      <c r="H179" s="3">
        <f t="shared" si="2"/>
        <v>23.92</v>
      </c>
      <c r="I179" s="1">
        <v>89.7</v>
      </c>
    </row>
    <row r="180" spans="1:9" ht="15">
      <c r="A180" s="1" t="s">
        <v>371</v>
      </c>
      <c r="B180" s="1" t="s">
        <v>324</v>
      </c>
      <c r="C180" s="1" t="s">
        <v>131</v>
      </c>
      <c r="D180" s="1" t="s">
        <v>127</v>
      </c>
      <c r="E180" s="1" t="s">
        <v>32</v>
      </c>
      <c r="F180" s="1" t="s">
        <v>24</v>
      </c>
      <c r="G180" s="1">
        <v>87.8</v>
      </c>
      <c r="H180" s="3">
        <f t="shared" si="2"/>
        <v>18.48</v>
      </c>
      <c r="I180" s="1">
        <v>69.32</v>
      </c>
    </row>
    <row r="181" spans="1:9" ht="15">
      <c r="A181" s="1" t="s">
        <v>372</v>
      </c>
      <c r="B181" s="1" t="s">
        <v>324</v>
      </c>
      <c r="C181" s="1" t="s">
        <v>133</v>
      </c>
      <c r="D181" s="1" t="s">
        <v>127</v>
      </c>
      <c r="E181" s="1" t="s">
        <v>32</v>
      </c>
      <c r="F181" s="1" t="s">
        <v>24</v>
      </c>
      <c r="G181" s="1">
        <v>87.8</v>
      </c>
      <c r="H181" s="3">
        <f t="shared" si="2"/>
        <v>18.48</v>
      </c>
      <c r="I181" s="1">
        <v>69.32</v>
      </c>
    </row>
    <row r="182" spans="1:9" ht="15">
      <c r="A182" s="1" t="s">
        <v>373</v>
      </c>
      <c r="B182" s="1" t="s">
        <v>324</v>
      </c>
      <c r="C182" s="1" t="s">
        <v>135</v>
      </c>
      <c r="D182" s="1" t="s">
        <v>136</v>
      </c>
      <c r="E182" s="1" t="s">
        <v>23</v>
      </c>
      <c r="F182" s="1" t="s">
        <v>24</v>
      </c>
      <c r="G182" s="1">
        <v>107.23</v>
      </c>
      <c r="H182" s="3">
        <f t="shared" si="2"/>
        <v>22.57</v>
      </c>
      <c r="I182" s="1">
        <v>84.66</v>
      </c>
    </row>
    <row r="183" spans="1:9" ht="15">
      <c r="A183" s="1" t="s">
        <v>374</v>
      </c>
      <c r="B183" s="1" t="s">
        <v>324</v>
      </c>
      <c r="C183" s="1" t="s">
        <v>138</v>
      </c>
      <c r="D183" s="1" t="s">
        <v>136</v>
      </c>
      <c r="E183" s="1" t="s">
        <v>23</v>
      </c>
      <c r="F183" s="1" t="s">
        <v>24</v>
      </c>
      <c r="G183" s="1">
        <v>113.62</v>
      </c>
      <c r="H183" s="3">
        <f t="shared" si="2"/>
        <v>23.92</v>
      </c>
      <c r="I183" s="1">
        <v>89.7</v>
      </c>
    </row>
    <row r="184" spans="1:9" ht="15">
      <c r="A184" s="1" t="s">
        <v>375</v>
      </c>
      <c r="B184" s="1" t="s">
        <v>324</v>
      </c>
      <c r="C184" s="1" t="s">
        <v>140</v>
      </c>
      <c r="D184" s="1" t="s">
        <v>136</v>
      </c>
      <c r="E184" s="1" t="s">
        <v>32</v>
      </c>
      <c r="F184" s="1" t="s">
        <v>24</v>
      </c>
      <c r="G184" s="1">
        <v>87.8</v>
      </c>
      <c r="H184" s="3">
        <f t="shared" si="2"/>
        <v>18.48</v>
      </c>
      <c r="I184" s="1">
        <v>69.32</v>
      </c>
    </row>
    <row r="185" spans="1:9" ht="15">
      <c r="A185" s="1" t="s">
        <v>376</v>
      </c>
      <c r="B185" s="1" t="s">
        <v>324</v>
      </c>
      <c r="C185" s="1" t="s">
        <v>142</v>
      </c>
      <c r="D185" s="1" t="s">
        <v>136</v>
      </c>
      <c r="E185" s="1" t="s">
        <v>32</v>
      </c>
      <c r="F185" s="1" t="s">
        <v>24</v>
      </c>
      <c r="G185" s="1">
        <v>87.8</v>
      </c>
      <c r="H185" s="3">
        <f t="shared" si="2"/>
        <v>18.48</v>
      </c>
      <c r="I185" s="1">
        <v>69.32</v>
      </c>
    </row>
    <row r="186" spans="1:9" ht="15">
      <c r="A186" s="1" t="s">
        <v>377</v>
      </c>
      <c r="B186" s="1" t="s">
        <v>324</v>
      </c>
      <c r="C186" s="1" t="s">
        <v>144</v>
      </c>
      <c r="D186" s="1" t="s">
        <v>145</v>
      </c>
      <c r="E186" s="1" t="s">
        <v>23</v>
      </c>
      <c r="F186" s="1" t="s">
        <v>24</v>
      </c>
      <c r="G186" s="1">
        <v>107.23</v>
      </c>
      <c r="H186" s="3">
        <f t="shared" si="2"/>
        <v>22.57</v>
      </c>
      <c r="I186" s="1">
        <v>84.66</v>
      </c>
    </row>
    <row r="187" spans="1:9" ht="15">
      <c r="A187" s="1" t="s">
        <v>378</v>
      </c>
      <c r="B187" s="1" t="s">
        <v>324</v>
      </c>
      <c r="C187" s="1" t="s">
        <v>147</v>
      </c>
      <c r="D187" s="1" t="s">
        <v>145</v>
      </c>
      <c r="E187" s="1" t="s">
        <v>23</v>
      </c>
      <c r="F187" s="1" t="s">
        <v>24</v>
      </c>
      <c r="G187" s="1">
        <v>113.62</v>
      </c>
      <c r="H187" s="3">
        <f t="shared" si="2"/>
        <v>23.92</v>
      </c>
      <c r="I187" s="1">
        <v>89.7</v>
      </c>
    </row>
    <row r="188" spans="1:9" ht="15">
      <c r="A188" s="1" t="s">
        <v>379</v>
      </c>
      <c r="B188" s="1" t="s">
        <v>324</v>
      </c>
      <c r="C188" s="1" t="s">
        <v>149</v>
      </c>
      <c r="D188" s="1" t="s">
        <v>145</v>
      </c>
      <c r="E188" s="1" t="s">
        <v>32</v>
      </c>
      <c r="F188" s="1" t="s">
        <v>24</v>
      </c>
      <c r="G188" s="1">
        <v>87.8</v>
      </c>
      <c r="H188" s="3">
        <f t="shared" si="2"/>
        <v>18.48</v>
      </c>
      <c r="I188" s="1">
        <v>69.32</v>
      </c>
    </row>
    <row r="189" spans="1:9" ht="15">
      <c r="A189" s="1" t="s">
        <v>380</v>
      </c>
      <c r="B189" s="1" t="s">
        <v>324</v>
      </c>
      <c r="C189" s="1" t="s">
        <v>151</v>
      </c>
      <c r="D189" s="1" t="s">
        <v>145</v>
      </c>
      <c r="E189" s="1" t="s">
        <v>32</v>
      </c>
      <c r="F189" s="1" t="s">
        <v>24</v>
      </c>
      <c r="G189" s="1">
        <v>87.8</v>
      </c>
      <c r="H189" s="3">
        <f t="shared" si="2"/>
        <v>18.48</v>
      </c>
      <c r="I189" s="1">
        <v>69.32</v>
      </c>
    </row>
    <row r="190" spans="1:9" ht="15">
      <c r="A190" s="1" t="s">
        <v>381</v>
      </c>
      <c r="B190" s="1" t="s">
        <v>324</v>
      </c>
      <c r="C190" s="1" t="s">
        <v>153</v>
      </c>
      <c r="D190" s="1" t="s">
        <v>154</v>
      </c>
      <c r="E190" s="1" t="s">
        <v>23</v>
      </c>
      <c r="F190" s="1" t="s">
        <v>24</v>
      </c>
      <c r="G190" s="1">
        <v>107.23</v>
      </c>
      <c r="H190" s="3">
        <f t="shared" si="2"/>
        <v>22.57</v>
      </c>
      <c r="I190" s="1">
        <v>84.66</v>
      </c>
    </row>
    <row r="191" spans="1:9" ht="15">
      <c r="A191" s="1" t="s">
        <v>382</v>
      </c>
      <c r="B191" s="1" t="s">
        <v>324</v>
      </c>
      <c r="C191" s="1" t="s">
        <v>156</v>
      </c>
      <c r="D191" s="1" t="s">
        <v>154</v>
      </c>
      <c r="E191" s="1" t="s">
        <v>23</v>
      </c>
      <c r="F191" s="1" t="s">
        <v>24</v>
      </c>
      <c r="G191" s="1">
        <v>113.62</v>
      </c>
      <c r="H191" s="3">
        <f t="shared" si="2"/>
        <v>23.92</v>
      </c>
      <c r="I191" s="1">
        <v>89.7</v>
      </c>
    </row>
    <row r="192" spans="1:9" ht="15">
      <c r="A192" s="1" t="s">
        <v>383</v>
      </c>
      <c r="B192" s="1" t="s">
        <v>324</v>
      </c>
      <c r="C192" s="1" t="s">
        <v>158</v>
      </c>
      <c r="D192" s="1" t="s">
        <v>154</v>
      </c>
      <c r="E192" s="1" t="s">
        <v>32</v>
      </c>
      <c r="F192" s="1" t="s">
        <v>24</v>
      </c>
      <c r="G192" s="1">
        <v>87.8</v>
      </c>
      <c r="H192" s="3">
        <f t="shared" si="2"/>
        <v>18.48</v>
      </c>
      <c r="I192" s="1">
        <v>69.32</v>
      </c>
    </row>
    <row r="193" spans="1:9" ht="15">
      <c r="A193" s="1" t="s">
        <v>384</v>
      </c>
      <c r="B193" s="1" t="s">
        <v>324</v>
      </c>
      <c r="C193" s="1" t="s">
        <v>160</v>
      </c>
      <c r="D193" s="1" t="s">
        <v>154</v>
      </c>
      <c r="E193" s="1" t="s">
        <v>32</v>
      </c>
      <c r="F193" s="1" t="s">
        <v>24</v>
      </c>
      <c r="G193" s="1">
        <v>87.8</v>
      </c>
      <c r="H193" s="3">
        <f t="shared" si="2"/>
        <v>18.48</v>
      </c>
      <c r="I193" s="1">
        <v>69.32</v>
      </c>
    </row>
    <row r="194" spans="1:9" ht="15">
      <c r="A194" s="1" t="s">
        <v>385</v>
      </c>
      <c r="B194" s="1" t="s">
        <v>324</v>
      </c>
      <c r="C194" s="1" t="s">
        <v>162</v>
      </c>
      <c r="D194" s="1" t="s">
        <v>163</v>
      </c>
      <c r="E194" s="1" t="s">
        <v>23</v>
      </c>
      <c r="F194" s="1" t="s">
        <v>24</v>
      </c>
      <c r="G194" s="1">
        <v>107.23</v>
      </c>
      <c r="H194" s="3">
        <f t="shared" si="2"/>
        <v>22.57</v>
      </c>
      <c r="I194" s="1">
        <v>84.66</v>
      </c>
    </row>
    <row r="195" spans="1:9" ht="15">
      <c r="A195" s="1" t="s">
        <v>386</v>
      </c>
      <c r="B195" s="1" t="s">
        <v>324</v>
      </c>
      <c r="C195" s="1" t="s">
        <v>165</v>
      </c>
      <c r="D195" s="1" t="s">
        <v>163</v>
      </c>
      <c r="E195" s="1" t="s">
        <v>23</v>
      </c>
      <c r="F195" s="1" t="s">
        <v>24</v>
      </c>
      <c r="G195" s="1">
        <v>113.62</v>
      </c>
      <c r="H195" s="3">
        <f aca="true" t="shared" si="3" ref="H195:H258">ROUND(G195-I195,2)</f>
        <v>23.92</v>
      </c>
      <c r="I195" s="1">
        <v>89.7</v>
      </c>
    </row>
    <row r="196" spans="1:9" ht="15">
      <c r="A196" s="1" t="s">
        <v>387</v>
      </c>
      <c r="B196" s="1" t="s">
        <v>324</v>
      </c>
      <c r="C196" s="1" t="s">
        <v>167</v>
      </c>
      <c r="D196" s="1" t="s">
        <v>163</v>
      </c>
      <c r="E196" s="1" t="s">
        <v>32</v>
      </c>
      <c r="F196" s="1" t="s">
        <v>24</v>
      </c>
      <c r="G196" s="1">
        <v>87.8</v>
      </c>
      <c r="H196" s="3">
        <f t="shared" si="3"/>
        <v>18.48</v>
      </c>
      <c r="I196" s="1">
        <v>69.32</v>
      </c>
    </row>
    <row r="197" spans="1:9" ht="15">
      <c r="A197" s="1" t="s">
        <v>388</v>
      </c>
      <c r="B197" s="1" t="s">
        <v>324</v>
      </c>
      <c r="C197" s="1" t="s">
        <v>169</v>
      </c>
      <c r="D197" s="1" t="s">
        <v>163</v>
      </c>
      <c r="E197" s="1" t="s">
        <v>32</v>
      </c>
      <c r="F197" s="1" t="s">
        <v>24</v>
      </c>
      <c r="G197" s="1">
        <v>87.8</v>
      </c>
      <c r="H197" s="3">
        <f t="shared" si="3"/>
        <v>18.48</v>
      </c>
      <c r="I197" s="1">
        <v>69.32</v>
      </c>
    </row>
    <row r="198" spans="1:9" ht="15">
      <c r="A198" s="1" t="s">
        <v>389</v>
      </c>
      <c r="B198" s="1" t="s">
        <v>324</v>
      </c>
      <c r="C198" s="1" t="s">
        <v>171</v>
      </c>
      <c r="D198" s="1" t="s">
        <v>172</v>
      </c>
      <c r="E198" s="1" t="s">
        <v>23</v>
      </c>
      <c r="F198" s="1" t="s">
        <v>24</v>
      </c>
      <c r="G198" s="1">
        <v>107.23</v>
      </c>
      <c r="H198" s="3">
        <f t="shared" si="3"/>
        <v>22.57</v>
      </c>
      <c r="I198" s="1">
        <v>84.66</v>
      </c>
    </row>
    <row r="199" spans="1:9" ht="15">
      <c r="A199" s="1" t="s">
        <v>390</v>
      </c>
      <c r="B199" s="1" t="s">
        <v>324</v>
      </c>
      <c r="C199" s="1" t="s">
        <v>174</v>
      </c>
      <c r="D199" s="1" t="s">
        <v>172</v>
      </c>
      <c r="E199" s="1" t="s">
        <v>23</v>
      </c>
      <c r="F199" s="1" t="s">
        <v>24</v>
      </c>
      <c r="G199" s="1">
        <v>113.62</v>
      </c>
      <c r="H199" s="3">
        <f t="shared" si="3"/>
        <v>23.92</v>
      </c>
      <c r="I199" s="1">
        <v>89.7</v>
      </c>
    </row>
    <row r="200" spans="1:9" ht="15">
      <c r="A200" s="1" t="s">
        <v>391</v>
      </c>
      <c r="B200" s="1" t="s">
        <v>324</v>
      </c>
      <c r="C200" s="1" t="s">
        <v>176</v>
      </c>
      <c r="D200" s="1" t="s">
        <v>172</v>
      </c>
      <c r="E200" s="1" t="s">
        <v>32</v>
      </c>
      <c r="F200" s="1" t="s">
        <v>24</v>
      </c>
      <c r="G200" s="1">
        <v>87.8</v>
      </c>
      <c r="H200" s="3">
        <f t="shared" si="3"/>
        <v>18.48</v>
      </c>
      <c r="I200" s="1">
        <v>69.32</v>
      </c>
    </row>
    <row r="201" spans="1:9" ht="15">
      <c r="A201" s="1" t="s">
        <v>392</v>
      </c>
      <c r="B201" s="1" t="s">
        <v>324</v>
      </c>
      <c r="C201" s="1" t="s">
        <v>178</v>
      </c>
      <c r="D201" s="1" t="s">
        <v>172</v>
      </c>
      <c r="E201" s="1" t="s">
        <v>32</v>
      </c>
      <c r="F201" s="1" t="s">
        <v>24</v>
      </c>
      <c r="G201" s="1">
        <v>87.8</v>
      </c>
      <c r="H201" s="3">
        <f t="shared" si="3"/>
        <v>18.48</v>
      </c>
      <c r="I201" s="1">
        <v>69.32</v>
      </c>
    </row>
    <row r="202" spans="1:9" ht="15">
      <c r="A202" s="1" t="s">
        <v>393</v>
      </c>
      <c r="B202" s="1" t="s">
        <v>324</v>
      </c>
      <c r="C202" s="1" t="s">
        <v>180</v>
      </c>
      <c r="D202" s="1" t="s">
        <v>181</v>
      </c>
      <c r="E202" s="1" t="s">
        <v>23</v>
      </c>
      <c r="F202" s="1" t="s">
        <v>24</v>
      </c>
      <c r="G202" s="1">
        <v>107.23</v>
      </c>
      <c r="H202" s="3">
        <f t="shared" si="3"/>
        <v>22.57</v>
      </c>
      <c r="I202" s="1">
        <v>84.66</v>
      </c>
    </row>
    <row r="203" spans="1:9" ht="15">
      <c r="A203" s="1" t="s">
        <v>394</v>
      </c>
      <c r="B203" s="1" t="s">
        <v>324</v>
      </c>
      <c r="C203" s="1" t="s">
        <v>183</v>
      </c>
      <c r="D203" s="1" t="s">
        <v>181</v>
      </c>
      <c r="E203" s="1" t="s">
        <v>23</v>
      </c>
      <c r="F203" s="1" t="s">
        <v>24</v>
      </c>
      <c r="G203" s="1">
        <v>113.62</v>
      </c>
      <c r="H203" s="3">
        <f t="shared" si="3"/>
        <v>23.92</v>
      </c>
      <c r="I203" s="1">
        <v>89.7</v>
      </c>
    </row>
    <row r="204" spans="1:9" ht="15">
      <c r="A204" s="1" t="s">
        <v>395</v>
      </c>
      <c r="B204" s="1" t="s">
        <v>324</v>
      </c>
      <c r="C204" s="1" t="s">
        <v>185</v>
      </c>
      <c r="D204" s="1" t="s">
        <v>181</v>
      </c>
      <c r="E204" s="1" t="s">
        <v>32</v>
      </c>
      <c r="F204" s="1" t="s">
        <v>24</v>
      </c>
      <c r="G204" s="1">
        <v>87.8</v>
      </c>
      <c r="H204" s="3">
        <f t="shared" si="3"/>
        <v>18.48</v>
      </c>
      <c r="I204" s="1">
        <v>69.32</v>
      </c>
    </row>
    <row r="205" spans="1:9" ht="15">
      <c r="A205" s="1" t="s">
        <v>396</v>
      </c>
      <c r="B205" s="1" t="s">
        <v>324</v>
      </c>
      <c r="C205" s="1" t="s">
        <v>187</v>
      </c>
      <c r="D205" s="1" t="s">
        <v>181</v>
      </c>
      <c r="E205" s="1" t="s">
        <v>32</v>
      </c>
      <c r="F205" s="1" t="s">
        <v>24</v>
      </c>
      <c r="G205" s="1">
        <v>87.8</v>
      </c>
      <c r="H205" s="3">
        <f t="shared" si="3"/>
        <v>18.48</v>
      </c>
      <c r="I205" s="1">
        <v>69.32</v>
      </c>
    </row>
    <row r="206" spans="1:9" ht="15">
      <c r="A206" s="1" t="s">
        <v>397</v>
      </c>
      <c r="B206" s="1" t="s">
        <v>324</v>
      </c>
      <c r="C206" s="1" t="s">
        <v>189</v>
      </c>
      <c r="D206" s="1" t="s">
        <v>190</v>
      </c>
      <c r="E206" s="1" t="s">
        <v>23</v>
      </c>
      <c r="F206" s="1" t="s">
        <v>24</v>
      </c>
      <c r="G206" s="1">
        <v>107.23</v>
      </c>
      <c r="H206" s="3">
        <f t="shared" si="3"/>
        <v>22.57</v>
      </c>
      <c r="I206" s="1">
        <v>84.66</v>
      </c>
    </row>
    <row r="207" spans="1:9" ht="15">
      <c r="A207" s="1" t="s">
        <v>398</v>
      </c>
      <c r="B207" s="1" t="s">
        <v>324</v>
      </c>
      <c r="C207" s="1" t="s">
        <v>192</v>
      </c>
      <c r="D207" s="1" t="s">
        <v>190</v>
      </c>
      <c r="E207" s="1" t="s">
        <v>23</v>
      </c>
      <c r="F207" s="1" t="s">
        <v>24</v>
      </c>
      <c r="G207" s="1">
        <v>113.62</v>
      </c>
      <c r="H207" s="3">
        <f t="shared" si="3"/>
        <v>23.92</v>
      </c>
      <c r="I207" s="1">
        <v>89.7</v>
      </c>
    </row>
    <row r="208" spans="1:9" ht="15">
      <c r="A208" s="1" t="s">
        <v>399</v>
      </c>
      <c r="B208" s="1" t="s">
        <v>324</v>
      </c>
      <c r="C208" s="1" t="s">
        <v>194</v>
      </c>
      <c r="D208" s="1" t="s">
        <v>190</v>
      </c>
      <c r="E208" s="1" t="s">
        <v>32</v>
      </c>
      <c r="F208" s="1" t="s">
        <v>24</v>
      </c>
      <c r="G208" s="1">
        <v>87.8</v>
      </c>
      <c r="H208" s="3">
        <f t="shared" si="3"/>
        <v>18.48</v>
      </c>
      <c r="I208" s="1">
        <v>69.32</v>
      </c>
    </row>
    <row r="209" spans="1:9" ht="15">
      <c r="A209" s="1" t="s">
        <v>400</v>
      </c>
      <c r="B209" s="1" t="s">
        <v>324</v>
      </c>
      <c r="C209" s="1" t="s">
        <v>196</v>
      </c>
      <c r="D209" s="1" t="s">
        <v>190</v>
      </c>
      <c r="E209" s="1" t="s">
        <v>32</v>
      </c>
      <c r="F209" s="1" t="s">
        <v>24</v>
      </c>
      <c r="G209" s="1">
        <v>87.8</v>
      </c>
      <c r="H209" s="3">
        <f t="shared" si="3"/>
        <v>18.48</v>
      </c>
      <c r="I209" s="1">
        <v>69.32</v>
      </c>
    </row>
    <row r="210" spans="1:9" ht="15">
      <c r="A210" s="1" t="s">
        <v>401</v>
      </c>
      <c r="B210" s="1" t="s">
        <v>324</v>
      </c>
      <c r="C210" s="1" t="s">
        <v>198</v>
      </c>
      <c r="D210" s="1" t="s">
        <v>199</v>
      </c>
      <c r="E210" s="1" t="s">
        <v>23</v>
      </c>
      <c r="F210" s="1" t="s">
        <v>24</v>
      </c>
      <c r="G210" s="1">
        <v>107.23</v>
      </c>
      <c r="H210" s="3">
        <f t="shared" si="3"/>
        <v>22.57</v>
      </c>
      <c r="I210" s="1">
        <v>84.66</v>
      </c>
    </row>
    <row r="211" spans="1:9" ht="15">
      <c r="A211" s="1" t="s">
        <v>402</v>
      </c>
      <c r="B211" s="1" t="s">
        <v>324</v>
      </c>
      <c r="C211" s="1" t="s">
        <v>201</v>
      </c>
      <c r="D211" s="1" t="s">
        <v>199</v>
      </c>
      <c r="E211" s="1" t="s">
        <v>23</v>
      </c>
      <c r="F211" s="1" t="s">
        <v>24</v>
      </c>
      <c r="G211" s="1">
        <v>113.62</v>
      </c>
      <c r="H211" s="3">
        <f t="shared" si="3"/>
        <v>23.92</v>
      </c>
      <c r="I211" s="1">
        <v>89.7</v>
      </c>
    </row>
    <row r="212" spans="1:9" ht="15">
      <c r="A212" s="1" t="s">
        <v>403</v>
      </c>
      <c r="B212" s="1" t="s">
        <v>324</v>
      </c>
      <c r="C212" s="1" t="s">
        <v>203</v>
      </c>
      <c r="D212" s="1" t="s">
        <v>199</v>
      </c>
      <c r="E212" s="1" t="s">
        <v>32</v>
      </c>
      <c r="F212" s="1" t="s">
        <v>24</v>
      </c>
      <c r="G212" s="1">
        <v>87.8</v>
      </c>
      <c r="H212" s="3">
        <f t="shared" si="3"/>
        <v>18.48</v>
      </c>
      <c r="I212" s="1">
        <v>69.32</v>
      </c>
    </row>
    <row r="213" spans="1:9" ht="15">
      <c r="A213" s="1" t="s">
        <v>404</v>
      </c>
      <c r="B213" s="1" t="s">
        <v>324</v>
      </c>
      <c r="C213" s="1" t="s">
        <v>205</v>
      </c>
      <c r="D213" s="1" t="s">
        <v>199</v>
      </c>
      <c r="E213" s="1" t="s">
        <v>32</v>
      </c>
      <c r="F213" s="1" t="s">
        <v>24</v>
      </c>
      <c r="G213" s="1">
        <v>87.8</v>
      </c>
      <c r="H213" s="3">
        <f t="shared" si="3"/>
        <v>18.48</v>
      </c>
      <c r="I213" s="1">
        <v>69.32</v>
      </c>
    </row>
    <row r="214" spans="1:9" ht="15">
      <c r="A214" s="1" t="s">
        <v>405</v>
      </c>
      <c r="B214" s="1" t="s">
        <v>324</v>
      </c>
      <c r="C214" s="1" t="s">
        <v>207</v>
      </c>
      <c r="D214" s="1" t="s">
        <v>208</v>
      </c>
      <c r="E214" s="1" t="s">
        <v>23</v>
      </c>
      <c r="F214" s="1" t="s">
        <v>24</v>
      </c>
      <c r="G214" s="1">
        <v>107.23</v>
      </c>
      <c r="H214" s="3">
        <f t="shared" si="3"/>
        <v>22.57</v>
      </c>
      <c r="I214" s="1">
        <v>84.66</v>
      </c>
    </row>
    <row r="215" spans="1:9" ht="15">
      <c r="A215" s="1" t="s">
        <v>406</v>
      </c>
      <c r="B215" s="1" t="s">
        <v>324</v>
      </c>
      <c r="C215" s="1" t="s">
        <v>210</v>
      </c>
      <c r="D215" s="1" t="s">
        <v>208</v>
      </c>
      <c r="E215" s="1" t="s">
        <v>23</v>
      </c>
      <c r="F215" s="1" t="s">
        <v>24</v>
      </c>
      <c r="G215" s="1">
        <v>113.62</v>
      </c>
      <c r="H215" s="3">
        <f t="shared" si="3"/>
        <v>23.92</v>
      </c>
      <c r="I215" s="1">
        <v>89.7</v>
      </c>
    </row>
    <row r="216" spans="1:9" ht="15">
      <c r="A216" s="1" t="s">
        <v>407</v>
      </c>
      <c r="B216" s="1" t="s">
        <v>324</v>
      </c>
      <c r="C216" s="1" t="s">
        <v>212</v>
      </c>
      <c r="D216" s="1" t="s">
        <v>208</v>
      </c>
      <c r="E216" s="1" t="s">
        <v>32</v>
      </c>
      <c r="F216" s="1" t="s">
        <v>24</v>
      </c>
      <c r="G216" s="1">
        <v>87.8</v>
      </c>
      <c r="H216" s="3">
        <f t="shared" si="3"/>
        <v>18.48</v>
      </c>
      <c r="I216" s="1">
        <v>69.32</v>
      </c>
    </row>
    <row r="217" spans="1:9" ht="15">
      <c r="A217" s="1" t="s">
        <v>408</v>
      </c>
      <c r="B217" s="1" t="s">
        <v>324</v>
      </c>
      <c r="C217" s="1" t="s">
        <v>214</v>
      </c>
      <c r="D217" s="1" t="s">
        <v>208</v>
      </c>
      <c r="E217" s="1" t="s">
        <v>32</v>
      </c>
      <c r="F217" s="1" t="s">
        <v>24</v>
      </c>
      <c r="G217" s="1">
        <v>87.8</v>
      </c>
      <c r="H217" s="3">
        <f t="shared" si="3"/>
        <v>18.48</v>
      </c>
      <c r="I217" s="1">
        <v>69.32</v>
      </c>
    </row>
    <row r="218" spans="1:9" ht="15">
      <c r="A218" s="1" t="s">
        <v>409</v>
      </c>
      <c r="B218" s="1" t="s">
        <v>324</v>
      </c>
      <c r="C218" s="1" t="s">
        <v>216</v>
      </c>
      <c r="D218" s="1" t="s">
        <v>217</v>
      </c>
      <c r="E218" s="1" t="s">
        <v>23</v>
      </c>
      <c r="F218" s="1" t="s">
        <v>24</v>
      </c>
      <c r="G218" s="1">
        <v>107.23</v>
      </c>
      <c r="H218" s="3">
        <f t="shared" si="3"/>
        <v>22.57</v>
      </c>
      <c r="I218" s="1">
        <v>84.66</v>
      </c>
    </row>
    <row r="219" spans="1:9" ht="15">
      <c r="A219" s="1" t="s">
        <v>410</v>
      </c>
      <c r="B219" s="1" t="s">
        <v>324</v>
      </c>
      <c r="C219" s="1" t="s">
        <v>219</v>
      </c>
      <c r="D219" s="1" t="s">
        <v>217</v>
      </c>
      <c r="E219" s="1" t="s">
        <v>23</v>
      </c>
      <c r="F219" s="1" t="s">
        <v>24</v>
      </c>
      <c r="G219" s="1">
        <v>113.62</v>
      </c>
      <c r="H219" s="3">
        <f t="shared" si="3"/>
        <v>23.92</v>
      </c>
      <c r="I219" s="1">
        <v>89.7</v>
      </c>
    </row>
    <row r="220" spans="1:9" ht="15">
      <c r="A220" s="1" t="s">
        <v>411</v>
      </c>
      <c r="B220" s="1" t="s">
        <v>324</v>
      </c>
      <c r="C220" s="1" t="s">
        <v>221</v>
      </c>
      <c r="D220" s="1" t="s">
        <v>217</v>
      </c>
      <c r="E220" s="1" t="s">
        <v>32</v>
      </c>
      <c r="F220" s="1" t="s">
        <v>24</v>
      </c>
      <c r="G220" s="1">
        <v>87.8</v>
      </c>
      <c r="H220" s="3">
        <f t="shared" si="3"/>
        <v>18.48</v>
      </c>
      <c r="I220" s="1">
        <v>69.32</v>
      </c>
    </row>
    <row r="221" spans="1:9" ht="15">
      <c r="A221" s="1" t="s">
        <v>412</v>
      </c>
      <c r="B221" s="1" t="s">
        <v>324</v>
      </c>
      <c r="C221" s="1" t="s">
        <v>223</v>
      </c>
      <c r="D221" s="1" t="s">
        <v>217</v>
      </c>
      <c r="E221" s="1" t="s">
        <v>32</v>
      </c>
      <c r="F221" s="1" t="s">
        <v>24</v>
      </c>
      <c r="G221" s="1">
        <v>87.8</v>
      </c>
      <c r="H221" s="3">
        <f t="shared" si="3"/>
        <v>18.48</v>
      </c>
      <c r="I221" s="1">
        <v>69.32</v>
      </c>
    </row>
    <row r="222" spans="1:9" ht="15">
      <c r="A222" s="1" t="s">
        <v>413</v>
      </c>
      <c r="B222" s="1" t="s">
        <v>324</v>
      </c>
      <c r="C222" s="1" t="s">
        <v>225</v>
      </c>
      <c r="D222" s="1" t="s">
        <v>226</v>
      </c>
      <c r="E222" s="1" t="s">
        <v>23</v>
      </c>
      <c r="F222" s="1" t="s">
        <v>24</v>
      </c>
      <c r="G222" s="1">
        <v>107.23</v>
      </c>
      <c r="H222" s="3">
        <f t="shared" si="3"/>
        <v>22.57</v>
      </c>
      <c r="I222" s="1">
        <v>84.66</v>
      </c>
    </row>
    <row r="223" spans="1:9" ht="15">
      <c r="A223" s="1" t="s">
        <v>414</v>
      </c>
      <c r="B223" s="1" t="s">
        <v>324</v>
      </c>
      <c r="C223" s="1" t="s">
        <v>228</v>
      </c>
      <c r="D223" s="1" t="s">
        <v>226</v>
      </c>
      <c r="E223" s="1" t="s">
        <v>23</v>
      </c>
      <c r="F223" s="1" t="s">
        <v>24</v>
      </c>
      <c r="G223" s="1">
        <v>113.62</v>
      </c>
      <c r="H223" s="3">
        <f t="shared" si="3"/>
        <v>23.92</v>
      </c>
      <c r="I223" s="1">
        <v>89.7</v>
      </c>
    </row>
    <row r="224" spans="1:9" ht="15">
      <c r="A224" s="1" t="s">
        <v>415</v>
      </c>
      <c r="B224" s="1" t="s">
        <v>324</v>
      </c>
      <c r="C224" s="1" t="s">
        <v>230</v>
      </c>
      <c r="D224" s="1" t="s">
        <v>226</v>
      </c>
      <c r="E224" s="1" t="s">
        <v>32</v>
      </c>
      <c r="F224" s="1" t="s">
        <v>24</v>
      </c>
      <c r="G224" s="1">
        <v>87.8</v>
      </c>
      <c r="H224" s="3">
        <f t="shared" si="3"/>
        <v>18.48</v>
      </c>
      <c r="I224" s="1">
        <v>69.32</v>
      </c>
    </row>
    <row r="225" spans="1:9" ht="15">
      <c r="A225" s="1" t="s">
        <v>416</v>
      </c>
      <c r="B225" s="1" t="s">
        <v>324</v>
      </c>
      <c r="C225" s="1" t="s">
        <v>232</v>
      </c>
      <c r="D225" s="1" t="s">
        <v>226</v>
      </c>
      <c r="E225" s="1" t="s">
        <v>32</v>
      </c>
      <c r="F225" s="1" t="s">
        <v>24</v>
      </c>
      <c r="G225" s="1">
        <v>87.8</v>
      </c>
      <c r="H225" s="3">
        <f t="shared" si="3"/>
        <v>18.48</v>
      </c>
      <c r="I225" s="1">
        <v>69.32</v>
      </c>
    </row>
    <row r="226" spans="1:9" ht="15">
      <c r="A226" s="1" t="s">
        <v>417</v>
      </c>
      <c r="B226" s="1" t="s">
        <v>324</v>
      </c>
      <c r="C226" s="1" t="s">
        <v>234</v>
      </c>
      <c r="D226" s="1" t="s">
        <v>235</v>
      </c>
      <c r="E226" s="1" t="s">
        <v>23</v>
      </c>
      <c r="F226" s="1" t="s">
        <v>24</v>
      </c>
      <c r="G226" s="1">
        <v>107.23</v>
      </c>
      <c r="H226" s="3">
        <f t="shared" si="3"/>
        <v>22.57</v>
      </c>
      <c r="I226" s="1">
        <v>84.66</v>
      </c>
    </row>
    <row r="227" spans="1:9" ht="15">
      <c r="A227" s="1" t="s">
        <v>418</v>
      </c>
      <c r="B227" s="1" t="s">
        <v>324</v>
      </c>
      <c r="C227" s="1" t="s">
        <v>237</v>
      </c>
      <c r="D227" s="1" t="s">
        <v>235</v>
      </c>
      <c r="E227" s="1" t="s">
        <v>23</v>
      </c>
      <c r="F227" s="1" t="s">
        <v>24</v>
      </c>
      <c r="G227" s="1">
        <v>113.62</v>
      </c>
      <c r="H227" s="3">
        <f t="shared" si="3"/>
        <v>23.92</v>
      </c>
      <c r="I227" s="1">
        <v>89.7</v>
      </c>
    </row>
    <row r="228" spans="1:9" ht="15">
      <c r="A228" s="1" t="s">
        <v>419</v>
      </c>
      <c r="B228" s="1" t="s">
        <v>324</v>
      </c>
      <c r="C228" s="1" t="s">
        <v>239</v>
      </c>
      <c r="D228" s="1" t="s">
        <v>235</v>
      </c>
      <c r="E228" s="1" t="s">
        <v>32</v>
      </c>
      <c r="F228" s="1" t="s">
        <v>24</v>
      </c>
      <c r="G228" s="1">
        <v>87.8</v>
      </c>
      <c r="H228" s="3">
        <f t="shared" si="3"/>
        <v>18.48</v>
      </c>
      <c r="I228" s="1">
        <v>69.32</v>
      </c>
    </row>
    <row r="229" spans="1:9" ht="15">
      <c r="A229" s="1" t="s">
        <v>420</v>
      </c>
      <c r="B229" s="1" t="s">
        <v>324</v>
      </c>
      <c r="C229" s="1" t="s">
        <v>241</v>
      </c>
      <c r="D229" s="1" t="s">
        <v>235</v>
      </c>
      <c r="E229" s="1" t="s">
        <v>32</v>
      </c>
      <c r="F229" s="1" t="s">
        <v>24</v>
      </c>
      <c r="G229" s="1">
        <v>87.8</v>
      </c>
      <c r="H229" s="3">
        <f t="shared" si="3"/>
        <v>18.48</v>
      </c>
      <c r="I229" s="1">
        <v>69.32</v>
      </c>
    </row>
    <row r="230" spans="1:9" ht="15">
      <c r="A230" s="1" t="s">
        <v>421</v>
      </c>
      <c r="B230" s="1" t="s">
        <v>324</v>
      </c>
      <c r="C230" s="1" t="s">
        <v>243</v>
      </c>
      <c r="D230" s="1" t="s">
        <v>244</v>
      </c>
      <c r="E230" s="1" t="s">
        <v>23</v>
      </c>
      <c r="F230" s="1" t="s">
        <v>24</v>
      </c>
      <c r="G230" s="1">
        <v>107.23</v>
      </c>
      <c r="H230" s="3">
        <f t="shared" si="3"/>
        <v>22.57</v>
      </c>
      <c r="I230" s="1">
        <v>84.66</v>
      </c>
    </row>
    <row r="231" spans="1:9" ht="15">
      <c r="A231" s="1" t="s">
        <v>422</v>
      </c>
      <c r="B231" s="1" t="s">
        <v>324</v>
      </c>
      <c r="C231" s="1" t="s">
        <v>246</v>
      </c>
      <c r="D231" s="1" t="s">
        <v>244</v>
      </c>
      <c r="E231" s="1" t="s">
        <v>23</v>
      </c>
      <c r="F231" s="1" t="s">
        <v>24</v>
      </c>
      <c r="G231" s="1">
        <v>113.62</v>
      </c>
      <c r="H231" s="3">
        <f t="shared" si="3"/>
        <v>23.92</v>
      </c>
      <c r="I231" s="1">
        <v>89.7</v>
      </c>
    </row>
    <row r="232" spans="1:9" ht="15">
      <c r="A232" s="1" t="s">
        <v>423</v>
      </c>
      <c r="B232" s="1" t="s">
        <v>324</v>
      </c>
      <c r="C232" s="1" t="s">
        <v>248</v>
      </c>
      <c r="D232" s="1" t="s">
        <v>244</v>
      </c>
      <c r="E232" s="1" t="s">
        <v>32</v>
      </c>
      <c r="F232" s="1" t="s">
        <v>24</v>
      </c>
      <c r="G232" s="1">
        <v>87.8</v>
      </c>
      <c r="H232" s="3">
        <f t="shared" si="3"/>
        <v>18.48</v>
      </c>
      <c r="I232" s="1">
        <v>69.32</v>
      </c>
    </row>
    <row r="233" spans="1:9" ht="15">
      <c r="A233" s="1" t="s">
        <v>424</v>
      </c>
      <c r="B233" s="1" t="s">
        <v>324</v>
      </c>
      <c r="C233" s="1" t="s">
        <v>250</v>
      </c>
      <c r="D233" s="1" t="s">
        <v>244</v>
      </c>
      <c r="E233" s="1" t="s">
        <v>32</v>
      </c>
      <c r="F233" s="1" t="s">
        <v>24</v>
      </c>
      <c r="G233" s="1">
        <v>87.8</v>
      </c>
      <c r="H233" s="3">
        <f t="shared" si="3"/>
        <v>18.48</v>
      </c>
      <c r="I233" s="1">
        <v>69.32</v>
      </c>
    </row>
    <row r="234" spans="1:9" ht="15">
      <c r="A234" s="1" t="s">
        <v>425</v>
      </c>
      <c r="B234" s="1" t="s">
        <v>324</v>
      </c>
      <c r="C234" s="1" t="s">
        <v>252</v>
      </c>
      <c r="D234" s="1" t="s">
        <v>253</v>
      </c>
      <c r="E234" s="1" t="s">
        <v>23</v>
      </c>
      <c r="F234" s="1" t="s">
        <v>24</v>
      </c>
      <c r="G234" s="1">
        <v>107.23</v>
      </c>
      <c r="H234" s="3">
        <f t="shared" si="3"/>
        <v>22.57</v>
      </c>
      <c r="I234" s="1">
        <v>84.66</v>
      </c>
    </row>
    <row r="235" spans="1:9" ht="15">
      <c r="A235" s="1" t="s">
        <v>426</v>
      </c>
      <c r="B235" s="1" t="s">
        <v>324</v>
      </c>
      <c r="C235" s="1" t="s">
        <v>255</v>
      </c>
      <c r="D235" s="1" t="s">
        <v>253</v>
      </c>
      <c r="E235" s="1" t="s">
        <v>23</v>
      </c>
      <c r="F235" s="1" t="s">
        <v>24</v>
      </c>
      <c r="G235" s="1">
        <v>113.62</v>
      </c>
      <c r="H235" s="3">
        <f t="shared" si="3"/>
        <v>23.92</v>
      </c>
      <c r="I235" s="1">
        <v>89.7</v>
      </c>
    </row>
    <row r="236" spans="1:9" ht="15">
      <c r="A236" s="1" t="s">
        <v>427</v>
      </c>
      <c r="B236" s="1" t="s">
        <v>324</v>
      </c>
      <c r="C236" s="1" t="s">
        <v>257</v>
      </c>
      <c r="D236" s="1" t="s">
        <v>253</v>
      </c>
      <c r="E236" s="1" t="s">
        <v>32</v>
      </c>
      <c r="F236" s="1" t="s">
        <v>24</v>
      </c>
      <c r="G236" s="1">
        <v>87.8</v>
      </c>
      <c r="H236" s="3">
        <f t="shared" si="3"/>
        <v>18.48</v>
      </c>
      <c r="I236" s="1">
        <v>69.32</v>
      </c>
    </row>
    <row r="237" spans="1:9" ht="15">
      <c r="A237" s="1" t="s">
        <v>428</v>
      </c>
      <c r="B237" s="1" t="s">
        <v>324</v>
      </c>
      <c r="C237" s="1" t="s">
        <v>259</v>
      </c>
      <c r="D237" s="1" t="s">
        <v>253</v>
      </c>
      <c r="E237" s="1" t="s">
        <v>32</v>
      </c>
      <c r="F237" s="1" t="s">
        <v>24</v>
      </c>
      <c r="G237" s="1">
        <v>87.8</v>
      </c>
      <c r="H237" s="3">
        <f t="shared" si="3"/>
        <v>18.48</v>
      </c>
      <c r="I237" s="1">
        <v>69.32</v>
      </c>
    </row>
    <row r="238" spans="1:9" ht="15">
      <c r="A238" s="1" t="s">
        <v>429</v>
      </c>
      <c r="B238" s="1" t="s">
        <v>324</v>
      </c>
      <c r="C238" s="1" t="s">
        <v>261</v>
      </c>
      <c r="D238" s="1" t="s">
        <v>262</v>
      </c>
      <c r="E238" s="1" t="s">
        <v>23</v>
      </c>
      <c r="F238" s="1" t="s">
        <v>24</v>
      </c>
      <c r="G238" s="1">
        <v>107.23</v>
      </c>
      <c r="H238" s="3">
        <f t="shared" si="3"/>
        <v>22.57</v>
      </c>
      <c r="I238" s="1">
        <v>84.66</v>
      </c>
    </row>
    <row r="239" spans="1:9" ht="15">
      <c r="A239" s="1" t="s">
        <v>430</v>
      </c>
      <c r="B239" s="1" t="s">
        <v>324</v>
      </c>
      <c r="C239" s="1" t="s">
        <v>264</v>
      </c>
      <c r="D239" s="1" t="s">
        <v>262</v>
      </c>
      <c r="E239" s="1" t="s">
        <v>23</v>
      </c>
      <c r="F239" s="1" t="s">
        <v>24</v>
      </c>
      <c r="G239" s="1">
        <v>113.62</v>
      </c>
      <c r="H239" s="3">
        <f t="shared" si="3"/>
        <v>23.92</v>
      </c>
      <c r="I239" s="1">
        <v>89.7</v>
      </c>
    </row>
    <row r="240" spans="1:9" ht="15">
      <c r="A240" s="1" t="s">
        <v>431</v>
      </c>
      <c r="B240" s="1" t="s">
        <v>324</v>
      </c>
      <c r="C240" s="1" t="s">
        <v>266</v>
      </c>
      <c r="D240" s="1" t="s">
        <v>262</v>
      </c>
      <c r="E240" s="1" t="s">
        <v>32</v>
      </c>
      <c r="F240" s="1" t="s">
        <v>24</v>
      </c>
      <c r="G240" s="1">
        <v>87.8</v>
      </c>
      <c r="H240" s="3">
        <f t="shared" si="3"/>
        <v>18.48</v>
      </c>
      <c r="I240" s="1">
        <v>69.32</v>
      </c>
    </row>
    <row r="241" spans="1:9" ht="15">
      <c r="A241" s="1" t="s">
        <v>432</v>
      </c>
      <c r="B241" s="1" t="s">
        <v>324</v>
      </c>
      <c r="C241" s="1" t="s">
        <v>268</v>
      </c>
      <c r="D241" s="1" t="s">
        <v>262</v>
      </c>
      <c r="E241" s="1" t="s">
        <v>32</v>
      </c>
      <c r="F241" s="1" t="s">
        <v>24</v>
      </c>
      <c r="G241" s="1">
        <v>87.8</v>
      </c>
      <c r="H241" s="3">
        <f t="shared" si="3"/>
        <v>18.48</v>
      </c>
      <c r="I241" s="1">
        <v>69.32</v>
      </c>
    </row>
    <row r="242" spans="1:9" ht="15">
      <c r="A242" s="1" t="s">
        <v>433</v>
      </c>
      <c r="B242" s="1" t="s">
        <v>324</v>
      </c>
      <c r="C242" s="1" t="s">
        <v>270</v>
      </c>
      <c r="D242" s="1" t="s">
        <v>271</v>
      </c>
      <c r="E242" s="1" t="s">
        <v>23</v>
      </c>
      <c r="F242" s="1" t="s">
        <v>24</v>
      </c>
      <c r="G242" s="1">
        <v>107.23</v>
      </c>
      <c r="H242" s="3">
        <f t="shared" si="3"/>
        <v>22.57</v>
      </c>
      <c r="I242" s="1">
        <v>84.66</v>
      </c>
    </row>
    <row r="243" spans="1:9" ht="15">
      <c r="A243" s="1" t="s">
        <v>434</v>
      </c>
      <c r="B243" s="1" t="s">
        <v>324</v>
      </c>
      <c r="C243" s="1" t="s">
        <v>273</v>
      </c>
      <c r="D243" s="1" t="s">
        <v>271</v>
      </c>
      <c r="E243" s="1" t="s">
        <v>23</v>
      </c>
      <c r="F243" s="1" t="s">
        <v>24</v>
      </c>
      <c r="G243" s="1">
        <v>113.62</v>
      </c>
      <c r="H243" s="3">
        <f t="shared" si="3"/>
        <v>23.92</v>
      </c>
      <c r="I243" s="1">
        <v>89.7</v>
      </c>
    </row>
    <row r="244" spans="1:9" ht="15">
      <c r="A244" s="1" t="s">
        <v>435</v>
      </c>
      <c r="B244" s="1" t="s">
        <v>324</v>
      </c>
      <c r="C244" s="1" t="s">
        <v>275</v>
      </c>
      <c r="D244" s="1" t="s">
        <v>271</v>
      </c>
      <c r="E244" s="1" t="s">
        <v>32</v>
      </c>
      <c r="F244" s="1" t="s">
        <v>24</v>
      </c>
      <c r="G244" s="1">
        <v>87.8</v>
      </c>
      <c r="H244" s="3">
        <f t="shared" si="3"/>
        <v>18.48</v>
      </c>
      <c r="I244" s="1">
        <v>69.32</v>
      </c>
    </row>
    <row r="245" spans="1:9" ht="15">
      <c r="A245" s="1" t="s">
        <v>436</v>
      </c>
      <c r="B245" s="1" t="s">
        <v>324</v>
      </c>
      <c r="C245" s="1" t="s">
        <v>277</v>
      </c>
      <c r="D245" s="1" t="s">
        <v>271</v>
      </c>
      <c r="E245" s="1" t="s">
        <v>32</v>
      </c>
      <c r="F245" s="1" t="s">
        <v>24</v>
      </c>
      <c r="G245" s="1">
        <v>87.8</v>
      </c>
      <c r="H245" s="3">
        <f t="shared" si="3"/>
        <v>18.48</v>
      </c>
      <c r="I245" s="1">
        <v>69.32</v>
      </c>
    </row>
    <row r="246" spans="1:9" ht="15">
      <c r="A246" s="1" t="s">
        <v>437</v>
      </c>
      <c r="B246" s="1" t="s">
        <v>324</v>
      </c>
      <c r="C246" s="1" t="s">
        <v>279</v>
      </c>
      <c r="D246" s="1" t="s">
        <v>280</v>
      </c>
      <c r="E246" s="1" t="s">
        <v>23</v>
      </c>
      <c r="F246" s="1" t="s">
        <v>24</v>
      </c>
      <c r="G246" s="1">
        <v>107.23</v>
      </c>
      <c r="H246" s="3">
        <f t="shared" si="3"/>
        <v>22.57</v>
      </c>
      <c r="I246" s="1">
        <v>84.66</v>
      </c>
    </row>
    <row r="247" spans="1:9" ht="15">
      <c r="A247" s="1" t="s">
        <v>438</v>
      </c>
      <c r="B247" s="1" t="s">
        <v>324</v>
      </c>
      <c r="C247" s="1" t="s">
        <v>282</v>
      </c>
      <c r="D247" s="1" t="s">
        <v>280</v>
      </c>
      <c r="E247" s="1" t="s">
        <v>23</v>
      </c>
      <c r="F247" s="1" t="s">
        <v>24</v>
      </c>
      <c r="G247" s="1">
        <v>113.62</v>
      </c>
      <c r="H247" s="3">
        <f t="shared" si="3"/>
        <v>23.92</v>
      </c>
      <c r="I247" s="1">
        <v>89.7</v>
      </c>
    </row>
    <row r="248" spans="1:9" ht="15">
      <c r="A248" s="1" t="s">
        <v>439</v>
      </c>
      <c r="B248" s="1" t="s">
        <v>324</v>
      </c>
      <c r="C248" s="1" t="s">
        <v>284</v>
      </c>
      <c r="D248" s="1" t="s">
        <v>280</v>
      </c>
      <c r="E248" s="1" t="s">
        <v>32</v>
      </c>
      <c r="F248" s="1" t="s">
        <v>24</v>
      </c>
      <c r="G248" s="1">
        <v>87.8</v>
      </c>
      <c r="H248" s="3">
        <f t="shared" si="3"/>
        <v>18.48</v>
      </c>
      <c r="I248" s="1">
        <v>69.32</v>
      </c>
    </row>
    <row r="249" spans="1:9" ht="15">
      <c r="A249" s="1" t="s">
        <v>440</v>
      </c>
      <c r="B249" s="1" t="s">
        <v>324</v>
      </c>
      <c r="C249" s="1" t="s">
        <v>286</v>
      </c>
      <c r="D249" s="1" t="s">
        <v>280</v>
      </c>
      <c r="E249" s="1" t="s">
        <v>32</v>
      </c>
      <c r="F249" s="1" t="s">
        <v>24</v>
      </c>
      <c r="G249" s="1">
        <v>87.8</v>
      </c>
      <c r="H249" s="3">
        <f t="shared" si="3"/>
        <v>18.48</v>
      </c>
      <c r="I249" s="1">
        <v>69.32</v>
      </c>
    </row>
    <row r="250" spans="1:9" ht="15">
      <c r="A250" s="1" t="s">
        <v>441</v>
      </c>
      <c r="B250" s="1" t="s">
        <v>324</v>
      </c>
      <c r="C250" s="1" t="s">
        <v>288</v>
      </c>
      <c r="D250" s="1" t="s">
        <v>289</v>
      </c>
      <c r="E250" s="1" t="s">
        <v>23</v>
      </c>
      <c r="F250" s="1" t="s">
        <v>24</v>
      </c>
      <c r="G250" s="1">
        <v>107.23</v>
      </c>
      <c r="H250" s="3">
        <f t="shared" si="3"/>
        <v>22.57</v>
      </c>
      <c r="I250" s="1">
        <v>84.66</v>
      </c>
    </row>
    <row r="251" spans="1:9" ht="15">
      <c r="A251" s="1" t="s">
        <v>442</v>
      </c>
      <c r="B251" s="1" t="s">
        <v>324</v>
      </c>
      <c r="C251" s="1" t="s">
        <v>291</v>
      </c>
      <c r="D251" s="1" t="s">
        <v>289</v>
      </c>
      <c r="E251" s="1" t="s">
        <v>23</v>
      </c>
      <c r="F251" s="1" t="s">
        <v>24</v>
      </c>
      <c r="G251" s="1">
        <v>113.62</v>
      </c>
      <c r="H251" s="3">
        <f t="shared" si="3"/>
        <v>23.92</v>
      </c>
      <c r="I251" s="1">
        <v>89.7</v>
      </c>
    </row>
    <row r="252" spans="1:9" ht="15">
      <c r="A252" s="1" t="s">
        <v>443</v>
      </c>
      <c r="B252" s="1" t="s">
        <v>324</v>
      </c>
      <c r="C252" s="1" t="s">
        <v>293</v>
      </c>
      <c r="D252" s="1" t="s">
        <v>289</v>
      </c>
      <c r="E252" s="1" t="s">
        <v>32</v>
      </c>
      <c r="F252" s="1" t="s">
        <v>24</v>
      </c>
      <c r="G252" s="1">
        <v>87.8</v>
      </c>
      <c r="H252" s="3">
        <f t="shared" si="3"/>
        <v>18.48</v>
      </c>
      <c r="I252" s="1">
        <v>69.32</v>
      </c>
    </row>
    <row r="253" spans="1:9" ht="15">
      <c r="A253" s="1" t="s">
        <v>444</v>
      </c>
      <c r="B253" s="1" t="s">
        <v>324</v>
      </c>
      <c r="C253" s="1" t="s">
        <v>295</v>
      </c>
      <c r="D253" s="1" t="s">
        <v>289</v>
      </c>
      <c r="E253" s="1" t="s">
        <v>32</v>
      </c>
      <c r="F253" s="1" t="s">
        <v>24</v>
      </c>
      <c r="G253" s="1">
        <v>87.8</v>
      </c>
      <c r="H253" s="3">
        <f t="shared" si="3"/>
        <v>18.48</v>
      </c>
      <c r="I253" s="1">
        <v>69.32</v>
      </c>
    </row>
    <row r="254" spans="1:9" ht="15">
      <c r="A254" s="1" t="s">
        <v>445</v>
      </c>
      <c r="B254" s="1" t="s">
        <v>324</v>
      </c>
      <c r="C254" s="1" t="s">
        <v>297</v>
      </c>
      <c r="D254" s="1" t="s">
        <v>298</v>
      </c>
      <c r="E254" s="1" t="s">
        <v>23</v>
      </c>
      <c r="F254" s="1" t="s">
        <v>24</v>
      </c>
      <c r="G254" s="1">
        <v>107.23</v>
      </c>
      <c r="H254" s="3">
        <f t="shared" si="3"/>
        <v>22.57</v>
      </c>
      <c r="I254" s="1">
        <v>84.66</v>
      </c>
    </row>
    <row r="255" spans="1:9" ht="15">
      <c r="A255" s="1" t="s">
        <v>446</v>
      </c>
      <c r="B255" s="1" t="s">
        <v>324</v>
      </c>
      <c r="C255" s="1" t="s">
        <v>300</v>
      </c>
      <c r="D255" s="1" t="s">
        <v>298</v>
      </c>
      <c r="E255" s="1" t="s">
        <v>23</v>
      </c>
      <c r="F255" s="1" t="s">
        <v>24</v>
      </c>
      <c r="G255" s="1">
        <v>113.62</v>
      </c>
      <c r="H255" s="3">
        <f t="shared" si="3"/>
        <v>23.92</v>
      </c>
      <c r="I255" s="1">
        <v>89.7</v>
      </c>
    </row>
    <row r="256" spans="1:9" ht="15">
      <c r="A256" s="1" t="s">
        <v>447</v>
      </c>
      <c r="B256" s="1" t="s">
        <v>324</v>
      </c>
      <c r="C256" s="1" t="s">
        <v>302</v>
      </c>
      <c r="D256" s="1" t="s">
        <v>298</v>
      </c>
      <c r="E256" s="1" t="s">
        <v>32</v>
      </c>
      <c r="F256" s="1" t="s">
        <v>24</v>
      </c>
      <c r="G256" s="1">
        <v>87.8</v>
      </c>
      <c r="H256" s="3">
        <f t="shared" si="3"/>
        <v>18.48</v>
      </c>
      <c r="I256" s="1">
        <v>69.32</v>
      </c>
    </row>
    <row r="257" spans="1:9" ht="15">
      <c r="A257" s="1" t="s">
        <v>448</v>
      </c>
      <c r="B257" s="1" t="s">
        <v>324</v>
      </c>
      <c r="C257" s="1" t="s">
        <v>304</v>
      </c>
      <c r="D257" s="1" t="s">
        <v>298</v>
      </c>
      <c r="E257" s="1" t="s">
        <v>32</v>
      </c>
      <c r="F257" s="1" t="s">
        <v>24</v>
      </c>
      <c r="G257" s="1">
        <v>87.8</v>
      </c>
      <c r="H257" s="3">
        <f t="shared" si="3"/>
        <v>18.48</v>
      </c>
      <c r="I257" s="1">
        <v>69.32</v>
      </c>
    </row>
    <row r="258" spans="1:9" ht="15">
      <c r="A258" s="1" t="s">
        <v>449</v>
      </c>
      <c r="B258" s="1" t="s">
        <v>324</v>
      </c>
      <c r="C258" s="1" t="s">
        <v>306</v>
      </c>
      <c r="D258" s="1" t="s">
        <v>307</v>
      </c>
      <c r="E258" s="1" t="s">
        <v>23</v>
      </c>
      <c r="F258" s="1" t="s">
        <v>24</v>
      </c>
      <c r="G258" s="1">
        <v>107.23</v>
      </c>
      <c r="H258" s="3">
        <f t="shared" si="3"/>
        <v>22.57</v>
      </c>
      <c r="I258" s="1">
        <v>84.66</v>
      </c>
    </row>
    <row r="259" spans="1:9" ht="15">
      <c r="A259" s="1" t="s">
        <v>450</v>
      </c>
      <c r="B259" s="1" t="s">
        <v>324</v>
      </c>
      <c r="C259" s="1" t="s">
        <v>309</v>
      </c>
      <c r="D259" s="1" t="s">
        <v>307</v>
      </c>
      <c r="E259" s="1" t="s">
        <v>23</v>
      </c>
      <c r="F259" s="1" t="s">
        <v>24</v>
      </c>
      <c r="G259" s="1">
        <v>113.62</v>
      </c>
      <c r="H259" s="3">
        <f aca="true" t="shared" si="4" ref="H259:H265">ROUND(G259-I259,2)</f>
        <v>23.92</v>
      </c>
      <c r="I259" s="1">
        <v>89.7</v>
      </c>
    </row>
    <row r="260" spans="1:9" ht="15">
      <c r="A260" s="1" t="s">
        <v>451</v>
      </c>
      <c r="B260" s="1" t="s">
        <v>324</v>
      </c>
      <c r="C260" s="1" t="s">
        <v>311</v>
      </c>
      <c r="D260" s="1" t="s">
        <v>307</v>
      </c>
      <c r="E260" s="1" t="s">
        <v>32</v>
      </c>
      <c r="F260" s="1" t="s">
        <v>24</v>
      </c>
      <c r="G260" s="1">
        <v>87.8</v>
      </c>
      <c r="H260" s="3">
        <f t="shared" si="4"/>
        <v>18.48</v>
      </c>
      <c r="I260" s="1">
        <v>69.32</v>
      </c>
    </row>
    <row r="261" spans="1:9" ht="15">
      <c r="A261" s="1" t="s">
        <v>452</v>
      </c>
      <c r="B261" s="1" t="s">
        <v>324</v>
      </c>
      <c r="C261" s="1" t="s">
        <v>313</v>
      </c>
      <c r="D261" s="1" t="s">
        <v>307</v>
      </c>
      <c r="E261" s="1" t="s">
        <v>32</v>
      </c>
      <c r="F261" s="1" t="s">
        <v>24</v>
      </c>
      <c r="G261" s="1">
        <v>87.8</v>
      </c>
      <c r="H261" s="3">
        <f t="shared" si="4"/>
        <v>18.48</v>
      </c>
      <c r="I261" s="1">
        <v>69.32</v>
      </c>
    </row>
    <row r="262" spans="1:9" ht="15">
      <c r="A262" s="1" t="s">
        <v>453</v>
      </c>
      <c r="B262" s="1" t="s">
        <v>324</v>
      </c>
      <c r="C262" s="1" t="s">
        <v>315</v>
      </c>
      <c r="D262" s="1" t="s">
        <v>316</v>
      </c>
      <c r="E262" s="1" t="s">
        <v>23</v>
      </c>
      <c r="F262" s="1" t="s">
        <v>24</v>
      </c>
      <c r="G262" s="1">
        <v>107.23</v>
      </c>
      <c r="H262" s="3">
        <f t="shared" si="4"/>
        <v>22.57</v>
      </c>
      <c r="I262" s="1">
        <v>84.66</v>
      </c>
    </row>
    <row r="263" spans="1:9" ht="15">
      <c r="A263" s="1" t="s">
        <v>454</v>
      </c>
      <c r="B263" s="1" t="s">
        <v>324</v>
      </c>
      <c r="C263" s="1" t="s">
        <v>318</v>
      </c>
      <c r="D263" s="1" t="s">
        <v>316</v>
      </c>
      <c r="E263" s="1" t="s">
        <v>23</v>
      </c>
      <c r="F263" s="1" t="s">
        <v>24</v>
      </c>
      <c r="G263" s="1">
        <v>113.62</v>
      </c>
      <c r="H263" s="3">
        <f t="shared" si="4"/>
        <v>23.92</v>
      </c>
      <c r="I263" s="1">
        <v>89.7</v>
      </c>
    </row>
    <row r="264" spans="1:9" ht="15">
      <c r="A264" s="1" t="s">
        <v>455</v>
      </c>
      <c r="B264" s="1" t="s">
        <v>324</v>
      </c>
      <c r="C264" s="1" t="s">
        <v>320</v>
      </c>
      <c r="D264" s="1" t="s">
        <v>316</v>
      </c>
      <c r="E264" s="1" t="s">
        <v>32</v>
      </c>
      <c r="F264" s="1" t="s">
        <v>24</v>
      </c>
      <c r="G264" s="1">
        <v>87.8</v>
      </c>
      <c r="H264" s="3">
        <f t="shared" si="4"/>
        <v>18.48</v>
      </c>
      <c r="I264" s="1">
        <v>69.32</v>
      </c>
    </row>
    <row r="265" spans="1:9" ht="15">
      <c r="A265" s="1" t="s">
        <v>456</v>
      </c>
      <c r="B265" s="1" t="s">
        <v>324</v>
      </c>
      <c r="C265" s="1" t="s">
        <v>322</v>
      </c>
      <c r="D265" s="1" t="s">
        <v>316</v>
      </c>
      <c r="E265" s="1" t="s">
        <v>32</v>
      </c>
      <c r="F265" s="1" t="s">
        <v>24</v>
      </c>
      <c r="G265" s="1">
        <v>87.8</v>
      </c>
      <c r="H265" s="3">
        <f t="shared" si="4"/>
        <v>18.48</v>
      </c>
      <c r="I265" s="1">
        <v>69.32</v>
      </c>
    </row>
  </sheetData>
  <sheetProtection/>
  <autoFilter ref="A1:F26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Jason Ma</cp:lastModifiedBy>
  <cp:lastPrinted>2018-11-10T09:54:29Z</cp:lastPrinted>
  <dcterms:created xsi:type="dcterms:W3CDTF">2011-04-26T02:07:47Z</dcterms:created>
  <dcterms:modified xsi:type="dcterms:W3CDTF">2023-12-07T10:20:27Z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C3CD2A8E199947EF9C47C6D18D6446D0</vt:lpwstr>
  </property>
</Properties>
</file>