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号楼住宅" sheetId="2" r:id="rId1"/>
  </sheets>
  <definedNames>
    <definedName name="_xlnm._FilterDatabase" localSheetId="0" hidden="1">'2号楼住宅'!$A$4:$O$64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<sst xmlns="http://schemas.openxmlformats.org/spreadsheetml/2006/main" count="137" uniqueCount="66">
  <si>
    <t>附件2</t>
  </si>
  <si>
    <t>清远市商品住房销售价格情况表</t>
  </si>
  <si>
    <t>房地产开发企业名称或中介服务机构名称：清远市东凯投资置业有限公司</t>
  </si>
  <si>
    <t>项目(楼盘)名称：学贤花园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</si>
  <si>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</si>
  <si>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</si>
  <si>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</si>
  <si>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</si>
  <si>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</si>
  <si>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</si>
  <si>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</si>
  <si>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</si>
  <si>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</si>
  <si>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</si>
  <si>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</si>
  <si>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</t>
  </si>
  <si>
    <t>优惠折扣及其条件</t>
  </si>
  <si>
    <t>销售
状态</t>
  </si>
  <si>
    <t>备注</t>
  </si>
  <si>
    <t>3+1房两厅两卫</t>
  </si>
  <si>
    <t>未售</t>
  </si>
  <si>
    <t>2+1房两厅两卫</t>
  </si>
  <si>
    <t>302</t>
  </si>
  <si>
    <t>304</t>
  </si>
  <si>
    <t>401</t>
  </si>
  <si>
    <t>402</t>
  </si>
  <si>
    <t>403</t>
  </si>
  <si>
    <t>404</t>
  </si>
  <si>
    <t>502</t>
  </si>
  <si>
    <t>503</t>
  </si>
  <si>
    <t>504</t>
  </si>
  <si>
    <t>602</t>
  </si>
  <si>
    <t>701</t>
  </si>
  <si>
    <t>704</t>
  </si>
  <si>
    <t>801</t>
  </si>
  <si>
    <t>802</t>
  </si>
  <si>
    <t>804</t>
  </si>
  <si>
    <t>1101</t>
  </si>
  <si>
    <t>1204</t>
  </si>
  <si>
    <t>1302</t>
  </si>
  <si>
    <t>1304</t>
  </si>
  <si>
    <t>1401</t>
  </si>
  <si>
    <t>1402</t>
  </si>
  <si>
    <t>1403</t>
  </si>
  <si>
    <t>1404</t>
  </si>
  <si>
    <t>1501</t>
  </si>
  <si>
    <t>1502</t>
  </si>
  <si>
    <t>1503</t>
  </si>
  <si>
    <t>1504</t>
  </si>
  <si>
    <t>1601</t>
  </si>
  <si>
    <t>1602</t>
  </si>
  <si>
    <t>1603</t>
  </si>
  <si>
    <t>1604</t>
  </si>
  <si>
    <t>1701</t>
  </si>
  <si>
    <t>1702</t>
  </si>
  <si>
    <t>1703</t>
  </si>
  <si>
    <t>1704</t>
  </si>
  <si>
    <t>本楼栋总面积/均价</t>
  </si>
  <si>
    <t xml:space="preserve">   本栋销售住宅共：37套，销售住宅总建筑面积：3508.01㎡，套内面积：2834.56㎡，分摊面积：673.45㎡，销售均价：5827元/㎡（建筑面积）、7212元/㎡（套内建筑面积）。</t>
  </si>
  <si>
    <t xml:space="preserve">注1.销售价格构成包含合理的开发建设成本、费用、税金和利润等；与商品房配套建设各项基础设施，包括供水、供电、供气、通讯、有线电视、安全监控系统、信报箱等建设费用，一律计入开发建设成本，不得在房价外另行收取。
2.上述“价格”指毛坯房价格（不含室内装修）。
3.建筑面积=套内建筑面积+分摊的共有建筑面积。
</t>
  </si>
  <si>
    <t>备案机关：</t>
  </si>
  <si>
    <t xml:space="preserve"> </t>
  </si>
  <si>
    <t>企业物价员：</t>
  </si>
  <si>
    <t>价格举报投诉电话：12345</t>
  </si>
  <si>
    <t>企业投诉电话：</t>
  </si>
  <si>
    <t>本表一式两份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</si>
</sst>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Times New Roman"/>
      <charset val="134"/>
    </font>
    <font>
      <sz val="11"/>
      <name val="宋体"/>
      <charset val="134"/>
    </font>
    <font>
      <sz val="12"/>
      <name val="Times New Roman"/>
      <charset val="134"/>
    </font>
    <font>
      <sz val="12"/>
      <color indexed="8"/>
      <name val="宋体"/>
      <charset val="134"/>
    </font>
    <font>
      <sz val="11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12" applyNumberFormat="0" applyAlignment="0" applyProtection="0">
      <alignment vertical="center"/>
    </xf>
    <xf numFmtId="0" fontId="20" fillId="5" borderId="13" applyNumberFormat="0" applyAlignment="0" applyProtection="0">
      <alignment vertical="center"/>
    </xf>
    <xf numFmtId="0" fontId="21" fillId="5" borderId="12" applyNumberFormat="0" applyAlignment="0" applyProtection="0">
      <alignment vertical="center"/>
    </xf>
    <xf numFmtId="0" fontId="22" fillId="6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4"/>
  <sheetViews>
    <sheetView tabSelected="1" topLeftCell="A35" workbookViewId="0">
      <selection activeCell="R41" sqref="R41"/>
    </sheetView>
  </sheetViews>
  <sheetFormatPr defaultColWidth="9" defaultRowHeight="14.25"/>
  <cols>
    <col min="1" max="1" width="3.625" style="1" customWidth="1"/>
    <col min="2" max="3" width="7.625" style="1" customWidth="1"/>
    <col min="4" max="4" width="6.375" style="1" customWidth="1"/>
    <col min="5" max="5" width="9.125" style="1" customWidth="1"/>
    <col min="6" max="6" width="6.125" style="1" customWidth="1"/>
    <col min="7" max="7" width="9.625" style="1" customWidth="1"/>
    <col min="8" max="8" width="9" style="2"/>
    <col min="9" max="9" width="9.625" style="2" customWidth="1"/>
    <col min="10" max="10" width="10.625" style="1" customWidth="1"/>
    <col min="11" max="11" width="11.125" style="1" customWidth="1"/>
    <col min="12" max="12" width="11.125" style="2" customWidth="1"/>
    <col min="13" max="13" width="11.125" style="1" customWidth="1"/>
    <col min="14" max="14" width="8.625" style="1" customWidth="1"/>
    <col min="15" max="15" width="7.625" style="1" customWidth="1"/>
    <col min="16" max="16371" width="9" style="1"/>
  </cols>
  <sheetData>
    <row r="1" ht="18" customHeight="1" spans="1:2">
      <c r="A1" s="3" t="s">
        <v>0</v>
      </c>
      <c r="B1" s="3"/>
    </row>
    <row r="2" s="1" customFormat="1" ht="26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1" customFormat="1" ht="27" customHeight="1" spans="1:15">
      <c r="A3" s="5" t="s">
        <v>2</v>
      </c>
      <c r="B3" s="5"/>
      <c r="C3" s="5"/>
      <c r="D3" s="5"/>
      <c r="E3" s="5"/>
      <c r="F3" s="5"/>
      <c r="G3" s="5"/>
      <c r="H3" s="5"/>
      <c r="I3" s="2"/>
      <c r="J3" s="5" t="s">
        <v>3</v>
      </c>
      <c r="K3" s="5"/>
      <c r="L3" s="5"/>
      <c r="M3" s="5"/>
      <c r="N3" s="5"/>
      <c r="O3" s="28"/>
    </row>
    <row r="4" s="1" customFormat="1" ht="30" customHeight="1" spans="1:15">
      <c r="A4" s="6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29" t="s">
        <v>12</v>
      </c>
      <c r="J4" s="7" t="s">
        <v>13</v>
      </c>
      <c r="K4" s="7" t="s">
        <v>14</v>
      </c>
      <c r="L4" s="29" t="s">
        <v>15</v>
      </c>
      <c r="M4" s="29" t="s">
        <v>16</v>
      </c>
      <c r="N4" s="7" t="s">
        <v>17</v>
      </c>
      <c r="O4" s="6" t="s">
        <v>18</v>
      </c>
    </row>
    <row r="5" s="1" customFormat="1" spans="1:15">
      <c r="A5" s="6"/>
      <c r="B5" s="7"/>
      <c r="C5" s="7"/>
      <c r="D5" s="7"/>
      <c r="E5" s="7"/>
      <c r="F5" s="7"/>
      <c r="G5" s="7"/>
      <c r="H5" s="7"/>
      <c r="I5" s="30"/>
      <c r="J5" s="7"/>
      <c r="K5" s="7"/>
      <c r="L5" s="30"/>
      <c r="M5" s="30"/>
      <c r="N5" s="7"/>
      <c r="O5" s="6"/>
    </row>
    <row r="6" s="2" customFormat="1" ht="25.35" customHeight="1" spans="1:15">
      <c r="A6" s="8">
        <v>1</v>
      </c>
      <c r="B6" s="8">
        <v>2</v>
      </c>
      <c r="C6" s="8">
        <v>202</v>
      </c>
      <c r="D6" s="8">
        <v>2</v>
      </c>
      <c r="E6" s="9" t="s">
        <v>19</v>
      </c>
      <c r="F6" s="8">
        <v>3</v>
      </c>
      <c r="G6" s="10">
        <v>114.33</v>
      </c>
      <c r="H6" s="11">
        <f t="shared" ref="H6:H41" si="0">G6-I6</f>
        <v>21.95</v>
      </c>
      <c r="I6" s="11">
        <v>92.38</v>
      </c>
      <c r="J6" s="31">
        <f>L6/G6</f>
        <v>5362.69987993289</v>
      </c>
      <c r="K6" s="31">
        <f>L6/I6</f>
        <v>6636.90709323151</v>
      </c>
      <c r="L6" s="32">
        <v>613117.477272727</v>
      </c>
      <c r="M6" s="10"/>
      <c r="N6" s="33" t="s">
        <v>20</v>
      </c>
      <c r="O6" s="34"/>
    </row>
    <row r="7" s="2" customFormat="1" ht="25.35" customHeight="1" spans="1:15">
      <c r="A7" s="8">
        <v>2</v>
      </c>
      <c r="B7" s="8">
        <v>2</v>
      </c>
      <c r="C7" s="12">
        <v>204</v>
      </c>
      <c r="D7" s="12">
        <v>2</v>
      </c>
      <c r="E7" s="13" t="s">
        <v>21</v>
      </c>
      <c r="F7" s="12">
        <v>3</v>
      </c>
      <c r="G7" s="14">
        <v>87.51</v>
      </c>
      <c r="H7" s="15">
        <f t="shared" ref="H7" si="1">G7-I7</f>
        <v>16.8</v>
      </c>
      <c r="I7" s="15">
        <v>70.71</v>
      </c>
      <c r="J7" s="35">
        <f t="shared" ref="J7:J43" si="2">L7/G7</f>
        <v>5513.67580847903</v>
      </c>
      <c r="K7" s="35">
        <f t="shared" ref="K7:K43" si="3">L7/I7</f>
        <v>6823.67090934804</v>
      </c>
      <c r="L7" s="36">
        <v>482501.77</v>
      </c>
      <c r="M7" s="14"/>
      <c r="N7" s="37" t="s">
        <v>20</v>
      </c>
      <c r="O7" s="34"/>
    </row>
    <row r="8" s="2" customFormat="1" ht="25.35" customHeight="1" spans="1:15">
      <c r="A8" s="8">
        <v>3</v>
      </c>
      <c r="B8" s="8">
        <v>2</v>
      </c>
      <c r="C8" s="16" t="s">
        <v>22</v>
      </c>
      <c r="D8" s="8">
        <v>3</v>
      </c>
      <c r="E8" s="9" t="s">
        <v>19</v>
      </c>
      <c r="F8" s="8">
        <v>3</v>
      </c>
      <c r="G8" s="10">
        <v>114.33</v>
      </c>
      <c r="H8" s="11">
        <f t="shared" ref="H8" si="4">G8-I8</f>
        <v>21.95</v>
      </c>
      <c r="I8" s="11">
        <v>92.38</v>
      </c>
      <c r="J8" s="31">
        <f t="shared" si="2"/>
        <v>5669.33875623196</v>
      </c>
      <c r="K8" s="31">
        <f t="shared" si="3"/>
        <v>7016.40506603161</v>
      </c>
      <c r="L8" s="32">
        <v>648175.5</v>
      </c>
      <c r="M8" s="10"/>
      <c r="N8" s="33" t="s">
        <v>20</v>
      </c>
      <c r="O8" s="34"/>
    </row>
    <row r="9" s="2" customFormat="1" ht="25.35" customHeight="1" spans="1:15">
      <c r="A9" s="8">
        <v>4</v>
      </c>
      <c r="B9" s="8">
        <v>2</v>
      </c>
      <c r="C9" s="16" t="s">
        <v>23</v>
      </c>
      <c r="D9" s="8">
        <v>3</v>
      </c>
      <c r="E9" s="9" t="s">
        <v>21</v>
      </c>
      <c r="F9" s="8">
        <v>3</v>
      </c>
      <c r="G9" s="10">
        <v>87.51</v>
      </c>
      <c r="H9" s="11">
        <f t="shared" si="0"/>
        <v>16.8</v>
      </c>
      <c r="I9" s="11">
        <v>70.71</v>
      </c>
      <c r="J9" s="31">
        <f t="shared" si="2"/>
        <v>5566.78080946593</v>
      </c>
      <c r="K9" s="31">
        <f t="shared" si="3"/>
        <v>6889.3931358558</v>
      </c>
      <c r="L9" s="32">
        <v>487148.988636364</v>
      </c>
      <c r="M9" s="10"/>
      <c r="N9" s="33" t="s">
        <v>20</v>
      </c>
      <c r="O9" s="34"/>
    </row>
    <row r="10" s="2" customFormat="1" ht="25.35" customHeight="1" spans="1:15">
      <c r="A10" s="8">
        <v>5</v>
      </c>
      <c r="B10" s="8">
        <v>2</v>
      </c>
      <c r="C10" s="16" t="s">
        <v>24</v>
      </c>
      <c r="D10" s="8">
        <v>4</v>
      </c>
      <c r="E10" s="9" t="s">
        <v>21</v>
      </c>
      <c r="F10" s="8">
        <v>3</v>
      </c>
      <c r="G10" s="10">
        <v>84.4</v>
      </c>
      <c r="H10" s="11">
        <f t="shared" ref="H10:H13" si="5">G10-I10</f>
        <v>16.2</v>
      </c>
      <c r="I10" s="11">
        <v>68.2</v>
      </c>
      <c r="J10" s="31">
        <f t="shared" si="2"/>
        <v>5546.27029701637</v>
      </c>
      <c r="K10" s="31">
        <f t="shared" si="3"/>
        <v>6863.71280158624</v>
      </c>
      <c r="L10" s="32">
        <v>468105.213068182</v>
      </c>
      <c r="M10" s="10"/>
      <c r="N10" s="33" t="s">
        <v>20</v>
      </c>
      <c r="O10" s="34"/>
    </row>
    <row r="11" s="2" customFormat="1" ht="25.35" customHeight="1" spans="1:15">
      <c r="A11" s="8">
        <v>6</v>
      </c>
      <c r="B11" s="8">
        <v>2</v>
      </c>
      <c r="C11" s="16" t="s">
        <v>25</v>
      </c>
      <c r="D11" s="8">
        <v>4</v>
      </c>
      <c r="E11" s="9" t="s">
        <v>19</v>
      </c>
      <c r="F11" s="8">
        <v>3</v>
      </c>
      <c r="G11" s="10">
        <v>114.33</v>
      </c>
      <c r="H11" s="11">
        <f t="shared" si="5"/>
        <v>21.95</v>
      </c>
      <c r="I11" s="11">
        <v>92.38</v>
      </c>
      <c r="J11" s="31">
        <f t="shared" si="2"/>
        <v>5700.10669871107</v>
      </c>
      <c r="K11" s="31">
        <f t="shared" si="3"/>
        <v>7054.48364216969</v>
      </c>
      <c r="L11" s="32">
        <v>651693.198863636</v>
      </c>
      <c r="M11" s="10"/>
      <c r="N11" s="33" t="s">
        <v>20</v>
      </c>
      <c r="O11" s="34"/>
    </row>
    <row r="12" s="2" customFormat="1" ht="25.35" customHeight="1" spans="1:15">
      <c r="A12" s="8">
        <v>7</v>
      </c>
      <c r="B12" s="8">
        <v>2</v>
      </c>
      <c r="C12" s="16" t="s">
        <v>26</v>
      </c>
      <c r="D12" s="8">
        <v>4</v>
      </c>
      <c r="E12" s="9" t="s">
        <v>21</v>
      </c>
      <c r="F12" s="8">
        <v>3</v>
      </c>
      <c r="G12" s="10">
        <v>87.51</v>
      </c>
      <c r="H12" s="11">
        <f t="shared" si="5"/>
        <v>16.8</v>
      </c>
      <c r="I12" s="11">
        <v>70.71</v>
      </c>
      <c r="J12" s="31">
        <f t="shared" si="2"/>
        <v>5648.82860789936</v>
      </c>
      <c r="K12" s="31">
        <f t="shared" si="3"/>
        <v>6990.93468359882</v>
      </c>
      <c r="L12" s="32">
        <v>494328.991477273</v>
      </c>
      <c r="M12" s="10"/>
      <c r="N12" s="33" t="s">
        <v>20</v>
      </c>
      <c r="O12" s="34"/>
    </row>
    <row r="13" s="2" customFormat="1" ht="25.35" customHeight="1" spans="1:15">
      <c r="A13" s="8">
        <v>8</v>
      </c>
      <c r="B13" s="8">
        <v>2</v>
      </c>
      <c r="C13" s="16" t="s">
        <v>27</v>
      </c>
      <c r="D13" s="8">
        <v>4</v>
      </c>
      <c r="E13" s="9" t="s">
        <v>21</v>
      </c>
      <c r="F13" s="8">
        <v>3</v>
      </c>
      <c r="G13" s="10">
        <v>87.51</v>
      </c>
      <c r="H13" s="11">
        <f t="shared" si="5"/>
        <v>16.8</v>
      </c>
      <c r="I13" s="11">
        <v>70.71</v>
      </c>
      <c r="J13" s="31">
        <f t="shared" si="2"/>
        <v>5597.55605852837</v>
      </c>
      <c r="K13" s="31">
        <f t="shared" si="3"/>
        <v>6927.48028117407</v>
      </c>
      <c r="L13" s="32">
        <v>489842.130681818</v>
      </c>
      <c r="M13" s="10"/>
      <c r="N13" s="33" t="s">
        <v>20</v>
      </c>
      <c r="O13" s="34"/>
    </row>
    <row r="14" s="2" customFormat="1" ht="25.35" customHeight="1" spans="1:15">
      <c r="A14" s="8">
        <v>9</v>
      </c>
      <c r="B14" s="8">
        <v>2</v>
      </c>
      <c r="C14" s="16" t="s">
        <v>28</v>
      </c>
      <c r="D14" s="8">
        <v>5</v>
      </c>
      <c r="E14" s="9" t="s">
        <v>19</v>
      </c>
      <c r="F14" s="8">
        <v>3</v>
      </c>
      <c r="G14" s="10">
        <v>114.33</v>
      </c>
      <c r="H14" s="11">
        <f t="shared" ref="H14:H16" si="6">G14-I14</f>
        <v>21.95</v>
      </c>
      <c r="I14" s="11">
        <v>92.38</v>
      </c>
      <c r="J14" s="31">
        <f t="shared" si="2"/>
        <v>5730.87464119017</v>
      </c>
      <c r="K14" s="31">
        <f t="shared" si="3"/>
        <v>7092.56221830778</v>
      </c>
      <c r="L14" s="32">
        <v>655210.897727273</v>
      </c>
      <c r="M14" s="10"/>
      <c r="N14" s="33" t="s">
        <v>20</v>
      </c>
      <c r="O14" s="34"/>
    </row>
    <row r="15" s="2" customFormat="1" ht="25.35" customHeight="1" spans="1:17">
      <c r="A15" s="8">
        <v>10</v>
      </c>
      <c r="B15" s="8">
        <v>2</v>
      </c>
      <c r="C15" s="16" t="s">
        <v>29</v>
      </c>
      <c r="D15" s="8">
        <v>5</v>
      </c>
      <c r="E15" s="9" t="s">
        <v>21</v>
      </c>
      <c r="F15" s="8">
        <v>3</v>
      </c>
      <c r="G15" s="10">
        <v>87.51</v>
      </c>
      <c r="H15" s="11">
        <f t="shared" si="6"/>
        <v>16.8</v>
      </c>
      <c r="I15" s="11">
        <v>70.71</v>
      </c>
      <c r="J15" s="31">
        <f t="shared" si="2"/>
        <v>5679.59213752195</v>
      </c>
      <c r="K15" s="31">
        <f t="shared" si="3"/>
        <v>7029.00732505368</v>
      </c>
      <c r="L15" s="32">
        <v>497021.107954545</v>
      </c>
      <c r="M15" s="10"/>
      <c r="N15" s="33" t="s">
        <v>20</v>
      </c>
      <c r="O15" s="34"/>
      <c r="Q15" s="1"/>
    </row>
    <row r="16" s="2" customFormat="1" ht="25.35" customHeight="1" spans="1:15">
      <c r="A16" s="8">
        <v>11</v>
      </c>
      <c r="B16" s="8">
        <v>2</v>
      </c>
      <c r="C16" s="16" t="s">
        <v>30</v>
      </c>
      <c r="D16" s="8">
        <v>5</v>
      </c>
      <c r="E16" s="9" t="s">
        <v>21</v>
      </c>
      <c r="F16" s="8">
        <v>3</v>
      </c>
      <c r="G16" s="10">
        <v>87.51</v>
      </c>
      <c r="H16" s="11">
        <f t="shared" si="6"/>
        <v>16.8</v>
      </c>
      <c r="I16" s="11">
        <v>70.71</v>
      </c>
      <c r="J16" s="31">
        <f t="shared" si="2"/>
        <v>5628.31958815096</v>
      </c>
      <c r="K16" s="31">
        <f t="shared" si="3"/>
        <v>6965.55292262892</v>
      </c>
      <c r="L16" s="32">
        <v>492534.247159091</v>
      </c>
      <c r="M16" s="10"/>
      <c r="N16" s="33" t="s">
        <v>20</v>
      </c>
      <c r="O16" s="34"/>
    </row>
    <row r="17" s="2" customFormat="1" ht="25.35" customHeight="1" spans="1:15">
      <c r="A17" s="8">
        <v>12</v>
      </c>
      <c r="B17" s="8">
        <v>2</v>
      </c>
      <c r="C17" s="16" t="s">
        <v>31</v>
      </c>
      <c r="D17" s="8">
        <v>6</v>
      </c>
      <c r="E17" s="9" t="s">
        <v>19</v>
      </c>
      <c r="F17" s="8">
        <v>3</v>
      </c>
      <c r="G17" s="10">
        <v>114.33</v>
      </c>
      <c r="H17" s="11">
        <f t="shared" ref="H17" si="7">G17-I17</f>
        <v>21.95</v>
      </c>
      <c r="I17" s="11">
        <v>92.38</v>
      </c>
      <c r="J17" s="31">
        <f t="shared" ref="J17" si="8">L17/G17</f>
        <v>6064.88541939998</v>
      </c>
      <c r="K17" s="31">
        <f t="shared" ref="K17" si="9">L17/I17</f>
        <v>7505.93580861658</v>
      </c>
      <c r="L17" s="32">
        <v>693398.35</v>
      </c>
      <c r="M17" s="10"/>
      <c r="N17" s="33" t="s">
        <v>20</v>
      </c>
      <c r="O17" s="34"/>
    </row>
    <row r="18" s="2" customFormat="1" ht="25.35" customHeight="1" spans="1:15">
      <c r="A18" s="8">
        <v>13</v>
      </c>
      <c r="B18" s="8">
        <v>2</v>
      </c>
      <c r="C18" s="16" t="s">
        <v>32</v>
      </c>
      <c r="D18" s="8">
        <v>7</v>
      </c>
      <c r="E18" s="9" t="s">
        <v>21</v>
      </c>
      <c r="F18" s="8">
        <v>3</v>
      </c>
      <c r="G18" s="10">
        <v>84.4</v>
      </c>
      <c r="H18" s="11">
        <f t="shared" ref="H18:H19" si="10">G18-I18</f>
        <v>16.2</v>
      </c>
      <c r="I18" s="11">
        <v>68.2</v>
      </c>
      <c r="J18" s="31">
        <f t="shared" si="2"/>
        <v>5659.08279701637</v>
      </c>
      <c r="K18" s="31">
        <f t="shared" si="3"/>
        <v>7003.32240569181</v>
      </c>
      <c r="L18" s="32">
        <v>477626.588068182</v>
      </c>
      <c r="M18" s="10"/>
      <c r="N18" s="33" t="s">
        <v>20</v>
      </c>
      <c r="O18" s="34"/>
    </row>
    <row r="19" s="2" customFormat="1" ht="25.35" customHeight="1" spans="1:15">
      <c r="A19" s="8">
        <v>14</v>
      </c>
      <c r="B19" s="8">
        <v>2</v>
      </c>
      <c r="C19" s="16" t="s">
        <v>33</v>
      </c>
      <c r="D19" s="8">
        <v>7</v>
      </c>
      <c r="E19" s="9" t="s">
        <v>21</v>
      </c>
      <c r="F19" s="8">
        <v>3</v>
      </c>
      <c r="G19" s="10">
        <v>87.51</v>
      </c>
      <c r="H19" s="11">
        <f t="shared" si="10"/>
        <v>16.8</v>
      </c>
      <c r="I19" s="11">
        <v>70.71</v>
      </c>
      <c r="J19" s="31">
        <f t="shared" si="2"/>
        <v>5710.36738658439</v>
      </c>
      <c r="K19" s="31">
        <f t="shared" si="3"/>
        <v>7067.09447037194</v>
      </c>
      <c r="L19" s="32">
        <v>499714.25</v>
      </c>
      <c r="M19" s="10"/>
      <c r="N19" s="33" t="s">
        <v>20</v>
      </c>
      <c r="O19" s="34"/>
    </row>
    <row r="20" s="2" customFormat="1" ht="25.35" customHeight="1" spans="1:15">
      <c r="A20" s="8">
        <v>15</v>
      </c>
      <c r="B20" s="8">
        <v>2</v>
      </c>
      <c r="C20" s="16" t="s">
        <v>34</v>
      </c>
      <c r="D20" s="8">
        <v>8</v>
      </c>
      <c r="E20" s="9" t="s">
        <v>21</v>
      </c>
      <c r="F20" s="8">
        <v>3</v>
      </c>
      <c r="G20" s="10">
        <v>84.4</v>
      </c>
      <c r="H20" s="11">
        <f t="shared" ref="H20:H22" si="11">G20-I20</f>
        <v>16.2</v>
      </c>
      <c r="I20" s="11">
        <v>68.2</v>
      </c>
      <c r="J20" s="31">
        <f t="shared" si="2"/>
        <v>5710.36120610728</v>
      </c>
      <c r="K20" s="31">
        <f t="shared" si="3"/>
        <v>7066.78131664889</v>
      </c>
      <c r="L20" s="32">
        <v>481954.485795455</v>
      </c>
      <c r="M20" s="10"/>
      <c r="N20" s="33" t="s">
        <v>20</v>
      </c>
      <c r="O20" s="34"/>
    </row>
    <row r="21" s="2" customFormat="1" ht="25.35" customHeight="1" spans="1:15">
      <c r="A21" s="8">
        <v>16</v>
      </c>
      <c r="B21" s="8">
        <v>2</v>
      </c>
      <c r="C21" s="16" t="s">
        <v>35</v>
      </c>
      <c r="D21" s="8">
        <v>8</v>
      </c>
      <c r="E21" s="9" t="s">
        <v>19</v>
      </c>
      <c r="F21" s="8">
        <v>3</v>
      </c>
      <c r="G21" s="10">
        <v>114.33</v>
      </c>
      <c r="H21" s="11">
        <f t="shared" si="11"/>
        <v>21.95</v>
      </c>
      <c r="I21" s="11">
        <v>92.38</v>
      </c>
      <c r="J21" s="31">
        <f t="shared" si="2"/>
        <v>5864.1994018511</v>
      </c>
      <c r="K21" s="31">
        <f t="shared" si="3"/>
        <v>7257.56568103092</v>
      </c>
      <c r="L21" s="32">
        <v>670453.917613636</v>
      </c>
      <c r="M21" s="10"/>
      <c r="N21" s="33" t="s">
        <v>20</v>
      </c>
      <c r="O21" s="34"/>
    </row>
    <row r="22" s="2" customFormat="1" ht="25.35" customHeight="1" spans="1:15">
      <c r="A22" s="8">
        <v>17</v>
      </c>
      <c r="B22" s="8">
        <v>2</v>
      </c>
      <c r="C22" s="16" t="s">
        <v>36</v>
      </c>
      <c r="D22" s="8">
        <v>8</v>
      </c>
      <c r="E22" s="9" t="s">
        <v>21</v>
      </c>
      <c r="F22" s="8">
        <v>3</v>
      </c>
      <c r="G22" s="10">
        <v>87.51</v>
      </c>
      <c r="H22" s="11">
        <f t="shared" si="11"/>
        <v>16.8</v>
      </c>
      <c r="I22" s="11">
        <v>70.71</v>
      </c>
      <c r="J22" s="31">
        <f t="shared" si="2"/>
        <v>5761.63993595537</v>
      </c>
      <c r="K22" s="31">
        <f t="shared" si="3"/>
        <v>7130.5488727967</v>
      </c>
      <c r="L22" s="32">
        <v>504201.110795455</v>
      </c>
      <c r="M22" s="10"/>
      <c r="N22" s="33" t="s">
        <v>20</v>
      </c>
      <c r="O22" s="34"/>
    </row>
    <row r="23" s="2" customFormat="1" ht="25.35" customHeight="1" spans="1:15">
      <c r="A23" s="8">
        <v>18</v>
      </c>
      <c r="B23" s="8">
        <v>2</v>
      </c>
      <c r="C23" s="16" t="s">
        <v>37</v>
      </c>
      <c r="D23" s="8">
        <v>11</v>
      </c>
      <c r="E23" s="9" t="s">
        <v>21</v>
      </c>
      <c r="F23" s="8">
        <v>3</v>
      </c>
      <c r="G23" s="10">
        <v>84.4</v>
      </c>
      <c r="H23" s="11">
        <f t="shared" si="0"/>
        <v>16.2</v>
      </c>
      <c r="I23" s="11">
        <v>68.2</v>
      </c>
      <c r="J23" s="31">
        <f t="shared" si="2"/>
        <v>5864.19643338001</v>
      </c>
      <c r="K23" s="31">
        <f t="shared" si="3"/>
        <v>7257.15804952013</v>
      </c>
      <c r="L23" s="32">
        <v>494938.178977273</v>
      </c>
      <c r="M23" s="10"/>
      <c r="N23" s="33" t="s">
        <v>20</v>
      </c>
      <c r="O23" s="34"/>
    </row>
    <row r="24" s="2" customFormat="1" ht="25.35" customHeight="1" spans="1:15">
      <c r="A24" s="8">
        <v>19</v>
      </c>
      <c r="B24" s="8">
        <v>2</v>
      </c>
      <c r="C24" s="16" t="s">
        <v>38</v>
      </c>
      <c r="D24" s="8">
        <v>12</v>
      </c>
      <c r="E24" s="9" t="s">
        <v>21</v>
      </c>
      <c r="F24" s="8">
        <v>3</v>
      </c>
      <c r="G24" s="10">
        <v>87.51</v>
      </c>
      <c r="H24" s="11">
        <f t="shared" ref="H24" si="12">G24-I24</f>
        <v>16.8</v>
      </c>
      <c r="I24" s="11">
        <v>70.71</v>
      </c>
      <c r="J24" s="31">
        <f t="shared" si="2"/>
        <v>5966.75357231901</v>
      </c>
      <c r="K24" s="31">
        <f t="shared" si="3"/>
        <v>7384.39549022255</v>
      </c>
      <c r="L24" s="32">
        <v>522150.605113636</v>
      </c>
      <c r="M24" s="10"/>
      <c r="N24" s="33" t="s">
        <v>20</v>
      </c>
      <c r="O24" s="34"/>
    </row>
    <row r="25" s="2" customFormat="1" ht="25.35" customHeight="1" spans="1:15">
      <c r="A25" s="8">
        <v>20</v>
      </c>
      <c r="B25" s="8">
        <v>2</v>
      </c>
      <c r="C25" s="16" t="s">
        <v>39</v>
      </c>
      <c r="D25" s="8">
        <v>13</v>
      </c>
      <c r="E25" s="9" t="s">
        <v>19</v>
      </c>
      <c r="F25" s="8">
        <v>3</v>
      </c>
      <c r="G25" s="10">
        <v>114.33</v>
      </c>
      <c r="H25" s="11">
        <f t="shared" si="0"/>
        <v>21.95</v>
      </c>
      <c r="I25" s="11">
        <v>92.38</v>
      </c>
      <c r="J25" s="31">
        <f t="shared" si="2"/>
        <v>6120.58696218284</v>
      </c>
      <c r="K25" s="31">
        <f t="shared" si="3"/>
        <v>7574.87234668071</v>
      </c>
      <c r="L25" s="32">
        <v>699766.707386364</v>
      </c>
      <c r="M25" s="10"/>
      <c r="N25" s="33" t="s">
        <v>20</v>
      </c>
      <c r="O25" s="34"/>
    </row>
    <row r="26" s="2" customFormat="1" ht="25.35" customHeight="1" spans="1:15">
      <c r="A26" s="8">
        <v>21</v>
      </c>
      <c r="B26" s="8">
        <v>2</v>
      </c>
      <c r="C26" s="16" t="s">
        <v>40</v>
      </c>
      <c r="D26" s="8">
        <v>13</v>
      </c>
      <c r="E26" s="9" t="s">
        <v>21</v>
      </c>
      <c r="F26" s="8">
        <v>3</v>
      </c>
      <c r="G26" s="10">
        <v>87.51</v>
      </c>
      <c r="H26" s="11">
        <f t="shared" ref="H26" si="13">G26-I26</f>
        <v>16.8</v>
      </c>
      <c r="I26" s="11">
        <v>70.71</v>
      </c>
      <c r="J26" s="31">
        <f t="shared" si="2"/>
        <v>6018.03784112984</v>
      </c>
      <c r="K26" s="31">
        <f t="shared" si="3"/>
        <v>7447.86439651072</v>
      </c>
      <c r="L26" s="32">
        <v>526638.491477273</v>
      </c>
      <c r="M26" s="10"/>
      <c r="N26" s="33" t="s">
        <v>20</v>
      </c>
      <c r="O26" s="34"/>
    </row>
    <row r="27" s="2" customFormat="1" ht="25.35" customHeight="1" spans="1:15">
      <c r="A27" s="8">
        <v>22</v>
      </c>
      <c r="B27" s="8">
        <v>2</v>
      </c>
      <c r="C27" s="16" t="s">
        <v>41</v>
      </c>
      <c r="D27" s="8">
        <v>14</v>
      </c>
      <c r="E27" s="9" t="s">
        <v>21</v>
      </c>
      <c r="F27" s="8">
        <v>3</v>
      </c>
      <c r="G27" s="10">
        <v>84.4</v>
      </c>
      <c r="H27" s="11">
        <f t="shared" si="0"/>
        <v>16.2</v>
      </c>
      <c r="I27" s="11">
        <v>68.2</v>
      </c>
      <c r="J27" s="31">
        <f t="shared" si="2"/>
        <v>5864.19643338001</v>
      </c>
      <c r="K27" s="31">
        <f t="shared" si="3"/>
        <v>7257.15804952013</v>
      </c>
      <c r="L27" s="32">
        <v>494938.178977273</v>
      </c>
      <c r="M27" s="10"/>
      <c r="N27" s="33" t="s">
        <v>20</v>
      </c>
      <c r="O27" s="34"/>
    </row>
    <row r="28" s="2" customFormat="1" ht="25.35" customHeight="1" spans="1:15">
      <c r="A28" s="8">
        <v>23</v>
      </c>
      <c r="B28" s="8">
        <v>2</v>
      </c>
      <c r="C28" s="16" t="s">
        <v>42</v>
      </c>
      <c r="D28" s="8">
        <v>14</v>
      </c>
      <c r="E28" s="9" t="s">
        <v>19</v>
      </c>
      <c r="F28" s="8">
        <v>3</v>
      </c>
      <c r="G28" s="10">
        <v>114.33</v>
      </c>
      <c r="H28" s="11">
        <f t="shared" si="0"/>
        <v>21.95</v>
      </c>
      <c r="I28" s="11">
        <v>92.38</v>
      </c>
      <c r="J28" s="31">
        <f t="shared" si="2"/>
        <v>6018.03014400102</v>
      </c>
      <c r="K28" s="31">
        <f t="shared" si="3"/>
        <v>7447.94746009565</v>
      </c>
      <c r="L28" s="32">
        <v>688041.386363636</v>
      </c>
      <c r="M28" s="10"/>
      <c r="N28" s="33" t="s">
        <v>20</v>
      </c>
      <c r="O28" s="34"/>
    </row>
    <row r="29" s="2" customFormat="1" ht="25.35" customHeight="1" spans="1:15">
      <c r="A29" s="8">
        <v>24</v>
      </c>
      <c r="B29" s="8">
        <v>2</v>
      </c>
      <c r="C29" s="16" t="s">
        <v>43</v>
      </c>
      <c r="D29" s="8">
        <v>14</v>
      </c>
      <c r="E29" s="9" t="s">
        <v>21</v>
      </c>
      <c r="F29" s="8">
        <v>3</v>
      </c>
      <c r="G29" s="10">
        <v>87.51</v>
      </c>
      <c r="H29" s="11">
        <f t="shared" si="0"/>
        <v>16.8</v>
      </c>
      <c r="I29" s="11">
        <v>70.71</v>
      </c>
      <c r="J29" s="31">
        <f t="shared" si="2"/>
        <v>5966.75357231901</v>
      </c>
      <c r="K29" s="31">
        <f t="shared" si="3"/>
        <v>7384.39549022255</v>
      </c>
      <c r="L29" s="32">
        <v>522150.605113636</v>
      </c>
      <c r="M29" s="10"/>
      <c r="N29" s="33" t="s">
        <v>20</v>
      </c>
      <c r="O29" s="34"/>
    </row>
    <row r="30" s="2" customFormat="1" ht="25.35" customHeight="1" spans="1:15">
      <c r="A30" s="8">
        <v>25</v>
      </c>
      <c r="B30" s="8">
        <v>2</v>
      </c>
      <c r="C30" s="16" t="s">
        <v>44</v>
      </c>
      <c r="D30" s="8">
        <v>14</v>
      </c>
      <c r="E30" s="9" t="s">
        <v>21</v>
      </c>
      <c r="F30" s="8">
        <v>3</v>
      </c>
      <c r="G30" s="10">
        <v>87.51</v>
      </c>
      <c r="H30" s="11">
        <f t="shared" ref="H30" si="14">G30-I30</f>
        <v>16.8</v>
      </c>
      <c r="I30" s="11">
        <v>70.71</v>
      </c>
      <c r="J30" s="31">
        <f t="shared" si="2"/>
        <v>5915.48102294803</v>
      </c>
      <c r="K30" s="31">
        <f t="shared" si="3"/>
        <v>7320.94108779779</v>
      </c>
      <c r="L30" s="32">
        <v>517663.744318182</v>
      </c>
      <c r="M30" s="10"/>
      <c r="N30" s="33" t="s">
        <v>20</v>
      </c>
      <c r="O30" s="34"/>
    </row>
    <row r="31" s="2" customFormat="1" ht="25.35" customHeight="1" spans="1:15">
      <c r="A31" s="8">
        <v>26</v>
      </c>
      <c r="B31" s="8">
        <v>2</v>
      </c>
      <c r="C31" s="16" t="s">
        <v>45</v>
      </c>
      <c r="D31" s="8">
        <v>15</v>
      </c>
      <c r="E31" s="9" t="s">
        <v>21</v>
      </c>
      <c r="F31" s="8">
        <v>3</v>
      </c>
      <c r="G31" s="10">
        <v>84.4</v>
      </c>
      <c r="H31" s="11">
        <f t="shared" si="0"/>
        <v>16.2</v>
      </c>
      <c r="I31" s="11">
        <v>68.2</v>
      </c>
      <c r="J31" s="31">
        <f t="shared" si="2"/>
        <v>6018.03166065273</v>
      </c>
      <c r="K31" s="31">
        <f t="shared" si="3"/>
        <v>7447.53478239136</v>
      </c>
      <c r="L31" s="32">
        <v>507921.872159091</v>
      </c>
      <c r="M31" s="10"/>
      <c r="N31" s="33" t="s">
        <v>20</v>
      </c>
      <c r="O31" s="34"/>
    </row>
    <row r="32" s="2" customFormat="1" ht="25.35" customHeight="1" spans="1:15">
      <c r="A32" s="8">
        <v>27</v>
      </c>
      <c r="B32" s="8">
        <v>2</v>
      </c>
      <c r="C32" s="16" t="s">
        <v>46</v>
      </c>
      <c r="D32" s="8">
        <v>15</v>
      </c>
      <c r="E32" s="9" t="s">
        <v>19</v>
      </c>
      <c r="F32" s="8">
        <v>3</v>
      </c>
      <c r="G32" s="10">
        <v>114.33</v>
      </c>
      <c r="H32" s="11">
        <f t="shared" si="0"/>
        <v>21.95</v>
      </c>
      <c r="I32" s="11">
        <v>92.38</v>
      </c>
      <c r="J32" s="31">
        <f t="shared" si="2"/>
        <v>6171.86985639656</v>
      </c>
      <c r="K32" s="31">
        <f t="shared" si="3"/>
        <v>7638.34034078608</v>
      </c>
      <c r="L32" s="32">
        <v>705629.880681818</v>
      </c>
      <c r="M32" s="10"/>
      <c r="N32" s="33" t="s">
        <v>20</v>
      </c>
      <c r="O32" s="34"/>
    </row>
    <row r="33" s="2" customFormat="1" ht="25.35" customHeight="1" spans="1:15">
      <c r="A33" s="8">
        <v>28</v>
      </c>
      <c r="B33" s="8">
        <v>2</v>
      </c>
      <c r="C33" s="16" t="s">
        <v>47</v>
      </c>
      <c r="D33" s="8">
        <v>15</v>
      </c>
      <c r="E33" s="9" t="s">
        <v>21</v>
      </c>
      <c r="F33" s="8">
        <v>3</v>
      </c>
      <c r="G33" s="10">
        <v>87.51</v>
      </c>
      <c r="H33" s="11">
        <f t="shared" si="0"/>
        <v>16.8</v>
      </c>
      <c r="I33" s="11">
        <v>70.71</v>
      </c>
      <c r="J33" s="31">
        <f t="shared" si="2"/>
        <v>6120.59465931166</v>
      </c>
      <c r="K33" s="31">
        <f t="shared" si="3"/>
        <v>7574.78770522364</v>
      </c>
      <c r="L33" s="32">
        <v>535613.238636364</v>
      </c>
      <c r="M33" s="10"/>
      <c r="N33" s="33" t="s">
        <v>20</v>
      </c>
      <c r="O33" s="34"/>
    </row>
    <row r="34" s="2" customFormat="1" ht="25.35" customHeight="1" spans="1:15">
      <c r="A34" s="8">
        <v>29</v>
      </c>
      <c r="B34" s="8">
        <v>2</v>
      </c>
      <c r="C34" s="16" t="s">
        <v>48</v>
      </c>
      <c r="D34" s="8">
        <v>15</v>
      </c>
      <c r="E34" s="9" t="s">
        <v>21</v>
      </c>
      <c r="F34" s="8">
        <v>3</v>
      </c>
      <c r="G34" s="10">
        <v>87.51</v>
      </c>
      <c r="H34" s="11">
        <f t="shared" ref="H34" si="15">G34-I34</f>
        <v>16.8</v>
      </c>
      <c r="I34" s="11">
        <v>70.71</v>
      </c>
      <c r="J34" s="31">
        <f t="shared" si="2"/>
        <v>6069.31039050082</v>
      </c>
      <c r="K34" s="31">
        <f t="shared" si="3"/>
        <v>7511.31879893547</v>
      </c>
      <c r="L34" s="32">
        <v>531125.352272727</v>
      </c>
      <c r="M34" s="10"/>
      <c r="N34" s="33" t="s">
        <v>20</v>
      </c>
      <c r="O34" s="34"/>
    </row>
    <row r="35" s="2" customFormat="1" ht="25.35" customHeight="1" spans="1:15">
      <c r="A35" s="8">
        <v>30</v>
      </c>
      <c r="B35" s="8">
        <v>2</v>
      </c>
      <c r="C35" s="16" t="s">
        <v>49</v>
      </c>
      <c r="D35" s="8">
        <v>16</v>
      </c>
      <c r="E35" s="9" t="s">
        <v>21</v>
      </c>
      <c r="F35" s="8">
        <v>3</v>
      </c>
      <c r="G35" s="10">
        <v>84.4</v>
      </c>
      <c r="H35" s="11">
        <f t="shared" si="0"/>
        <v>16.2</v>
      </c>
      <c r="I35" s="11">
        <v>68.2</v>
      </c>
      <c r="J35" s="31">
        <f t="shared" si="2"/>
        <v>5915.47484247092</v>
      </c>
      <c r="K35" s="31">
        <f t="shared" si="3"/>
        <v>7320.6169604772</v>
      </c>
      <c r="L35" s="32">
        <v>499266.076704545</v>
      </c>
      <c r="M35" s="10"/>
      <c r="N35" s="33" t="s">
        <v>20</v>
      </c>
      <c r="O35" s="34"/>
    </row>
    <row r="36" s="2" customFormat="1" ht="25.35" customHeight="1" spans="1:15">
      <c r="A36" s="8">
        <v>31</v>
      </c>
      <c r="B36" s="8">
        <v>2</v>
      </c>
      <c r="C36" s="16" t="s">
        <v>50</v>
      </c>
      <c r="D36" s="8">
        <v>16</v>
      </c>
      <c r="E36" s="9" t="s">
        <v>19</v>
      </c>
      <c r="F36" s="8">
        <v>3</v>
      </c>
      <c r="G36" s="10">
        <v>114.33</v>
      </c>
      <c r="H36" s="11">
        <f t="shared" si="0"/>
        <v>21.95</v>
      </c>
      <c r="I36" s="11">
        <v>92.38</v>
      </c>
      <c r="J36" s="31">
        <f t="shared" si="2"/>
        <v>6069.31303821474</v>
      </c>
      <c r="K36" s="31">
        <f t="shared" si="3"/>
        <v>7511.41545420103</v>
      </c>
      <c r="L36" s="32">
        <v>693904.559659091</v>
      </c>
      <c r="M36" s="10"/>
      <c r="N36" s="33" t="s">
        <v>20</v>
      </c>
      <c r="O36" s="34"/>
    </row>
    <row r="37" s="2" customFormat="1" ht="25.35" customHeight="1" spans="1:15">
      <c r="A37" s="8">
        <v>32</v>
      </c>
      <c r="B37" s="8">
        <v>2</v>
      </c>
      <c r="C37" s="16" t="s">
        <v>51</v>
      </c>
      <c r="D37" s="8">
        <v>16</v>
      </c>
      <c r="E37" s="9" t="s">
        <v>21</v>
      </c>
      <c r="F37" s="8">
        <v>3</v>
      </c>
      <c r="G37" s="10">
        <v>87.51</v>
      </c>
      <c r="H37" s="11">
        <f t="shared" si="0"/>
        <v>16.8</v>
      </c>
      <c r="I37" s="11">
        <v>70.71</v>
      </c>
      <c r="J37" s="31">
        <f t="shared" si="2"/>
        <v>6018.03784112984</v>
      </c>
      <c r="K37" s="31">
        <f t="shared" si="3"/>
        <v>7447.86439651072</v>
      </c>
      <c r="L37" s="32">
        <v>526638.491477273</v>
      </c>
      <c r="M37" s="10"/>
      <c r="N37" s="33" t="s">
        <v>20</v>
      </c>
      <c r="O37" s="34"/>
    </row>
    <row r="38" s="2" customFormat="1" ht="25.35" customHeight="1" spans="1:15">
      <c r="A38" s="8">
        <v>33</v>
      </c>
      <c r="B38" s="8">
        <v>2</v>
      </c>
      <c r="C38" s="16" t="s">
        <v>52</v>
      </c>
      <c r="D38" s="8">
        <v>16</v>
      </c>
      <c r="E38" s="9" t="s">
        <v>21</v>
      </c>
      <c r="F38" s="8">
        <v>3</v>
      </c>
      <c r="G38" s="10">
        <v>87.51</v>
      </c>
      <c r="H38" s="11">
        <f t="shared" ref="H38" si="16">G38-I38</f>
        <v>16.8</v>
      </c>
      <c r="I38" s="11">
        <v>70.71</v>
      </c>
      <c r="J38" s="31">
        <f t="shared" si="2"/>
        <v>5966.75357231901</v>
      </c>
      <c r="K38" s="31">
        <f t="shared" si="3"/>
        <v>7384.39549022255</v>
      </c>
      <c r="L38" s="32">
        <v>522150.605113636</v>
      </c>
      <c r="M38" s="10"/>
      <c r="N38" s="33" t="s">
        <v>20</v>
      </c>
      <c r="O38" s="34"/>
    </row>
    <row r="39" s="2" customFormat="1" ht="25.35" customHeight="1" spans="1:15">
      <c r="A39" s="8">
        <v>34</v>
      </c>
      <c r="B39" s="8">
        <v>2</v>
      </c>
      <c r="C39" s="16" t="s">
        <v>53</v>
      </c>
      <c r="D39" s="8">
        <v>17</v>
      </c>
      <c r="E39" s="9" t="s">
        <v>21</v>
      </c>
      <c r="F39" s="8">
        <v>3</v>
      </c>
      <c r="G39" s="10">
        <v>84.4</v>
      </c>
      <c r="H39" s="11">
        <f t="shared" si="0"/>
        <v>16.2</v>
      </c>
      <c r="I39" s="11">
        <v>68.2</v>
      </c>
      <c r="J39" s="31">
        <f t="shared" si="2"/>
        <v>5659.08279701637</v>
      </c>
      <c r="K39" s="31">
        <f t="shared" si="3"/>
        <v>7003.32240569181</v>
      </c>
      <c r="L39" s="32">
        <v>477626.588068182</v>
      </c>
      <c r="M39" s="10"/>
      <c r="N39" s="33" t="s">
        <v>20</v>
      </c>
      <c r="O39" s="34"/>
    </row>
    <row r="40" s="2" customFormat="1" ht="25.35" customHeight="1" spans="1:15">
      <c r="A40" s="8">
        <v>35</v>
      </c>
      <c r="B40" s="8">
        <v>2</v>
      </c>
      <c r="C40" s="16" t="s">
        <v>54</v>
      </c>
      <c r="D40" s="8">
        <v>17</v>
      </c>
      <c r="E40" s="9" t="s">
        <v>19</v>
      </c>
      <c r="F40" s="8">
        <v>3</v>
      </c>
      <c r="G40" s="10">
        <v>114.33</v>
      </c>
      <c r="H40" s="11">
        <f t="shared" si="0"/>
        <v>21.95</v>
      </c>
      <c r="I40" s="11">
        <v>92.38</v>
      </c>
      <c r="J40" s="31">
        <f t="shared" si="2"/>
        <v>5812.91650763738</v>
      </c>
      <c r="K40" s="31">
        <f t="shared" si="3"/>
        <v>7194.09768692554</v>
      </c>
      <c r="L40" s="32">
        <v>664590.744318182</v>
      </c>
      <c r="M40" s="10"/>
      <c r="N40" s="33" t="s">
        <v>20</v>
      </c>
      <c r="O40" s="34"/>
    </row>
    <row r="41" s="2" customFormat="1" ht="25.35" customHeight="1" spans="1:15">
      <c r="A41" s="8">
        <v>36</v>
      </c>
      <c r="B41" s="8">
        <v>2</v>
      </c>
      <c r="C41" s="16" t="s">
        <v>55</v>
      </c>
      <c r="D41" s="8">
        <v>17</v>
      </c>
      <c r="E41" s="9" t="s">
        <v>21</v>
      </c>
      <c r="F41" s="8">
        <v>3</v>
      </c>
      <c r="G41" s="10">
        <v>87.51</v>
      </c>
      <c r="H41" s="11">
        <f t="shared" si="0"/>
        <v>16.8</v>
      </c>
      <c r="I41" s="11">
        <v>70.71</v>
      </c>
      <c r="J41" s="31">
        <f t="shared" si="2"/>
        <v>5761.63993595537</v>
      </c>
      <c r="K41" s="31">
        <f t="shared" si="3"/>
        <v>7130.5488727967</v>
      </c>
      <c r="L41" s="32">
        <v>504201.110795455</v>
      </c>
      <c r="M41" s="10"/>
      <c r="N41" s="33" t="s">
        <v>20</v>
      </c>
      <c r="O41" s="34"/>
    </row>
    <row r="42" s="2" customFormat="1" ht="25.35" customHeight="1" spans="1:15">
      <c r="A42" s="8">
        <v>37</v>
      </c>
      <c r="B42" s="8">
        <v>2</v>
      </c>
      <c r="C42" s="16" t="s">
        <v>56</v>
      </c>
      <c r="D42" s="8">
        <v>17</v>
      </c>
      <c r="E42" s="9" t="s">
        <v>21</v>
      </c>
      <c r="F42" s="8">
        <v>3</v>
      </c>
      <c r="G42" s="10">
        <v>87.51</v>
      </c>
      <c r="H42" s="11">
        <f t="shared" ref="H42" si="17">G42-I42</f>
        <v>16.8</v>
      </c>
      <c r="I42" s="11">
        <v>70.71</v>
      </c>
      <c r="J42" s="31">
        <f t="shared" si="2"/>
        <v>5710.36738658439</v>
      </c>
      <c r="K42" s="31">
        <f t="shared" si="3"/>
        <v>7067.09447037194</v>
      </c>
      <c r="L42" s="32">
        <v>499714.25</v>
      </c>
      <c r="M42" s="10"/>
      <c r="N42" s="33" t="s">
        <v>20</v>
      </c>
      <c r="O42" s="34"/>
    </row>
    <row r="43" s="2" customFormat="1" ht="25.35" customHeight="1" spans="1:15">
      <c r="A43" s="17" t="s">
        <v>57</v>
      </c>
      <c r="B43" s="17"/>
      <c r="C43" s="17"/>
      <c r="D43" s="17"/>
      <c r="E43" s="17"/>
      <c r="F43" s="18"/>
      <c r="G43" s="19">
        <f>SUM(G6:G42)</f>
        <v>3508.01</v>
      </c>
      <c r="H43" s="19">
        <f>SUM(H6:H42)</f>
        <v>673.45</v>
      </c>
      <c r="I43" s="19">
        <f>SUM(I6:I42)</f>
        <v>2834.56</v>
      </c>
      <c r="J43" s="38">
        <f t="shared" si="2"/>
        <v>5827.14954995204</v>
      </c>
      <c r="K43" s="38">
        <f t="shared" si="3"/>
        <v>7211.59505980726</v>
      </c>
      <c r="L43" s="38">
        <f>SUM(L6:L42)</f>
        <v>20441698.8927273</v>
      </c>
      <c r="M43" s="19"/>
      <c r="N43" s="39"/>
      <c r="O43" s="39"/>
    </row>
    <row r="44" s="2" customFormat="1" ht="48" customHeight="1" spans="1:15">
      <c r="A44" s="20" t="s">
        <v>58</v>
      </c>
      <c r="B44" s="21"/>
      <c r="C44" s="21"/>
      <c r="D44" s="21"/>
      <c r="E44" s="21"/>
      <c r="F44" s="21"/>
      <c r="G44" s="21"/>
      <c r="H44" s="22"/>
      <c r="I44" s="22"/>
      <c r="J44" s="21"/>
      <c r="K44" s="21"/>
      <c r="L44" s="21"/>
      <c r="M44" s="21"/>
      <c r="N44" s="21"/>
      <c r="O44" s="40"/>
    </row>
    <row r="45" s="2" customFormat="1" ht="77" customHeight="1" spans="1:15">
      <c r="A45" s="23" t="s">
        <v>59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</row>
    <row r="46" s="2" customFormat="1" ht="25.35" customHeight="1" spans="1:15">
      <c r="A46" s="25" t="s">
        <v>60</v>
      </c>
      <c r="B46" s="25"/>
      <c r="C46" s="25"/>
      <c r="D46" s="25"/>
      <c r="E46" s="25"/>
      <c r="F46" s="25"/>
      <c r="G46" s="25"/>
      <c r="H46" s="26" t="s">
        <v>61</v>
      </c>
      <c r="I46" s="26"/>
      <c r="J46" s="25"/>
      <c r="K46" s="26" t="s">
        <v>62</v>
      </c>
      <c r="L46" s="26"/>
      <c r="M46" s="25"/>
      <c r="N46" s="41"/>
      <c r="O46" s="41"/>
    </row>
    <row r="47" s="2" customFormat="1" ht="25.35" customHeight="1" spans="1:15">
      <c r="A47" s="25" t="s">
        <v>63</v>
      </c>
      <c r="B47" s="25"/>
      <c r="C47" s="25"/>
      <c r="D47" s="25"/>
      <c r="E47" s="25"/>
      <c r="F47" s="25"/>
      <c r="G47" s="25"/>
      <c r="H47" s="26"/>
      <c r="I47" s="26"/>
      <c r="J47" s="25"/>
      <c r="K47" s="26" t="s">
        <v>64</v>
      </c>
      <c r="L47" s="26"/>
      <c r="M47" s="25"/>
      <c r="N47" s="41"/>
      <c r="O47" s="41"/>
    </row>
    <row r="48" s="2" customFormat="1" ht="25.35" customHeight="1" spans="1:15">
      <c r="A48" s="25" t="s">
        <v>65</v>
      </c>
      <c r="B48" s="25"/>
      <c r="C48" s="25"/>
      <c r="D48" s="25"/>
      <c r="E48" s="25"/>
      <c r="F48" s="27"/>
      <c r="G48" s="27"/>
      <c r="H48" s="26"/>
      <c r="I48" s="26"/>
      <c r="J48" s="27"/>
      <c r="K48" s="25"/>
      <c r="L48" s="26"/>
      <c r="M48" s="25"/>
      <c r="N48" s="41"/>
      <c r="O48" s="41"/>
    </row>
    <row r="49" s="2" customFormat="1" ht="25.35" customHeight="1"/>
    <row r="50" s="2" customFormat="1" ht="25.35" customHeight="1"/>
    <row r="51" s="2" customFormat="1" ht="25.35" customHeight="1"/>
    <row r="52" s="2" customFormat="1" ht="25.35" customHeight="1"/>
    <row r="53" s="2" customFormat="1" ht="25.35" customHeight="1"/>
    <row r="54" s="2" customFormat="1" ht="25.35" customHeight="1"/>
    <row r="55" s="2" customFormat="1" ht="25.35" customHeight="1"/>
    <row r="56" s="2" customFormat="1" ht="25.35" customHeight="1"/>
    <row r="57" s="2" customFormat="1" ht="31.35" customHeight="1"/>
    <row r="58" s="1" customFormat="1" ht="42" customHeight="1" spans="8:12">
      <c r="H58" s="2"/>
      <c r="I58" s="2"/>
      <c r="L58" s="2"/>
    </row>
    <row r="59" s="1" customFormat="1" ht="52.35" customHeight="1" spans="8:12">
      <c r="H59" s="2"/>
      <c r="I59" s="2"/>
      <c r="L59" s="2"/>
    </row>
    <row r="60" s="1" customFormat="1" ht="27" customHeight="1" spans="8:12">
      <c r="H60" s="2"/>
      <c r="I60" s="2"/>
      <c r="L60" s="2"/>
    </row>
    <row r="61" s="1" customFormat="1" ht="26.1" customHeight="1" spans="8:12">
      <c r="H61" s="2"/>
      <c r="I61" s="2"/>
      <c r="L61" s="2"/>
    </row>
    <row r="62" s="1" customFormat="1" spans="8:12">
      <c r="H62" s="2"/>
      <c r="I62" s="2"/>
      <c r="L62" s="2"/>
    </row>
    <row r="63" s="1" customFormat="1" spans="8:12">
      <c r="H63" s="2"/>
      <c r="I63" s="2"/>
      <c r="L63" s="2"/>
    </row>
    <row r="64" s="1" customFormat="1" spans="8:12">
      <c r="H64" s="2"/>
      <c r="I64" s="2"/>
      <c r="L64" s="2"/>
    </row>
  </sheetData>
  <autoFilter ref="A4:O64">
    <extLst/>
  </autoFilter>
  <mergeCells count="27">
    <mergeCell ref="A1:B1"/>
    <mergeCell ref="A2:O2"/>
    <mergeCell ref="A3:H3"/>
    <mergeCell ref="J3:N3"/>
    <mergeCell ref="A43:F43"/>
    <mergeCell ref="A44:O44"/>
    <mergeCell ref="A45:O45"/>
    <mergeCell ref="A46:E46"/>
    <mergeCell ref="K46:L46"/>
    <mergeCell ref="A47:E47"/>
    <mergeCell ref="K47:L47"/>
    <mergeCell ref="A48:E48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550694444444444" right="0.550694444444444" top="0.708333333333333" bottom="0.708333333333333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2号楼住宅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~影子*</cp:lastModifiedBy>
  <dcterms:created xsi:type="dcterms:W3CDTF">2022-07-18T08:56:00Z</dcterms:created>
  <cp:lastPrinted>2024-01-02T07:00:00Z</cp:lastPrinted>
  <dcterms:modified xsi:type="dcterms:W3CDTF">2024-01-03T01:41:53Z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8A003CF18A90497B8A1A44AC910416DC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true</vt:bool>
  </property>
</Properties>
</file>