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号楼住宅" sheetId="2" r:id="rId1"/>
  </sheets>
  <definedNames>
    <definedName name="_xlnm._FilterDatabase" localSheetId="0" hidden="1">'3号楼住宅'!$A$4:$O$83</definedName>
    <definedName name="_xlnm.Print_Titles" localSheetId="0">'3号楼住宅'!$4:$5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<sst xmlns="http://schemas.openxmlformats.org/spreadsheetml/2006/main" count="191" uniqueCount="82">
  <si>
    <t>附件2</t>
  </si>
  <si>
    <t>清远市商品住房销售价格情况表</t>
  </si>
  <si>
    <t>房地产开发企业名称或中介服务机构名称：清远市东凯投资置业有限公司</t>
  </si>
  <si>
    <t>项目(楼盘)名称：学贤花园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</si>
  <si>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</si>
  <si>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</si>
  <si>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</si>
  <si>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</si>
  <si>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</si>
  <si>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</si>
  <si>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</si>
  <si>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</si>
  <si>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</si>
  <si>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</si>
  <si>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</si>
  <si>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</si>
  <si>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</si>
  <si>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</si>
  <si>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</si>
  <si>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2+1房两厅两卫</t>
  </si>
  <si>
    <t>未售</t>
  </si>
  <si>
    <t>此总价包含装修，其中装修价格约为套内面积750元/㎡</t>
  </si>
  <si>
    <t>3+1房两厅两卫</t>
  </si>
  <si>
    <t>301</t>
  </si>
  <si>
    <t>302</t>
  </si>
  <si>
    <t>304</t>
  </si>
  <si>
    <t>401</t>
  </si>
  <si>
    <t>402</t>
  </si>
  <si>
    <t>403</t>
  </si>
  <si>
    <t>404</t>
  </si>
  <si>
    <t>502</t>
  </si>
  <si>
    <t>503</t>
  </si>
  <si>
    <t>504</t>
  </si>
  <si>
    <t>602</t>
  </si>
  <si>
    <t>603</t>
  </si>
  <si>
    <t>702</t>
  </si>
  <si>
    <t>703</t>
  </si>
  <si>
    <t>704</t>
  </si>
  <si>
    <t>801</t>
  </si>
  <si>
    <t>802</t>
  </si>
  <si>
    <t>901</t>
  </si>
  <si>
    <t>903</t>
  </si>
  <si>
    <t>904</t>
  </si>
  <si>
    <t>1001</t>
  </si>
  <si>
    <t>1002</t>
  </si>
  <si>
    <t>1003</t>
  </si>
  <si>
    <t>1004</t>
  </si>
  <si>
    <t>1101</t>
  </si>
  <si>
    <t>1102</t>
  </si>
  <si>
    <t>1103</t>
  </si>
  <si>
    <t>1104</t>
  </si>
  <si>
    <t>1201</t>
  </si>
  <si>
    <t>1202</t>
  </si>
  <si>
    <t>1203</t>
  </si>
  <si>
    <t>1204</t>
  </si>
  <si>
    <t>1301</t>
  </si>
  <si>
    <t>1302</t>
  </si>
  <si>
    <t>1303</t>
  </si>
  <si>
    <t>1304</t>
  </si>
  <si>
    <t>1401</t>
  </si>
  <si>
    <t>1402</t>
  </si>
  <si>
    <t>1403</t>
  </si>
  <si>
    <t>1404</t>
  </si>
  <si>
    <t>1501</t>
  </si>
  <si>
    <t>1502</t>
  </si>
  <si>
    <t>1503</t>
  </si>
  <si>
    <t>1504</t>
  </si>
  <si>
    <t>1601</t>
  </si>
  <si>
    <t>1602</t>
  </si>
  <si>
    <t>1603</t>
  </si>
  <si>
    <t>1701</t>
  </si>
  <si>
    <t>1702</t>
  </si>
  <si>
    <t>1703</t>
  </si>
  <si>
    <t>1704</t>
  </si>
  <si>
    <t>本楼栋总面积/均价</t>
  </si>
  <si>
    <t xml:space="preserve">   本栋销售住宅共：55套，销售住宅总建筑面积：5476.30㎡，套内面积：4477.87㎡，分摊面积：998.43㎡，销售均价：6534元/㎡（建筑面积）、7990元/㎡（套内建筑面积）。</t>
  </si>
  <si>
    <r>
      <rPr>
        <sz val="12"/>
        <color indexed="8"/>
        <rFont val="宋体"/>
        <charset val="134"/>
      </rPr>
      <t>注1.销售价格构成包含合理的开发建设成本、费用、税金和利润等；与商品房配套建设各项基础设施，包括供水、供电、供气、通讯、有线电视、安全监控系统、信报箱等建设费用，一律计入开发建设成本，不得在房价外另行收取。
2.</t>
    </r>
    <r>
      <rPr>
        <sz val="12"/>
        <color rgb="FFC00000"/>
        <rFont val="宋体"/>
        <charset val="134"/>
      </rPr>
      <t>上述“价格”指带装修价格</t>
    </r>
    <r>
      <rPr>
        <sz val="12"/>
        <color indexed="8"/>
        <rFont val="宋体"/>
        <charset val="134"/>
      </rPr>
      <t xml:space="preserve">。
3.建筑面积=套内建筑面积+分摊的共有建筑面积。
</t>
    </r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</si>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</sst>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C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topLeftCell="A4" workbookViewId="0">
      <selection activeCell="M12" sqref="M12"/>
    </sheetView>
  </sheetViews>
  <sheetFormatPr defaultColWidth="9" defaultRowHeight="14.25"/>
  <cols>
    <col min="1" max="1" width="3.83333333333333" style="1" customWidth="1"/>
    <col min="2" max="3" width="7.83333333333333" style="1" customWidth="1"/>
    <col min="4" max="4" width="6.33333333333333" style="1" customWidth="1"/>
    <col min="5" max="5" width="13" style="1" customWidth="1"/>
    <col min="6" max="6" width="6.16666666666667" style="1" customWidth="1"/>
    <col min="7" max="7" width="9.66666666666667" style="1" customWidth="1"/>
    <col min="8" max="8" width="9" style="2"/>
    <col min="9" max="9" width="9.66666666666667" style="2" customWidth="1"/>
    <col min="10" max="10" width="10.6666666666667" style="1" customWidth="1"/>
    <col min="11" max="12" width="11.1666666666667" style="1" customWidth="1"/>
    <col min="13" max="13" width="9.16666666666667" style="1" customWidth="1"/>
    <col min="14" max="14" width="8.66666666666667" style="1" customWidth="1"/>
    <col min="15" max="15" width="15" style="1" customWidth="1"/>
    <col min="16" max="16370" width="9" style="1"/>
  </cols>
  <sheetData>
    <row r="1" ht="18" customHeight="1" spans="1:2">
      <c r="A1" s="3" t="s">
        <v>0</v>
      </c>
      <c r="B1" s="3"/>
    </row>
    <row r="2" s="1" customFormat="1" ht="2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4" customHeight="1" spans="1:15">
      <c r="A3" s="5" t="s">
        <v>2</v>
      </c>
      <c r="B3" s="5"/>
      <c r="C3" s="5"/>
      <c r="D3" s="5"/>
      <c r="E3" s="5"/>
      <c r="F3" s="5"/>
      <c r="G3" s="5"/>
      <c r="H3" s="5"/>
      <c r="I3" s="2"/>
      <c r="J3" s="5" t="s">
        <v>3</v>
      </c>
      <c r="K3" s="5"/>
      <c r="L3" s="5"/>
      <c r="M3" s="5"/>
      <c r="N3" s="5"/>
      <c r="O3" s="29"/>
    </row>
    <row r="4" s="1" customFormat="1" ht="30" customHeight="1" spans="1:1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30" t="s">
        <v>12</v>
      </c>
      <c r="J4" s="7" t="s">
        <v>13</v>
      </c>
      <c r="K4" s="7" t="s">
        <v>14</v>
      </c>
      <c r="L4" s="30" t="s">
        <v>15</v>
      </c>
      <c r="M4" s="30" t="s">
        <v>16</v>
      </c>
      <c r="N4" s="7" t="s">
        <v>17</v>
      </c>
      <c r="O4" s="6" t="s">
        <v>18</v>
      </c>
    </row>
    <row r="5" s="1" customFormat="1" spans="1:15">
      <c r="A5" s="6"/>
      <c r="B5" s="7"/>
      <c r="C5" s="7"/>
      <c r="D5" s="7"/>
      <c r="E5" s="7"/>
      <c r="F5" s="7"/>
      <c r="G5" s="7"/>
      <c r="H5" s="7"/>
      <c r="I5" s="31"/>
      <c r="J5" s="7"/>
      <c r="K5" s="7"/>
      <c r="L5" s="31"/>
      <c r="M5" s="31"/>
      <c r="N5" s="7"/>
      <c r="O5" s="6"/>
    </row>
    <row r="6" s="2" customFormat="1" ht="20.25" customHeight="1" spans="1:15">
      <c r="A6" s="8">
        <v>1</v>
      </c>
      <c r="B6" s="8">
        <v>3</v>
      </c>
      <c r="C6" s="8">
        <v>201</v>
      </c>
      <c r="D6" s="8">
        <v>2</v>
      </c>
      <c r="E6" s="9" t="s">
        <v>19</v>
      </c>
      <c r="F6" s="8">
        <v>3</v>
      </c>
      <c r="G6" s="10">
        <v>87.82</v>
      </c>
      <c r="H6" s="11">
        <f>G6-I6</f>
        <v>16.01</v>
      </c>
      <c r="I6" s="11">
        <v>71.81</v>
      </c>
      <c r="J6" s="32">
        <f t="shared" ref="J6:J32" si="0">L6/G6</f>
        <v>6074.72102026873</v>
      </c>
      <c r="K6" s="32">
        <f t="shared" ref="K6:K32" si="1">L6/I6</f>
        <v>7429.07673026041</v>
      </c>
      <c r="L6" s="33">
        <v>533482</v>
      </c>
      <c r="M6" s="10"/>
      <c r="N6" s="34" t="s">
        <v>20</v>
      </c>
      <c r="O6" s="35" t="s">
        <v>21</v>
      </c>
    </row>
    <row r="7" s="2" customFormat="1" ht="20.25" customHeight="1" spans="1:15">
      <c r="A7" s="8">
        <v>2</v>
      </c>
      <c r="B7" s="8">
        <v>3</v>
      </c>
      <c r="C7" s="8">
        <v>202</v>
      </c>
      <c r="D7" s="8">
        <v>2</v>
      </c>
      <c r="E7" s="9" t="s">
        <v>22</v>
      </c>
      <c r="F7" s="8">
        <v>3</v>
      </c>
      <c r="G7" s="10">
        <v>112.98</v>
      </c>
      <c r="H7" s="11">
        <f>G7-I7</f>
        <v>20.6</v>
      </c>
      <c r="I7" s="11">
        <v>92.38</v>
      </c>
      <c r="J7" s="32">
        <f t="shared" si="0"/>
        <v>5969.16760095199</v>
      </c>
      <c r="K7" s="32">
        <f t="shared" si="1"/>
        <v>7300.24416059272</v>
      </c>
      <c r="L7" s="33">
        <v>674396.555555555</v>
      </c>
      <c r="M7" s="10"/>
      <c r="N7" s="34" t="s">
        <v>20</v>
      </c>
      <c r="O7" s="36"/>
    </row>
    <row r="8" s="2" customFormat="1" ht="20.25" customHeight="1" spans="1:15">
      <c r="A8" s="8">
        <v>3</v>
      </c>
      <c r="B8" s="8">
        <v>3</v>
      </c>
      <c r="C8" s="12">
        <v>203</v>
      </c>
      <c r="D8" s="13">
        <v>2</v>
      </c>
      <c r="E8" s="14" t="s">
        <v>19</v>
      </c>
      <c r="F8" s="13">
        <v>3</v>
      </c>
      <c r="G8" s="15">
        <v>86.48</v>
      </c>
      <c r="H8" s="16">
        <f t="shared" ref="H8:H10" si="2">G8-I8</f>
        <v>15.77</v>
      </c>
      <c r="I8" s="16">
        <v>70.71</v>
      </c>
      <c r="J8" s="37">
        <f t="shared" si="0"/>
        <v>5856.00138760407</v>
      </c>
      <c r="K8" s="37">
        <f t="shared" si="1"/>
        <v>7162.02800169707</v>
      </c>
      <c r="L8" s="38">
        <v>506427</v>
      </c>
      <c r="M8" s="10"/>
      <c r="N8" s="34" t="s">
        <v>20</v>
      </c>
      <c r="O8" s="36"/>
    </row>
    <row r="9" s="2" customFormat="1" ht="20.25" customHeight="1" spans="1:15">
      <c r="A9" s="8">
        <v>4</v>
      </c>
      <c r="B9" s="8">
        <v>3</v>
      </c>
      <c r="C9" s="12">
        <v>204</v>
      </c>
      <c r="D9" s="13">
        <v>2</v>
      </c>
      <c r="E9" s="14" t="s">
        <v>22</v>
      </c>
      <c r="F9" s="13">
        <v>3</v>
      </c>
      <c r="G9" s="15">
        <v>109.94</v>
      </c>
      <c r="H9" s="16">
        <f t="shared" si="2"/>
        <v>20.04</v>
      </c>
      <c r="I9" s="16">
        <v>89.9</v>
      </c>
      <c r="J9" s="37">
        <f t="shared" si="0"/>
        <v>5856.00327451337</v>
      </c>
      <c r="K9" s="37">
        <f t="shared" si="1"/>
        <v>7161.39043381535</v>
      </c>
      <c r="L9" s="38">
        <v>643809</v>
      </c>
      <c r="M9" s="10"/>
      <c r="N9" s="34" t="s">
        <v>20</v>
      </c>
      <c r="O9" s="36"/>
    </row>
    <row r="10" s="2" customFormat="1" ht="20.25" customHeight="1" spans="1:15">
      <c r="A10" s="8">
        <v>5</v>
      </c>
      <c r="B10" s="8">
        <v>3</v>
      </c>
      <c r="C10" s="17" t="s">
        <v>23</v>
      </c>
      <c r="D10" s="8">
        <v>3</v>
      </c>
      <c r="E10" s="9" t="s">
        <v>19</v>
      </c>
      <c r="F10" s="8">
        <v>3</v>
      </c>
      <c r="G10" s="10">
        <v>87.82</v>
      </c>
      <c r="H10" s="11">
        <f t="shared" si="2"/>
        <v>16.01</v>
      </c>
      <c r="I10" s="11">
        <v>71.81</v>
      </c>
      <c r="J10" s="32">
        <f t="shared" si="0"/>
        <v>6233.05435360207</v>
      </c>
      <c r="K10" s="32">
        <f t="shared" si="1"/>
        <v>7622.71039316716</v>
      </c>
      <c r="L10" s="33">
        <v>547386.833333334</v>
      </c>
      <c r="M10" s="10"/>
      <c r="N10" s="34" t="s">
        <v>20</v>
      </c>
      <c r="O10" s="36"/>
    </row>
    <row r="11" s="2" customFormat="1" ht="20.25" customHeight="1" spans="1:15">
      <c r="A11" s="8">
        <v>6</v>
      </c>
      <c r="B11" s="8">
        <v>3</v>
      </c>
      <c r="C11" s="17" t="s">
        <v>24</v>
      </c>
      <c r="D11" s="8">
        <v>3</v>
      </c>
      <c r="E11" s="9" t="s">
        <v>22</v>
      </c>
      <c r="F11" s="8">
        <v>3</v>
      </c>
      <c r="G11" s="10">
        <v>112.98</v>
      </c>
      <c r="H11" s="11">
        <f t="shared" ref="H11:H12" si="3">G11-I11</f>
        <v>20.6</v>
      </c>
      <c r="I11" s="11">
        <v>92.38</v>
      </c>
      <c r="J11" s="32">
        <f t="shared" si="0"/>
        <v>6127.50093428532</v>
      </c>
      <c r="K11" s="32">
        <f t="shared" si="1"/>
        <v>7493.88455894734</v>
      </c>
      <c r="L11" s="33">
        <v>692285.055555555</v>
      </c>
      <c r="M11" s="10"/>
      <c r="N11" s="34" t="s">
        <v>20</v>
      </c>
      <c r="O11" s="36"/>
    </row>
    <row r="12" s="2" customFormat="1" ht="20.25" customHeight="1" spans="1:15">
      <c r="A12" s="8">
        <v>7</v>
      </c>
      <c r="B12" s="8">
        <v>3</v>
      </c>
      <c r="C12" s="17" t="s">
        <v>25</v>
      </c>
      <c r="D12" s="8">
        <v>3</v>
      </c>
      <c r="E12" s="9" t="s">
        <v>22</v>
      </c>
      <c r="F12" s="8">
        <v>3</v>
      </c>
      <c r="G12" s="10">
        <v>109.94</v>
      </c>
      <c r="H12" s="11">
        <f t="shared" si="3"/>
        <v>20.04</v>
      </c>
      <c r="I12" s="11">
        <v>89.9</v>
      </c>
      <c r="J12" s="32">
        <f t="shared" si="0"/>
        <v>6391.39176924787</v>
      </c>
      <c r="K12" s="32">
        <f t="shared" si="1"/>
        <v>7816.12470646397</v>
      </c>
      <c r="L12" s="33">
        <v>702669.611111111</v>
      </c>
      <c r="M12" s="10"/>
      <c r="N12" s="34" t="s">
        <v>20</v>
      </c>
      <c r="O12" s="36"/>
    </row>
    <row r="13" s="2" customFormat="1" ht="20.25" customHeight="1" spans="1:15">
      <c r="A13" s="8">
        <v>8</v>
      </c>
      <c r="B13" s="8">
        <v>3</v>
      </c>
      <c r="C13" s="17" t="s">
        <v>26</v>
      </c>
      <c r="D13" s="8">
        <v>4</v>
      </c>
      <c r="E13" s="9" t="s">
        <v>19</v>
      </c>
      <c r="F13" s="8">
        <v>3</v>
      </c>
      <c r="G13" s="10">
        <v>87.82</v>
      </c>
      <c r="H13" s="11">
        <f t="shared" ref="H13:H19" si="4">G13-I13</f>
        <v>16.01</v>
      </c>
      <c r="I13" s="11">
        <v>71.81</v>
      </c>
      <c r="J13" s="32">
        <f t="shared" si="0"/>
        <v>6254.17267643412</v>
      </c>
      <c r="K13" s="32">
        <f t="shared" si="1"/>
        <v>7648.53703445822</v>
      </c>
      <c r="L13" s="33">
        <v>549241.444444444</v>
      </c>
      <c r="M13" s="10"/>
      <c r="N13" s="34" t="s">
        <v>20</v>
      </c>
      <c r="O13" s="36"/>
    </row>
    <row r="14" s="2" customFormat="1" ht="20.25" customHeight="1" spans="1:15">
      <c r="A14" s="8">
        <v>9</v>
      </c>
      <c r="B14" s="8">
        <v>3</v>
      </c>
      <c r="C14" s="17" t="s">
        <v>27</v>
      </c>
      <c r="D14" s="8">
        <v>4</v>
      </c>
      <c r="E14" s="9" t="s">
        <v>22</v>
      </c>
      <c r="F14" s="8">
        <v>3</v>
      </c>
      <c r="G14" s="10">
        <v>112.98</v>
      </c>
      <c r="H14" s="11">
        <f t="shared" si="4"/>
        <v>20.6</v>
      </c>
      <c r="I14" s="11">
        <v>92.38</v>
      </c>
      <c r="J14" s="32">
        <f t="shared" si="0"/>
        <v>6148.61578253771</v>
      </c>
      <c r="K14" s="32">
        <f t="shared" si="1"/>
        <v>7519.70784922181</v>
      </c>
      <c r="L14" s="33">
        <v>694670.611111111</v>
      </c>
      <c r="M14" s="10"/>
      <c r="N14" s="34" t="s">
        <v>20</v>
      </c>
      <c r="O14" s="36"/>
    </row>
    <row r="15" s="2" customFormat="1" ht="20.25" customHeight="1" spans="1:15">
      <c r="A15" s="8">
        <v>10</v>
      </c>
      <c r="B15" s="8">
        <v>3</v>
      </c>
      <c r="C15" s="17" t="s">
        <v>28</v>
      </c>
      <c r="D15" s="8">
        <v>4</v>
      </c>
      <c r="E15" s="9" t="s">
        <v>19</v>
      </c>
      <c r="F15" s="8">
        <v>3</v>
      </c>
      <c r="G15" s="10">
        <v>86.48</v>
      </c>
      <c r="H15" s="11">
        <f t="shared" si="4"/>
        <v>15.77</v>
      </c>
      <c r="I15" s="11">
        <v>70.71</v>
      </c>
      <c r="J15" s="32">
        <f t="shared" si="0"/>
        <v>6359.72222222223</v>
      </c>
      <c r="K15" s="32">
        <f t="shared" si="1"/>
        <v>7778.09047910873</v>
      </c>
      <c r="L15" s="33">
        <v>549988.777777778</v>
      </c>
      <c r="M15" s="10"/>
      <c r="N15" s="34" t="s">
        <v>20</v>
      </c>
      <c r="O15" s="36"/>
    </row>
    <row r="16" s="2" customFormat="1" ht="20.25" customHeight="1" spans="1:15">
      <c r="A16" s="8">
        <v>11</v>
      </c>
      <c r="B16" s="8">
        <v>3</v>
      </c>
      <c r="C16" s="17" t="s">
        <v>29</v>
      </c>
      <c r="D16" s="8">
        <v>4</v>
      </c>
      <c r="E16" s="9" t="s">
        <v>22</v>
      </c>
      <c r="F16" s="8">
        <v>3</v>
      </c>
      <c r="G16" s="10">
        <v>109.94</v>
      </c>
      <c r="H16" s="11">
        <f t="shared" si="4"/>
        <v>20.04</v>
      </c>
      <c r="I16" s="11">
        <v>89.9</v>
      </c>
      <c r="J16" s="32">
        <f t="shared" si="0"/>
        <v>6412.50480059831</v>
      </c>
      <c r="K16" s="32">
        <f t="shared" si="1"/>
        <v>7841.94413545916</v>
      </c>
      <c r="L16" s="33">
        <v>704990.777777778</v>
      </c>
      <c r="M16" s="10"/>
      <c r="N16" s="34" t="s">
        <v>20</v>
      </c>
      <c r="O16" s="36"/>
    </row>
    <row r="17" s="2" customFormat="1" ht="20.25" customHeight="1" spans="1:15">
      <c r="A17" s="8">
        <v>12</v>
      </c>
      <c r="B17" s="8">
        <v>3</v>
      </c>
      <c r="C17" s="17" t="s">
        <v>30</v>
      </c>
      <c r="D17" s="8">
        <v>5</v>
      </c>
      <c r="E17" s="9" t="s">
        <v>22</v>
      </c>
      <c r="F17" s="8">
        <v>3</v>
      </c>
      <c r="G17" s="10">
        <v>112.98</v>
      </c>
      <c r="H17" s="11">
        <f t="shared" si="4"/>
        <v>20.6</v>
      </c>
      <c r="I17" s="11">
        <v>92.38</v>
      </c>
      <c r="J17" s="32">
        <f t="shared" si="0"/>
        <v>6254.17133809327</v>
      </c>
      <c r="K17" s="32">
        <f t="shared" si="1"/>
        <v>7648.8014481249</v>
      </c>
      <c r="L17" s="33">
        <v>706596.277777778</v>
      </c>
      <c r="M17" s="10"/>
      <c r="N17" s="34" t="s">
        <v>20</v>
      </c>
      <c r="O17" s="36"/>
    </row>
    <row r="18" s="2" customFormat="1" ht="20.25" customHeight="1" spans="1:15">
      <c r="A18" s="8">
        <v>13</v>
      </c>
      <c r="B18" s="8">
        <v>3</v>
      </c>
      <c r="C18" s="17" t="s">
        <v>31</v>
      </c>
      <c r="D18" s="8">
        <v>5</v>
      </c>
      <c r="E18" s="9" t="s">
        <v>19</v>
      </c>
      <c r="F18" s="8">
        <v>3</v>
      </c>
      <c r="G18" s="10">
        <v>86.48</v>
      </c>
      <c r="H18" s="11">
        <f t="shared" si="4"/>
        <v>15.77</v>
      </c>
      <c r="I18" s="11">
        <v>70.71</v>
      </c>
      <c r="J18" s="32">
        <f t="shared" si="0"/>
        <v>6465.27777777777</v>
      </c>
      <c r="K18" s="32">
        <f t="shared" si="1"/>
        <v>7907.18741652131</v>
      </c>
      <c r="L18" s="33">
        <v>559117.222222222</v>
      </c>
      <c r="M18" s="10"/>
      <c r="N18" s="34" t="s">
        <v>20</v>
      </c>
      <c r="O18" s="36"/>
    </row>
    <row r="19" s="2" customFormat="1" ht="20.25" customHeight="1" spans="1:15">
      <c r="A19" s="8">
        <v>14</v>
      </c>
      <c r="B19" s="8">
        <v>3</v>
      </c>
      <c r="C19" s="17" t="s">
        <v>32</v>
      </c>
      <c r="D19" s="8">
        <v>5</v>
      </c>
      <c r="E19" s="9" t="s">
        <v>22</v>
      </c>
      <c r="F19" s="8">
        <v>3</v>
      </c>
      <c r="G19" s="10">
        <v>109.94</v>
      </c>
      <c r="H19" s="11">
        <f t="shared" si="4"/>
        <v>20.04</v>
      </c>
      <c r="I19" s="11">
        <v>89.9</v>
      </c>
      <c r="J19" s="32">
        <f t="shared" si="0"/>
        <v>6518.06035615386</v>
      </c>
      <c r="K19" s="32">
        <f t="shared" si="1"/>
        <v>7971.02953899394</v>
      </c>
      <c r="L19" s="33">
        <v>716595.555555555</v>
      </c>
      <c r="M19" s="10"/>
      <c r="N19" s="34" t="s">
        <v>20</v>
      </c>
      <c r="O19" s="36"/>
    </row>
    <row r="20" s="2" customFormat="1" ht="20.25" customHeight="1" spans="1:15">
      <c r="A20" s="8">
        <v>15</v>
      </c>
      <c r="B20" s="8">
        <v>3</v>
      </c>
      <c r="C20" s="18" t="s">
        <v>33</v>
      </c>
      <c r="D20" s="8">
        <v>6</v>
      </c>
      <c r="E20" s="9" t="s">
        <v>22</v>
      </c>
      <c r="F20" s="8">
        <v>3</v>
      </c>
      <c r="G20" s="10">
        <v>112.98</v>
      </c>
      <c r="H20" s="11">
        <f t="shared" ref="H20:H21" si="5">G20-I20</f>
        <v>20.6</v>
      </c>
      <c r="I20" s="11">
        <v>92.38</v>
      </c>
      <c r="J20" s="32">
        <f t="shared" si="0"/>
        <v>6306.94911587105</v>
      </c>
      <c r="K20" s="32">
        <f t="shared" si="1"/>
        <v>7713.34824757643</v>
      </c>
      <c r="L20" s="33">
        <v>712559.111111111</v>
      </c>
      <c r="M20" s="10"/>
      <c r="N20" s="34" t="s">
        <v>20</v>
      </c>
      <c r="O20" s="36"/>
    </row>
    <row r="21" s="2" customFormat="1" ht="20.25" customHeight="1" spans="1:15">
      <c r="A21" s="8">
        <v>16</v>
      </c>
      <c r="B21" s="8">
        <v>3</v>
      </c>
      <c r="C21" s="17" t="s">
        <v>34</v>
      </c>
      <c r="D21" s="8">
        <v>6</v>
      </c>
      <c r="E21" s="9" t="s">
        <v>19</v>
      </c>
      <c r="F21" s="8">
        <v>3</v>
      </c>
      <c r="G21" s="10">
        <v>86.48</v>
      </c>
      <c r="H21" s="11">
        <f t="shared" si="5"/>
        <v>15.77</v>
      </c>
      <c r="I21" s="11">
        <v>70.71</v>
      </c>
      <c r="J21" s="32">
        <f t="shared" si="0"/>
        <v>6518.05555555556</v>
      </c>
      <c r="K21" s="32">
        <f t="shared" si="1"/>
        <v>7971.73588522761</v>
      </c>
      <c r="L21" s="33">
        <v>563681.444444444</v>
      </c>
      <c r="M21" s="10"/>
      <c r="N21" s="34" t="s">
        <v>20</v>
      </c>
      <c r="O21" s="36"/>
    </row>
    <row r="22" s="2" customFormat="1" ht="20.25" customHeight="1" spans="1:15">
      <c r="A22" s="8">
        <v>17</v>
      </c>
      <c r="B22" s="8">
        <v>3</v>
      </c>
      <c r="C22" s="17" t="s">
        <v>35</v>
      </c>
      <c r="D22" s="8">
        <v>7</v>
      </c>
      <c r="E22" s="9" t="s">
        <v>22</v>
      </c>
      <c r="F22" s="8">
        <v>3</v>
      </c>
      <c r="G22" s="10">
        <v>112.98</v>
      </c>
      <c r="H22" s="11">
        <f t="shared" ref="H22:H24" si="6">G22-I22</f>
        <v>20.6</v>
      </c>
      <c r="I22" s="11">
        <v>92.38</v>
      </c>
      <c r="J22" s="32">
        <f t="shared" si="0"/>
        <v>6359.72689364883</v>
      </c>
      <c r="K22" s="32">
        <f t="shared" si="1"/>
        <v>7777.89504702798</v>
      </c>
      <c r="L22" s="33">
        <v>718521.944444444</v>
      </c>
      <c r="M22" s="10"/>
      <c r="N22" s="34" t="s">
        <v>20</v>
      </c>
      <c r="O22" s="36"/>
    </row>
    <row r="23" s="2" customFormat="1" ht="20.25" customHeight="1" spans="1:15">
      <c r="A23" s="8">
        <v>18</v>
      </c>
      <c r="B23" s="8">
        <v>3</v>
      </c>
      <c r="C23" s="17" t="s">
        <v>36</v>
      </c>
      <c r="D23" s="8">
        <v>7</v>
      </c>
      <c r="E23" s="9" t="s">
        <v>19</v>
      </c>
      <c r="F23" s="8">
        <v>3</v>
      </c>
      <c r="G23" s="10">
        <v>86.48</v>
      </c>
      <c r="H23" s="11">
        <f t="shared" si="6"/>
        <v>15.77</v>
      </c>
      <c r="I23" s="11">
        <v>70.71</v>
      </c>
      <c r="J23" s="32">
        <f t="shared" si="0"/>
        <v>6570.83333333333</v>
      </c>
      <c r="K23" s="32">
        <f t="shared" si="1"/>
        <v>8036.28435393391</v>
      </c>
      <c r="L23" s="33">
        <v>568245.666666666</v>
      </c>
      <c r="M23" s="10"/>
      <c r="N23" s="34" t="s">
        <v>20</v>
      </c>
      <c r="O23" s="36"/>
    </row>
    <row r="24" s="2" customFormat="1" ht="20.25" customHeight="1" spans="1:15">
      <c r="A24" s="8">
        <v>19</v>
      </c>
      <c r="B24" s="8">
        <v>3</v>
      </c>
      <c r="C24" s="17" t="s">
        <v>37</v>
      </c>
      <c r="D24" s="8">
        <v>7</v>
      </c>
      <c r="E24" s="9" t="s">
        <v>22</v>
      </c>
      <c r="F24" s="8">
        <v>3</v>
      </c>
      <c r="G24" s="10">
        <v>109.94</v>
      </c>
      <c r="H24" s="11">
        <f t="shared" si="6"/>
        <v>20.04</v>
      </c>
      <c r="I24" s="11">
        <v>89.9</v>
      </c>
      <c r="J24" s="32">
        <f t="shared" si="0"/>
        <v>6623.61591170942</v>
      </c>
      <c r="K24" s="32">
        <f t="shared" si="1"/>
        <v>8100.11494252874</v>
      </c>
      <c r="L24" s="33">
        <v>728200.333333334</v>
      </c>
      <c r="M24" s="10"/>
      <c r="N24" s="34" t="s">
        <v>20</v>
      </c>
      <c r="O24" s="36"/>
    </row>
    <row r="25" s="2" customFormat="1" ht="20.25" customHeight="1" spans="1:15">
      <c r="A25" s="8">
        <v>20</v>
      </c>
      <c r="B25" s="8">
        <v>3</v>
      </c>
      <c r="C25" s="17" t="s">
        <v>38</v>
      </c>
      <c r="D25" s="8">
        <v>8</v>
      </c>
      <c r="E25" s="9" t="s">
        <v>19</v>
      </c>
      <c r="F25" s="8">
        <v>3</v>
      </c>
      <c r="G25" s="10">
        <v>87.82</v>
      </c>
      <c r="H25" s="11">
        <f t="shared" ref="H25:H26" si="7">G25-I25</f>
        <v>16.01</v>
      </c>
      <c r="I25" s="11">
        <v>71.81</v>
      </c>
      <c r="J25" s="32">
        <f t="shared" si="0"/>
        <v>6518.06156532301</v>
      </c>
      <c r="K25" s="32">
        <f t="shared" si="1"/>
        <v>7971.25980596945</v>
      </c>
      <c r="L25" s="33">
        <v>572416.166666666</v>
      </c>
      <c r="M25" s="10"/>
      <c r="N25" s="34" t="s">
        <v>20</v>
      </c>
      <c r="O25" s="36"/>
    </row>
    <row r="26" s="2" customFormat="1" ht="20.25" customHeight="1" spans="1:15">
      <c r="A26" s="8">
        <v>21</v>
      </c>
      <c r="B26" s="8">
        <v>3</v>
      </c>
      <c r="C26" s="17" t="s">
        <v>39</v>
      </c>
      <c r="D26" s="8">
        <v>8</v>
      </c>
      <c r="E26" s="9" t="s">
        <v>22</v>
      </c>
      <c r="F26" s="8">
        <v>3</v>
      </c>
      <c r="G26" s="10">
        <v>112.98</v>
      </c>
      <c r="H26" s="11">
        <f t="shared" si="7"/>
        <v>20.6</v>
      </c>
      <c r="I26" s="11">
        <v>92.38</v>
      </c>
      <c r="J26" s="32">
        <f t="shared" si="0"/>
        <v>6412.50467142661</v>
      </c>
      <c r="K26" s="32">
        <f t="shared" si="1"/>
        <v>7842.44184647952</v>
      </c>
      <c r="L26" s="33">
        <v>724484.777777778</v>
      </c>
      <c r="M26" s="10"/>
      <c r="N26" s="34" t="s">
        <v>20</v>
      </c>
      <c r="O26" s="39" t="s">
        <v>21</v>
      </c>
    </row>
    <row r="27" s="2" customFormat="1" ht="20.25" customHeight="1" spans="1:15">
      <c r="A27" s="8">
        <v>22</v>
      </c>
      <c r="B27" s="8">
        <v>3</v>
      </c>
      <c r="C27" s="17" t="s">
        <v>40</v>
      </c>
      <c r="D27" s="8">
        <v>9</v>
      </c>
      <c r="E27" s="9" t="s">
        <v>19</v>
      </c>
      <c r="F27" s="8">
        <v>3</v>
      </c>
      <c r="G27" s="10">
        <v>87.82</v>
      </c>
      <c r="H27" s="11">
        <f t="shared" ref="H27:H33" si="8">G27-I27</f>
        <v>16.01</v>
      </c>
      <c r="I27" s="11">
        <v>71.81</v>
      </c>
      <c r="J27" s="32">
        <f t="shared" si="0"/>
        <v>6570.83934310079</v>
      </c>
      <c r="K27" s="32">
        <f t="shared" si="1"/>
        <v>8035.8043602717</v>
      </c>
      <c r="L27" s="33">
        <v>577051.111111111</v>
      </c>
      <c r="M27" s="10"/>
      <c r="N27" s="34" t="s">
        <v>20</v>
      </c>
      <c r="O27" s="39"/>
    </row>
    <row r="28" s="2" customFormat="1" ht="20.25" customHeight="1" spans="1:15">
      <c r="A28" s="8">
        <v>23</v>
      </c>
      <c r="B28" s="8">
        <v>3</v>
      </c>
      <c r="C28" s="17" t="s">
        <v>41</v>
      </c>
      <c r="D28" s="8">
        <v>9</v>
      </c>
      <c r="E28" s="9" t="s">
        <v>19</v>
      </c>
      <c r="F28" s="8">
        <v>3</v>
      </c>
      <c r="G28" s="10">
        <v>86.48</v>
      </c>
      <c r="H28" s="11">
        <f t="shared" si="8"/>
        <v>15.77</v>
      </c>
      <c r="I28" s="11">
        <v>70.71</v>
      </c>
      <c r="J28" s="32">
        <f t="shared" si="0"/>
        <v>6676.38888888889</v>
      </c>
      <c r="K28" s="32">
        <f t="shared" si="1"/>
        <v>8165.3812913465</v>
      </c>
      <c r="L28" s="33">
        <v>577374.111111111</v>
      </c>
      <c r="M28" s="10"/>
      <c r="N28" s="34" t="s">
        <v>20</v>
      </c>
      <c r="O28" s="39"/>
    </row>
    <row r="29" s="2" customFormat="1" ht="20.25" customHeight="1" spans="1:15">
      <c r="A29" s="8">
        <v>24</v>
      </c>
      <c r="B29" s="8">
        <v>3</v>
      </c>
      <c r="C29" s="17" t="s">
        <v>42</v>
      </c>
      <c r="D29" s="8">
        <v>9</v>
      </c>
      <c r="E29" s="9" t="s">
        <v>22</v>
      </c>
      <c r="F29" s="8">
        <v>3</v>
      </c>
      <c r="G29" s="10">
        <v>109.94</v>
      </c>
      <c r="H29" s="11">
        <f t="shared" si="8"/>
        <v>20.04</v>
      </c>
      <c r="I29" s="11">
        <v>89.9</v>
      </c>
      <c r="J29" s="32">
        <f t="shared" si="0"/>
        <v>6729.17146726497</v>
      </c>
      <c r="K29" s="32">
        <f t="shared" si="1"/>
        <v>8229.20034606352</v>
      </c>
      <c r="L29" s="33">
        <v>739805.111111111</v>
      </c>
      <c r="M29" s="10"/>
      <c r="N29" s="34" t="s">
        <v>20</v>
      </c>
      <c r="O29" s="39"/>
    </row>
    <row r="30" s="2" customFormat="1" ht="20.25" customHeight="1" spans="1:15">
      <c r="A30" s="8">
        <v>25</v>
      </c>
      <c r="B30" s="8">
        <v>3</v>
      </c>
      <c r="C30" s="17" t="s">
        <v>43</v>
      </c>
      <c r="D30" s="8">
        <v>10</v>
      </c>
      <c r="E30" s="9" t="s">
        <v>19</v>
      </c>
      <c r="F30" s="8">
        <v>3</v>
      </c>
      <c r="G30" s="10">
        <v>87.82</v>
      </c>
      <c r="H30" s="11">
        <f t="shared" si="8"/>
        <v>16.01</v>
      </c>
      <c r="I30" s="11">
        <v>71.81</v>
      </c>
      <c r="J30" s="32">
        <f t="shared" si="0"/>
        <v>6623.61712087856</v>
      </c>
      <c r="K30" s="32">
        <f t="shared" si="1"/>
        <v>8100.34891457395</v>
      </c>
      <c r="L30" s="33">
        <v>581686.055555555</v>
      </c>
      <c r="M30" s="10"/>
      <c r="N30" s="34" t="s">
        <v>20</v>
      </c>
      <c r="O30" s="39"/>
    </row>
    <row r="31" s="2" customFormat="1" ht="20.25" customHeight="1" spans="1:15">
      <c r="A31" s="8">
        <v>26</v>
      </c>
      <c r="B31" s="8">
        <v>3</v>
      </c>
      <c r="C31" s="17" t="s">
        <v>44</v>
      </c>
      <c r="D31" s="8">
        <v>10</v>
      </c>
      <c r="E31" s="9" t="s">
        <v>22</v>
      </c>
      <c r="F31" s="8">
        <v>3</v>
      </c>
      <c r="G31" s="10">
        <v>112.98</v>
      </c>
      <c r="H31" s="11">
        <f t="shared" si="8"/>
        <v>20.6</v>
      </c>
      <c r="I31" s="11">
        <v>92.38</v>
      </c>
      <c r="J31" s="32">
        <f t="shared" si="0"/>
        <v>6518.06022698216</v>
      </c>
      <c r="K31" s="32">
        <f t="shared" si="1"/>
        <v>7971.5354453826</v>
      </c>
      <c r="L31" s="33">
        <v>736410.444444444</v>
      </c>
      <c r="M31" s="10"/>
      <c r="N31" s="34" t="s">
        <v>20</v>
      </c>
      <c r="O31" s="39"/>
    </row>
    <row r="32" s="2" customFormat="1" ht="20.25" customHeight="1" spans="1:15">
      <c r="A32" s="8">
        <v>27</v>
      </c>
      <c r="B32" s="8">
        <v>3</v>
      </c>
      <c r="C32" s="17" t="s">
        <v>45</v>
      </c>
      <c r="D32" s="8">
        <v>10</v>
      </c>
      <c r="E32" s="9" t="s">
        <v>19</v>
      </c>
      <c r="F32" s="8">
        <v>3</v>
      </c>
      <c r="G32" s="10">
        <v>86.48</v>
      </c>
      <c r="H32" s="11">
        <f t="shared" si="8"/>
        <v>15.77</v>
      </c>
      <c r="I32" s="11">
        <v>70.71</v>
      </c>
      <c r="J32" s="32">
        <f t="shared" si="0"/>
        <v>6729.16666666667</v>
      </c>
      <c r="K32" s="32">
        <f t="shared" si="1"/>
        <v>8229.9297600528</v>
      </c>
      <c r="L32" s="33">
        <v>581938.333333334</v>
      </c>
      <c r="M32" s="10"/>
      <c r="N32" s="34" t="s">
        <v>20</v>
      </c>
      <c r="O32" s="39"/>
    </row>
    <row r="33" s="2" customFormat="1" ht="20.25" customHeight="1" spans="1:15">
      <c r="A33" s="8">
        <v>28</v>
      </c>
      <c r="B33" s="8">
        <v>3</v>
      </c>
      <c r="C33" s="18" t="s">
        <v>46</v>
      </c>
      <c r="D33" s="8">
        <v>10</v>
      </c>
      <c r="E33" s="9" t="s">
        <v>22</v>
      </c>
      <c r="F33" s="8">
        <v>3</v>
      </c>
      <c r="G33" s="10">
        <v>109.94</v>
      </c>
      <c r="H33" s="11">
        <f t="shared" si="8"/>
        <v>20.04</v>
      </c>
      <c r="I33" s="11">
        <v>89.9</v>
      </c>
      <c r="J33" s="32">
        <f t="shared" ref="J33:J61" si="9">L33/G33</f>
        <v>6781.94924504275</v>
      </c>
      <c r="K33" s="32">
        <f t="shared" ref="K33:K60" si="10">L33/I33</f>
        <v>8293.74304783092</v>
      </c>
      <c r="L33" s="33">
        <v>745607.5</v>
      </c>
      <c r="M33" s="10"/>
      <c r="N33" s="34" t="s">
        <v>20</v>
      </c>
      <c r="O33" s="39"/>
    </row>
    <row r="34" s="2" customFormat="1" ht="20.25" customHeight="1" spans="1:15">
      <c r="A34" s="8">
        <v>29</v>
      </c>
      <c r="B34" s="8">
        <v>3</v>
      </c>
      <c r="C34" s="17" t="s">
        <v>47</v>
      </c>
      <c r="D34" s="8">
        <v>11</v>
      </c>
      <c r="E34" s="9" t="s">
        <v>19</v>
      </c>
      <c r="F34" s="8">
        <v>3</v>
      </c>
      <c r="G34" s="10">
        <v>87.82</v>
      </c>
      <c r="H34" s="11">
        <f t="shared" ref="H34:H52" si="11">G34-I34</f>
        <v>16.01</v>
      </c>
      <c r="I34" s="11">
        <v>71.81</v>
      </c>
      <c r="J34" s="32">
        <f t="shared" si="9"/>
        <v>6655.27657582429</v>
      </c>
      <c r="K34" s="32">
        <f t="shared" si="10"/>
        <v>8139.06682758514</v>
      </c>
      <c r="L34" s="33">
        <v>584466.388888889</v>
      </c>
      <c r="M34" s="10"/>
      <c r="N34" s="34" t="s">
        <v>20</v>
      </c>
      <c r="O34" s="39"/>
    </row>
    <row r="35" s="2" customFormat="1" ht="20.25" customHeight="1" spans="1:15">
      <c r="A35" s="8">
        <v>30</v>
      </c>
      <c r="B35" s="8">
        <v>3</v>
      </c>
      <c r="C35" s="17" t="s">
        <v>48</v>
      </c>
      <c r="D35" s="8">
        <v>11</v>
      </c>
      <c r="E35" s="9" t="s">
        <v>22</v>
      </c>
      <c r="F35" s="8">
        <v>3</v>
      </c>
      <c r="G35" s="10">
        <v>112.98</v>
      </c>
      <c r="H35" s="11">
        <f t="shared" ref="H35:H37" si="12">G35-I35</f>
        <v>20.6</v>
      </c>
      <c r="I35" s="11">
        <v>92.38</v>
      </c>
      <c r="J35" s="32">
        <f t="shared" si="9"/>
        <v>6549.72315650754</v>
      </c>
      <c r="K35" s="32">
        <f t="shared" si="10"/>
        <v>8010.25895455966</v>
      </c>
      <c r="L35" s="33">
        <v>739987.722222222</v>
      </c>
      <c r="M35" s="10"/>
      <c r="N35" s="34" t="s">
        <v>20</v>
      </c>
      <c r="O35" s="39"/>
    </row>
    <row r="36" s="2" customFormat="1" ht="20.25" customHeight="1" spans="1:15">
      <c r="A36" s="8">
        <v>31</v>
      </c>
      <c r="B36" s="8">
        <v>3</v>
      </c>
      <c r="C36" s="17" t="s">
        <v>49</v>
      </c>
      <c r="D36" s="8">
        <v>11</v>
      </c>
      <c r="E36" s="9" t="s">
        <v>19</v>
      </c>
      <c r="F36" s="8">
        <v>3</v>
      </c>
      <c r="G36" s="10">
        <v>86.48</v>
      </c>
      <c r="H36" s="11">
        <f t="shared" si="12"/>
        <v>15.77</v>
      </c>
      <c r="I36" s="11">
        <v>70.71</v>
      </c>
      <c r="J36" s="32">
        <f t="shared" si="9"/>
        <v>6760.82845102272</v>
      </c>
      <c r="K36" s="32">
        <f t="shared" si="10"/>
        <v>8268.65287009538</v>
      </c>
      <c r="L36" s="33">
        <v>584676.444444444</v>
      </c>
      <c r="M36" s="10"/>
      <c r="N36" s="34" t="s">
        <v>20</v>
      </c>
      <c r="O36" s="39"/>
    </row>
    <row r="37" s="2" customFormat="1" ht="20.25" customHeight="1" spans="1:15">
      <c r="A37" s="8">
        <v>32</v>
      </c>
      <c r="B37" s="8">
        <v>3</v>
      </c>
      <c r="C37" s="17" t="s">
        <v>50</v>
      </c>
      <c r="D37" s="8">
        <v>11</v>
      </c>
      <c r="E37" s="9" t="s">
        <v>22</v>
      </c>
      <c r="F37" s="8">
        <v>3</v>
      </c>
      <c r="G37" s="10">
        <v>109.94</v>
      </c>
      <c r="H37" s="11">
        <f t="shared" si="12"/>
        <v>20.04</v>
      </c>
      <c r="I37" s="11">
        <v>89.9</v>
      </c>
      <c r="J37" s="32">
        <f t="shared" si="9"/>
        <v>6813.61399147009</v>
      </c>
      <c r="K37" s="32">
        <f t="shared" si="10"/>
        <v>8332.46632060313</v>
      </c>
      <c r="L37" s="33">
        <v>749088.722222222</v>
      </c>
      <c r="M37" s="10"/>
      <c r="N37" s="34" t="s">
        <v>20</v>
      </c>
      <c r="O37" s="39"/>
    </row>
    <row r="38" s="2" customFormat="1" ht="20.25" customHeight="1" spans="1:15">
      <c r="A38" s="8">
        <v>33</v>
      </c>
      <c r="B38" s="8">
        <v>3</v>
      </c>
      <c r="C38" s="17" t="s">
        <v>51</v>
      </c>
      <c r="D38" s="8">
        <v>12</v>
      </c>
      <c r="E38" s="9" t="s">
        <v>19</v>
      </c>
      <c r="F38" s="8">
        <v>3</v>
      </c>
      <c r="G38" s="10">
        <v>87.82</v>
      </c>
      <c r="H38" s="11">
        <f t="shared" si="11"/>
        <v>16.01</v>
      </c>
      <c r="I38" s="11">
        <v>71.81</v>
      </c>
      <c r="J38" s="32">
        <f t="shared" si="9"/>
        <v>6686.94805030492</v>
      </c>
      <c r="K38" s="32">
        <f t="shared" si="10"/>
        <v>8177.79943987993</v>
      </c>
      <c r="L38" s="33">
        <v>587247.777777778</v>
      </c>
      <c r="M38" s="10"/>
      <c r="N38" s="34" t="s">
        <v>20</v>
      </c>
      <c r="O38" s="39"/>
    </row>
    <row r="39" s="2" customFormat="1" ht="20.25" customHeight="1" spans="1:15">
      <c r="A39" s="8">
        <v>34</v>
      </c>
      <c r="B39" s="8">
        <v>3</v>
      </c>
      <c r="C39" s="17" t="s">
        <v>52</v>
      </c>
      <c r="D39" s="8">
        <v>12</v>
      </c>
      <c r="E39" s="9" t="s">
        <v>22</v>
      </c>
      <c r="F39" s="8">
        <v>3</v>
      </c>
      <c r="G39" s="10">
        <v>112.98</v>
      </c>
      <c r="H39" s="11">
        <f t="shared" si="11"/>
        <v>20.6</v>
      </c>
      <c r="I39" s="11">
        <v>92.38</v>
      </c>
      <c r="J39" s="32">
        <f t="shared" si="9"/>
        <v>6581.38608603293</v>
      </c>
      <c r="K39" s="32">
        <f t="shared" si="10"/>
        <v>8048.98246373674</v>
      </c>
      <c r="L39" s="33">
        <v>743565</v>
      </c>
      <c r="M39" s="10"/>
      <c r="N39" s="34" t="s">
        <v>20</v>
      </c>
      <c r="O39" s="39"/>
    </row>
    <row r="40" s="2" customFormat="1" ht="20.25" customHeight="1" spans="1:15">
      <c r="A40" s="8">
        <v>35</v>
      </c>
      <c r="B40" s="8">
        <v>3</v>
      </c>
      <c r="C40" s="17" t="s">
        <v>53</v>
      </c>
      <c r="D40" s="8">
        <v>12</v>
      </c>
      <c r="E40" s="9" t="s">
        <v>19</v>
      </c>
      <c r="F40" s="8">
        <v>3</v>
      </c>
      <c r="G40" s="10">
        <v>86.48</v>
      </c>
      <c r="H40" s="11">
        <f t="shared" si="11"/>
        <v>15.77</v>
      </c>
      <c r="I40" s="11">
        <v>70.71</v>
      </c>
      <c r="J40" s="32">
        <f t="shared" si="9"/>
        <v>6792.50244115531</v>
      </c>
      <c r="K40" s="32">
        <f t="shared" si="10"/>
        <v>8307.39090809095</v>
      </c>
      <c r="L40" s="33">
        <v>587415.611111111</v>
      </c>
      <c r="M40" s="10"/>
      <c r="N40" s="34" t="s">
        <v>20</v>
      </c>
      <c r="O40" s="39"/>
    </row>
    <row r="41" s="2" customFormat="1" ht="20.25" customHeight="1" spans="1:15">
      <c r="A41" s="8">
        <v>36</v>
      </c>
      <c r="B41" s="8">
        <v>3</v>
      </c>
      <c r="C41" s="17" t="s">
        <v>54</v>
      </c>
      <c r="D41" s="8">
        <v>12</v>
      </c>
      <c r="E41" s="9" t="s">
        <v>22</v>
      </c>
      <c r="F41" s="8">
        <v>3</v>
      </c>
      <c r="G41" s="10">
        <v>109.94</v>
      </c>
      <c r="H41" s="11">
        <f t="shared" ref="H41" si="13">G41-I41</f>
        <v>20.04</v>
      </c>
      <c r="I41" s="11">
        <v>89.9</v>
      </c>
      <c r="J41" s="32">
        <f t="shared" si="9"/>
        <v>6845.27873789744</v>
      </c>
      <c r="K41" s="32">
        <f t="shared" si="10"/>
        <v>8371.18959337535</v>
      </c>
      <c r="L41" s="33">
        <v>752569.944444444</v>
      </c>
      <c r="M41" s="10"/>
      <c r="N41" s="34" t="s">
        <v>20</v>
      </c>
      <c r="O41" s="39"/>
    </row>
    <row r="42" s="2" customFormat="1" ht="20.25" customHeight="1" spans="1:15">
      <c r="A42" s="8">
        <v>37</v>
      </c>
      <c r="B42" s="8">
        <v>3</v>
      </c>
      <c r="C42" s="17" t="s">
        <v>55</v>
      </c>
      <c r="D42" s="8">
        <v>13</v>
      </c>
      <c r="E42" s="9" t="s">
        <v>19</v>
      </c>
      <c r="F42" s="8">
        <v>3</v>
      </c>
      <c r="G42" s="10">
        <v>87.82</v>
      </c>
      <c r="H42" s="11">
        <f t="shared" si="11"/>
        <v>16.01</v>
      </c>
      <c r="I42" s="11">
        <v>71.81</v>
      </c>
      <c r="J42" s="32">
        <f t="shared" si="9"/>
        <v>6718.60750525064</v>
      </c>
      <c r="K42" s="32">
        <f t="shared" si="10"/>
        <v>8216.51735289111</v>
      </c>
      <c r="L42" s="33">
        <v>590028.111111111</v>
      </c>
      <c r="M42" s="10"/>
      <c r="N42" s="34" t="s">
        <v>20</v>
      </c>
      <c r="O42" s="39"/>
    </row>
    <row r="43" s="2" customFormat="1" ht="20.25" customHeight="1" spans="1:15">
      <c r="A43" s="8">
        <v>38</v>
      </c>
      <c r="B43" s="8">
        <v>3</v>
      </c>
      <c r="C43" s="17" t="s">
        <v>56</v>
      </c>
      <c r="D43" s="8">
        <v>13</v>
      </c>
      <c r="E43" s="9" t="s">
        <v>22</v>
      </c>
      <c r="F43" s="8">
        <v>3</v>
      </c>
      <c r="G43" s="10">
        <v>112.98</v>
      </c>
      <c r="H43" s="11">
        <f t="shared" si="11"/>
        <v>20.6</v>
      </c>
      <c r="I43" s="11">
        <v>92.38</v>
      </c>
      <c r="J43" s="32">
        <f t="shared" si="9"/>
        <v>6613.05835841152</v>
      </c>
      <c r="K43" s="32">
        <f t="shared" si="10"/>
        <v>8087.71739914845</v>
      </c>
      <c r="L43" s="33">
        <v>747143.333333334</v>
      </c>
      <c r="M43" s="10"/>
      <c r="N43" s="34" t="s">
        <v>20</v>
      </c>
      <c r="O43" s="39"/>
    </row>
    <row r="44" s="2" customFormat="1" ht="20.25" customHeight="1" spans="1:15">
      <c r="A44" s="8">
        <v>39</v>
      </c>
      <c r="B44" s="8">
        <v>3</v>
      </c>
      <c r="C44" s="17" t="s">
        <v>57</v>
      </c>
      <c r="D44" s="8">
        <v>13</v>
      </c>
      <c r="E44" s="9" t="s">
        <v>19</v>
      </c>
      <c r="F44" s="8">
        <v>3</v>
      </c>
      <c r="G44" s="10">
        <v>86.48</v>
      </c>
      <c r="H44" s="11">
        <f t="shared" si="11"/>
        <v>15.77</v>
      </c>
      <c r="I44" s="11">
        <v>70.71</v>
      </c>
      <c r="J44" s="32">
        <f t="shared" si="9"/>
        <v>6824.16422551135</v>
      </c>
      <c r="K44" s="32">
        <f t="shared" si="10"/>
        <v>8346.11401813353</v>
      </c>
      <c r="L44" s="33">
        <v>590153.722222222</v>
      </c>
      <c r="M44" s="10"/>
      <c r="N44" s="34" t="s">
        <v>20</v>
      </c>
      <c r="O44" s="39"/>
    </row>
    <row r="45" s="2" customFormat="1" ht="20.25" customHeight="1" spans="1:15">
      <c r="A45" s="8">
        <v>40</v>
      </c>
      <c r="B45" s="8">
        <v>3</v>
      </c>
      <c r="C45" s="17" t="s">
        <v>58</v>
      </c>
      <c r="D45" s="8">
        <v>13</v>
      </c>
      <c r="E45" s="9" t="s">
        <v>22</v>
      </c>
      <c r="F45" s="8">
        <v>3</v>
      </c>
      <c r="G45" s="10">
        <v>109.94</v>
      </c>
      <c r="H45" s="11">
        <f t="shared" ref="H45" si="14">G45-I45</f>
        <v>20.04</v>
      </c>
      <c r="I45" s="11">
        <v>89.9</v>
      </c>
      <c r="J45" s="32">
        <f t="shared" si="9"/>
        <v>6876.94348432478</v>
      </c>
      <c r="K45" s="32">
        <f t="shared" si="10"/>
        <v>8409.91286614757</v>
      </c>
      <c r="L45" s="33">
        <v>756051.166666666</v>
      </c>
      <c r="M45" s="10"/>
      <c r="N45" s="34" t="s">
        <v>20</v>
      </c>
      <c r="O45" s="39"/>
    </row>
    <row r="46" s="2" customFormat="1" ht="20.25" customHeight="1" spans="1:15">
      <c r="A46" s="8">
        <v>41</v>
      </c>
      <c r="B46" s="8">
        <v>3</v>
      </c>
      <c r="C46" s="17" t="s">
        <v>59</v>
      </c>
      <c r="D46" s="8">
        <v>14</v>
      </c>
      <c r="E46" s="9" t="s">
        <v>19</v>
      </c>
      <c r="F46" s="8">
        <v>3</v>
      </c>
      <c r="G46" s="10">
        <v>87.82</v>
      </c>
      <c r="H46" s="11">
        <f t="shared" si="11"/>
        <v>16.01</v>
      </c>
      <c r="I46" s="11">
        <v>71.81</v>
      </c>
      <c r="J46" s="32">
        <f t="shared" si="9"/>
        <v>6665.82972747286</v>
      </c>
      <c r="K46" s="32">
        <f t="shared" si="10"/>
        <v>8151.97279858886</v>
      </c>
      <c r="L46" s="33">
        <v>585393.166666666</v>
      </c>
      <c r="M46" s="10"/>
      <c r="N46" s="34" t="s">
        <v>20</v>
      </c>
      <c r="O46" s="39"/>
    </row>
    <row r="47" s="2" customFormat="1" ht="20.25" customHeight="1" spans="1:15">
      <c r="A47" s="8">
        <v>42</v>
      </c>
      <c r="B47" s="8">
        <v>3</v>
      </c>
      <c r="C47" s="17" t="s">
        <v>60</v>
      </c>
      <c r="D47" s="8">
        <v>14</v>
      </c>
      <c r="E47" s="9" t="s">
        <v>22</v>
      </c>
      <c r="F47" s="8">
        <v>3</v>
      </c>
      <c r="G47" s="10">
        <v>112.98</v>
      </c>
      <c r="H47" s="11">
        <f t="shared" si="11"/>
        <v>20.6</v>
      </c>
      <c r="I47" s="11">
        <v>92.38</v>
      </c>
      <c r="J47" s="32">
        <f t="shared" si="9"/>
        <v>6560.28058063374</v>
      </c>
      <c r="K47" s="32">
        <f t="shared" si="10"/>
        <v>8023.1705996969</v>
      </c>
      <c r="L47" s="33">
        <v>741180.5</v>
      </c>
      <c r="M47" s="10"/>
      <c r="N47" s="34" t="s">
        <v>20</v>
      </c>
      <c r="O47" s="39"/>
    </row>
    <row r="48" s="2" customFormat="1" ht="20.25" customHeight="1" spans="1:15">
      <c r="A48" s="8">
        <v>43</v>
      </c>
      <c r="B48" s="8">
        <v>3</v>
      </c>
      <c r="C48" s="17" t="s">
        <v>61</v>
      </c>
      <c r="D48" s="8">
        <v>14</v>
      </c>
      <c r="E48" s="9" t="s">
        <v>19</v>
      </c>
      <c r="F48" s="8">
        <v>3</v>
      </c>
      <c r="G48" s="10">
        <v>86.48</v>
      </c>
      <c r="H48" s="11">
        <f t="shared" si="11"/>
        <v>15.77</v>
      </c>
      <c r="I48" s="11">
        <v>70.71</v>
      </c>
      <c r="J48" s="32">
        <f t="shared" si="9"/>
        <v>6771.38644773358</v>
      </c>
      <c r="K48" s="32">
        <f t="shared" si="10"/>
        <v>8281.56554942724</v>
      </c>
      <c r="L48" s="33">
        <v>585589.5</v>
      </c>
      <c r="M48" s="10"/>
      <c r="N48" s="34" t="s">
        <v>20</v>
      </c>
      <c r="O48" s="39"/>
    </row>
    <row r="49" s="2" customFormat="1" ht="19" customHeight="1" spans="1:15">
      <c r="A49" s="8">
        <v>44</v>
      </c>
      <c r="B49" s="8">
        <v>3</v>
      </c>
      <c r="C49" s="17" t="s">
        <v>62</v>
      </c>
      <c r="D49" s="8">
        <v>14</v>
      </c>
      <c r="E49" s="9" t="s">
        <v>22</v>
      </c>
      <c r="F49" s="8">
        <v>3</v>
      </c>
      <c r="G49" s="10">
        <v>109.94</v>
      </c>
      <c r="H49" s="11">
        <f t="shared" ref="H49" si="15">G49-I49</f>
        <v>20.04</v>
      </c>
      <c r="I49" s="11">
        <v>89.9</v>
      </c>
      <c r="J49" s="32">
        <f t="shared" si="9"/>
        <v>6824.16570654701</v>
      </c>
      <c r="K49" s="32">
        <f t="shared" si="10"/>
        <v>8345.37016438018</v>
      </c>
      <c r="L49" s="33">
        <v>750248.777777778</v>
      </c>
      <c r="M49" s="10"/>
      <c r="N49" s="34" t="s">
        <v>20</v>
      </c>
      <c r="O49" s="39"/>
    </row>
    <row r="50" s="2" customFormat="1" ht="20.25" customHeight="1" spans="1:15">
      <c r="A50" s="8">
        <v>45</v>
      </c>
      <c r="B50" s="8">
        <v>3</v>
      </c>
      <c r="C50" s="17" t="s">
        <v>63</v>
      </c>
      <c r="D50" s="8">
        <v>15</v>
      </c>
      <c r="E50" s="9" t="s">
        <v>19</v>
      </c>
      <c r="F50" s="8">
        <v>3</v>
      </c>
      <c r="G50" s="10">
        <v>87.82</v>
      </c>
      <c r="H50" s="11">
        <f t="shared" si="11"/>
        <v>16.01</v>
      </c>
      <c r="I50" s="11">
        <v>71.81</v>
      </c>
      <c r="J50" s="32">
        <f t="shared" si="9"/>
        <v>6771.38528302841</v>
      </c>
      <c r="K50" s="32">
        <f t="shared" si="10"/>
        <v>8281.06190719336</v>
      </c>
      <c r="L50" s="33">
        <v>594663.055555555</v>
      </c>
      <c r="M50" s="10"/>
      <c r="N50" s="34" t="s">
        <v>20</v>
      </c>
      <c r="O50" s="39" t="s">
        <v>21</v>
      </c>
    </row>
    <row r="51" s="2" customFormat="1" ht="20.25" customHeight="1" spans="1:15">
      <c r="A51" s="8">
        <v>46</v>
      </c>
      <c r="B51" s="8">
        <v>3</v>
      </c>
      <c r="C51" s="17" t="s">
        <v>64</v>
      </c>
      <c r="D51" s="8">
        <v>15</v>
      </c>
      <c r="E51" s="9" t="s">
        <v>22</v>
      </c>
      <c r="F51" s="8">
        <v>3</v>
      </c>
      <c r="G51" s="10">
        <v>112.98</v>
      </c>
      <c r="H51" s="11">
        <f t="shared" si="11"/>
        <v>20.6</v>
      </c>
      <c r="I51" s="11">
        <v>92.38</v>
      </c>
      <c r="J51" s="32">
        <f t="shared" si="9"/>
        <v>6665.83613618929</v>
      </c>
      <c r="K51" s="32">
        <f t="shared" si="10"/>
        <v>8152.26419859998</v>
      </c>
      <c r="L51" s="33">
        <v>753106.166666666</v>
      </c>
      <c r="M51" s="10"/>
      <c r="N51" s="34" t="s">
        <v>20</v>
      </c>
      <c r="O51" s="39"/>
    </row>
    <row r="52" s="2" customFormat="1" ht="20.25" customHeight="1" spans="1:15">
      <c r="A52" s="8">
        <v>47</v>
      </c>
      <c r="B52" s="8">
        <v>3</v>
      </c>
      <c r="C52" s="17" t="s">
        <v>65</v>
      </c>
      <c r="D52" s="8">
        <v>15</v>
      </c>
      <c r="E52" s="9" t="s">
        <v>19</v>
      </c>
      <c r="F52" s="8">
        <v>3</v>
      </c>
      <c r="G52" s="10">
        <v>86.48</v>
      </c>
      <c r="H52" s="11">
        <f t="shared" si="11"/>
        <v>15.77</v>
      </c>
      <c r="I52" s="11">
        <v>70.71</v>
      </c>
      <c r="J52" s="32">
        <f t="shared" si="9"/>
        <v>6876.94200328914</v>
      </c>
      <c r="K52" s="32">
        <f t="shared" si="10"/>
        <v>8410.66248683983</v>
      </c>
      <c r="L52" s="33">
        <v>594717.944444444</v>
      </c>
      <c r="M52" s="10"/>
      <c r="N52" s="34" t="s">
        <v>20</v>
      </c>
      <c r="O52" s="39"/>
    </row>
    <row r="53" s="2" customFormat="1" ht="20.25" customHeight="1" spans="1:15">
      <c r="A53" s="8">
        <v>48</v>
      </c>
      <c r="B53" s="8">
        <v>3</v>
      </c>
      <c r="C53" s="17" t="s">
        <v>66</v>
      </c>
      <c r="D53" s="8">
        <v>15</v>
      </c>
      <c r="E53" s="9" t="s">
        <v>22</v>
      </c>
      <c r="F53" s="8">
        <v>3</v>
      </c>
      <c r="G53" s="10">
        <v>109.94</v>
      </c>
      <c r="H53" s="11">
        <f t="shared" ref="H53:H56" si="16">G53-I53</f>
        <v>20.04</v>
      </c>
      <c r="I53" s="11">
        <v>89.9</v>
      </c>
      <c r="J53" s="32">
        <f t="shared" si="9"/>
        <v>6929.72126210256</v>
      </c>
      <c r="K53" s="32">
        <f t="shared" si="10"/>
        <v>8474.45556791497</v>
      </c>
      <c r="L53" s="33">
        <v>761853.555555555</v>
      </c>
      <c r="M53" s="10"/>
      <c r="N53" s="34" t="s">
        <v>20</v>
      </c>
      <c r="O53" s="39"/>
    </row>
    <row r="54" s="2" customFormat="1" ht="20.25" customHeight="1" spans="1:15">
      <c r="A54" s="8">
        <v>49</v>
      </c>
      <c r="B54" s="8">
        <v>3</v>
      </c>
      <c r="C54" s="17" t="s">
        <v>67</v>
      </c>
      <c r="D54" s="8">
        <v>16</v>
      </c>
      <c r="E54" s="9" t="s">
        <v>19</v>
      </c>
      <c r="F54" s="8">
        <v>3</v>
      </c>
      <c r="G54" s="10">
        <v>87.82</v>
      </c>
      <c r="H54" s="11">
        <f t="shared" si="16"/>
        <v>16.01</v>
      </c>
      <c r="I54" s="11">
        <v>71.81</v>
      </c>
      <c r="J54" s="32">
        <f t="shared" si="9"/>
        <v>6665.82972747286</v>
      </c>
      <c r="K54" s="32">
        <f t="shared" si="10"/>
        <v>8151.97279858886</v>
      </c>
      <c r="L54" s="33">
        <v>585393.166666666</v>
      </c>
      <c r="M54" s="10"/>
      <c r="N54" s="34" t="s">
        <v>20</v>
      </c>
      <c r="O54" s="39"/>
    </row>
    <row r="55" s="2" customFormat="1" ht="20.25" customHeight="1" spans="1:15">
      <c r="A55" s="8">
        <v>50</v>
      </c>
      <c r="B55" s="8">
        <v>3</v>
      </c>
      <c r="C55" s="17" t="s">
        <v>68</v>
      </c>
      <c r="D55" s="8">
        <v>16</v>
      </c>
      <c r="E55" s="9" t="s">
        <v>22</v>
      </c>
      <c r="F55" s="8">
        <v>3</v>
      </c>
      <c r="G55" s="10">
        <v>112.98</v>
      </c>
      <c r="H55" s="11">
        <f t="shared" si="16"/>
        <v>20.6</v>
      </c>
      <c r="I55" s="11">
        <v>92.38</v>
      </c>
      <c r="J55" s="32">
        <f t="shared" si="9"/>
        <v>6560.28058063374</v>
      </c>
      <c r="K55" s="32">
        <f t="shared" si="10"/>
        <v>8023.1705996969</v>
      </c>
      <c r="L55" s="33">
        <v>741180.5</v>
      </c>
      <c r="M55" s="10"/>
      <c r="N55" s="34" t="s">
        <v>20</v>
      </c>
      <c r="O55" s="39"/>
    </row>
    <row r="56" s="2" customFormat="1" ht="20.25" customHeight="1" spans="1:15">
      <c r="A56" s="8">
        <v>51</v>
      </c>
      <c r="B56" s="8">
        <v>3</v>
      </c>
      <c r="C56" s="17" t="s">
        <v>69</v>
      </c>
      <c r="D56" s="8">
        <v>16</v>
      </c>
      <c r="E56" s="9" t="s">
        <v>19</v>
      </c>
      <c r="F56" s="8">
        <v>3</v>
      </c>
      <c r="G56" s="10">
        <v>86.48</v>
      </c>
      <c r="H56" s="11">
        <f t="shared" si="16"/>
        <v>15.77</v>
      </c>
      <c r="I56" s="11">
        <v>70.71</v>
      </c>
      <c r="J56" s="32">
        <f t="shared" si="9"/>
        <v>6771.38644773358</v>
      </c>
      <c r="K56" s="32">
        <f t="shared" si="10"/>
        <v>8281.56554942724</v>
      </c>
      <c r="L56" s="33">
        <v>585589.5</v>
      </c>
      <c r="M56" s="10"/>
      <c r="N56" s="34" t="s">
        <v>20</v>
      </c>
      <c r="O56" s="39"/>
    </row>
    <row r="57" s="2" customFormat="1" ht="20.25" customHeight="1" spans="1:15">
      <c r="A57" s="8">
        <v>52</v>
      </c>
      <c r="B57" s="8">
        <v>3</v>
      </c>
      <c r="C57" s="17" t="s">
        <v>70</v>
      </c>
      <c r="D57" s="8">
        <v>17</v>
      </c>
      <c r="E57" s="9" t="s">
        <v>19</v>
      </c>
      <c r="F57" s="8">
        <v>3</v>
      </c>
      <c r="G57" s="10">
        <v>87.82</v>
      </c>
      <c r="H57" s="11">
        <f t="shared" ref="H57:H59" si="17">G57-I57</f>
        <v>16.01</v>
      </c>
      <c r="I57" s="11">
        <v>71.81</v>
      </c>
      <c r="J57" s="32">
        <f t="shared" si="9"/>
        <v>6454.71861636175</v>
      </c>
      <c r="K57" s="32">
        <f t="shared" si="10"/>
        <v>7893.79458137988</v>
      </c>
      <c r="L57" s="33">
        <v>566853.388888889</v>
      </c>
      <c r="M57" s="10"/>
      <c r="N57" s="34" t="s">
        <v>20</v>
      </c>
      <c r="O57" s="39"/>
    </row>
    <row r="58" s="2" customFormat="1" ht="20.25" customHeight="1" spans="1:15">
      <c r="A58" s="8">
        <v>53</v>
      </c>
      <c r="B58" s="8">
        <v>3</v>
      </c>
      <c r="C58" s="17" t="s">
        <v>71</v>
      </c>
      <c r="D58" s="8">
        <v>17</v>
      </c>
      <c r="E58" s="9" t="s">
        <v>22</v>
      </c>
      <c r="F58" s="8">
        <v>3</v>
      </c>
      <c r="G58" s="10">
        <v>112.98</v>
      </c>
      <c r="H58" s="11">
        <f t="shared" si="17"/>
        <v>20.6</v>
      </c>
      <c r="I58" s="11">
        <v>92.38</v>
      </c>
      <c r="J58" s="32">
        <f t="shared" si="9"/>
        <v>6349.16946952263</v>
      </c>
      <c r="K58" s="32">
        <f t="shared" si="10"/>
        <v>7764.98340189074</v>
      </c>
      <c r="L58" s="33">
        <v>717329.166666666</v>
      </c>
      <c r="M58" s="10"/>
      <c r="N58" s="34" t="s">
        <v>20</v>
      </c>
      <c r="O58" s="39"/>
    </row>
    <row r="59" s="2" customFormat="1" ht="20.25" customHeight="1" spans="1:15">
      <c r="A59" s="8">
        <v>54</v>
      </c>
      <c r="B59" s="8">
        <v>3</v>
      </c>
      <c r="C59" s="17" t="s">
        <v>72</v>
      </c>
      <c r="D59" s="8">
        <v>17</v>
      </c>
      <c r="E59" s="9" t="s">
        <v>19</v>
      </c>
      <c r="F59" s="8">
        <v>3</v>
      </c>
      <c r="G59" s="10">
        <v>86.48</v>
      </c>
      <c r="H59" s="11">
        <f t="shared" si="17"/>
        <v>15.77</v>
      </c>
      <c r="I59" s="11">
        <v>70.71</v>
      </c>
      <c r="J59" s="32">
        <f t="shared" si="9"/>
        <v>6560.27533662247</v>
      </c>
      <c r="K59" s="32">
        <f t="shared" si="10"/>
        <v>8023.37167460205</v>
      </c>
      <c r="L59" s="33">
        <v>567332.611111111</v>
      </c>
      <c r="M59" s="10"/>
      <c r="N59" s="34" t="s">
        <v>20</v>
      </c>
      <c r="O59" s="39"/>
    </row>
    <row r="60" s="2" customFormat="1" ht="20.25" customHeight="1" spans="1:15">
      <c r="A60" s="8">
        <v>55</v>
      </c>
      <c r="B60" s="8">
        <v>3</v>
      </c>
      <c r="C60" s="17" t="s">
        <v>73</v>
      </c>
      <c r="D60" s="8">
        <v>17</v>
      </c>
      <c r="E60" s="9" t="s">
        <v>22</v>
      </c>
      <c r="F60" s="8">
        <v>3</v>
      </c>
      <c r="G60" s="10">
        <v>109.94</v>
      </c>
      <c r="H60" s="11">
        <f t="shared" ref="H60" si="18">G60-I60</f>
        <v>20.04</v>
      </c>
      <c r="I60" s="11">
        <v>89.9</v>
      </c>
      <c r="J60" s="32">
        <f t="shared" si="9"/>
        <v>6613.05459543589</v>
      </c>
      <c r="K60" s="32">
        <f t="shared" si="10"/>
        <v>8087.19935731059</v>
      </c>
      <c r="L60" s="33">
        <v>727039.222222222</v>
      </c>
      <c r="M60" s="10"/>
      <c r="N60" s="34" t="s">
        <v>20</v>
      </c>
      <c r="O60" s="39"/>
    </row>
    <row r="61" s="2" customFormat="1" ht="25" customHeight="1" spans="1:15">
      <c r="A61" s="19" t="s">
        <v>74</v>
      </c>
      <c r="B61" s="19"/>
      <c r="C61" s="19"/>
      <c r="D61" s="19"/>
      <c r="E61" s="19"/>
      <c r="F61" s="20"/>
      <c r="G61" s="21">
        <f>SUM(G6:G60)</f>
        <v>5476.3</v>
      </c>
      <c r="H61" s="21">
        <f>SUM(H6:H60)</f>
        <v>998.43</v>
      </c>
      <c r="I61" s="21">
        <f>SUM(I6:I60)</f>
        <v>4477.87</v>
      </c>
      <c r="J61" s="40">
        <f t="shared" si="9"/>
        <v>6533.51770355898</v>
      </c>
      <c r="K61" s="40">
        <f t="shared" ref="K61" si="19">L61/I61</f>
        <v>7990.29516265546</v>
      </c>
      <c r="L61" s="40">
        <f>SUM(L6:L60)</f>
        <v>35779503</v>
      </c>
      <c r="M61" s="21"/>
      <c r="N61" s="41"/>
      <c r="O61" s="41"/>
    </row>
    <row r="62" s="2" customFormat="1" ht="40" customHeight="1" spans="1:15">
      <c r="A62" s="22" t="s">
        <v>75</v>
      </c>
      <c r="B62" s="23"/>
      <c r="C62" s="23"/>
      <c r="D62" s="23"/>
      <c r="E62" s="23"/>
      <c r="F62" s="23"/>
      <c r="G62" s="23"/>
      <c r="H62" s="24"/>
      <c r="I62" s="24"/>
      <c r="J62" s="23"/>
      <c r="K62" s="23"/>
      <c r="L62" s="23"/>
      <c r="M62" s="23"/>
      <c r="N62" s="23"/>
      <c r="O62" s="42"/>
    </row>
    <row r="63" s="2" customFormat="1" ht="76" customHeight="1" spans="1:15">
      <c r="A63" s="25" t="s">
        <v>76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="2" customFormat="1" ht="25" customHeight="1" spans="1:15">
      <c r="A64" s="27" t="s">
        <v>77</v>
      </c>
      <c r="B64" s="27"/>
      <c r="C64" s="27"/>
      <c r="D64" s="27"/>
      <c r="E64" s="27"/>
      <c r="F64" s="27"/>
      <c r="G64" s="27"/>
      <c r="H64" s="28"/>
      <c r="I64" s="28"/>
      <c r="J64" s="27"/>
      <c r="K64" s="27" t="s">
        <v>78</v>
      </c>
      <c r="L64" s="27"/>
      <c r="M64" s="27"/>
      <c r="N64" s="43"/>
      <c r="O64" s="43"/>
    </row>
    <row r="65" s="2" customFormat="1" ht="25" customHeight="1" spans="1:15">
      <c r="A65" s="27" t="s">
        <v>79</v>
      </c>
      <c r="B65" s="27"/>
      <c r="C65" s="27"/>
      <c r="D65" s="27"/>
      <c r="E65" s="27"/>
      <c r="F65" s="27"/>
      <c r="G65" s="27"/>
      <c r="H65" s="28"/>
      <c r="I65" s="28"/>
      <c r="J65" s="27"/>
      <c r="K65" s="27" t="s">
        <v>80</v>
      </c>
      <c r="L65" s="27"/>
      <c r="M65" s="27"/>
      <c r="N65" s="43"/>
      <c r="O65" s="43"/>
    </row>
    <row r="66" s="2" customFormat="1" ht="25" customHeight="1" spans="1:15">
      <c r="A66" s="27" t="s">
        <v>81</v>
      </c>
      <c r="B66" s="27"/>
      <c r="C66" s="27"/>
      <c r="D66" s="27"/>
      <c r="E66" s="27"/>
      <c r="F66" s="44"/>
      <c r="G66" s="44"/>
      <c r="H66" s="28"/>
      <c r="I66" s="28"/>
      <c r="J66" s="44"/>
      <c r="K66" s="27"/>
      <c r="L66" s="27"/>
      <c r="M66" s="27"/>
      <c r="N66" s="43"/>
      <c r="O66" s="43"/>
    </row>
    <row r="67" s="2" customFormat="1" ht="25" customHeight="1"/>
    <row r="68" s="2" customFormat="1" ht="25" customHeight="1"/>
    <row r="69" s="2" customFormat="1" ht="25" customHeight="1"/>
    <row r="70" s="2" customFormat="1" ht="25" customHeight="1"/>
    <row r="71" s="2" customFormat="1" ht="25" customHeight="1"/>
    <row r="72" s="2" customFormat="1" ht="25" customHeight="1"/>
    <row r="73" s="2" customFormat="1" ht="25" customHeight="1"/>
    <row r="74" s="2" customFormat="1" ht="25" customHeight="1"/>
    <row r="75" s="2" customFormat="1" ht="25" customHeight="1"/>
    <row r="76" s="2" customFormat="1" ht="31" customHeight="1"/>
    <row r="77" s="1" customFormat="1" ht="42" customHeight="1" spans="8:9">
      <c r="H77" s="2"/>
      <c r="I77" s="2"/>
    </row>
    <row r="78" s="1" customFormat="1" ht="52" customHeight="1" spans="8:9">
      <c r="H78" s="2"/>
      <c r="I78" s="2"/>
    </row>
    <row r="79" s="1" customFormat="1" ht="27" customHeight="1" spans="8:9">
      <c r="H79" s="2"/>
      <c r="I79" s="2"/>
    </row>
    <row r="80" s="1" customFormat="1" ht="26" customHeight="1" spans="8:9">
      <c r="H80" s="2"/>
      <c r="I80" s="2"/>
    </row>
    <row r="81" s="1" customFormat="1" spans="8:9">
      <c r="H81" s="2"/>
      <c r="I81" s="2"/>
    </row>
    <row r="82" s="1" customFormat="1" spans="8:9">
      <c r="H82" s="2"/>
      <c r="I82" s="2"/>
    </row>
    <row r="83" s="1" customFormat="1" spans="8:9">
      <c r="H83" s="2"/>
      <c r="I83" s="2"/>
    </row>
  </sheetData>
  <autoFilter ref="A4:O83">
    <extLst/>
  </autoFilter>
  <mergeCells count="31">
    <mergeCell ref="A1:B1"/>
    <mergeCell ref="A2:O2"/>
    <mergeCell ref="A3:H3"/>
    <mergeCell ref="J3:N3"/>
    <mergeCell ref="A61:F61"/>
    <mergeCell ref="A62:O62"/>
    <mergeCell ref="A63:O63"/>
    <mergeCell ref="A64:E64"/>
    <mergeCell ref="K64:L64"/>
    <mergeCell ref="A65:E65"/>
    <mergeCell ref="K65:L65"/>
    <mergeCell ref="A66:E66"/>
    <mergeCell ref="K66:L6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1"/>
    <mergeCell ref="O26:O49"/>
    <mergeCell ref="O50:O60"/>
  </mergeCells>
  <pageMargins left="0.393055555555556" right="0.393055555555556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3号楼住宅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~影子*</cp:lastModifiedBy>
  <dcterms:created xsi:type="dcterms:W3CDTF">2022-07-18T08:56:00Z</dcterms:created>
  <cp:lastPrinted>2023-09-14T08:03:00Z</cp:lastPrinted>
  <dcterms:modified xsi:type="dcterms:W3CDTF">2024-01-04T06:27:00Z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8A003CF18A90497B8A1A44AC910416DC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