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11#未售" sheetId="2" r:id="rId1"/>
  </sheets>
  <definedNames>
    <definedName name="_xlnm._FilterDatabase" localSheetId="0" hidden="1">'11#未售'!$A$5:$O$51</definedName>
    <definedName name="_xlnm.Print_Titles" localSheetId="0">'11#未售'!$2:$5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<sst xmlns="http://schemas.openxmlformats.org/spreadsheetml/2006/main" count="107" uniqueCount="30">
  <si>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</si>
  <si>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</si>
  <si>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</si>
  <si>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项目(楼盘)名称：豪源湖畔花园11号楼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</si>
  <si>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</si>
  <si>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</si>
  <si>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</si>
  <si>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</si>
  <si>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</si>
  <si>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</si>
  <si>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</si>
  <si>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</si>
  <si>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</si>
  <si>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</si>
  <si>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</si>
  <si>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</si>
  <si>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</si>
  <si>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</si>
  <si>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</si>
  <si>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</si>
  <si>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</si>
  <si>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三房两厅</t>
  </si>
  <si>
    <t>本楼栋总面积/均价</t>
  </si>
  <si>
    <r>
      <rPr>
        <sz val="10"/>
        <rFont val="Microsoft YaHei"/>
        <charset val="134"/>
      </rPr>
      <t xml:space="preserve">   本栋销售住宅共40套，销售住宅总建筑面积：3910.41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，套内面积：3148.84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，分摊面积：761.57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，销售均价：6678元/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（建筑面积）、8294元/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</si>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</sst>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"/>
      <color rgb="FFFF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abSelected="1" workbookViewId="0">
      <pane ySplit="5" topLeftCell="A45" activePane="bottomLeft" state="frozen"/>
      <selection/>
      <selection pane="bottomLeft" activeCell="A2" sqref="A2:O2"/>
    </sheetView>
  </sheetViews>
  <sheetFormatPr defaultColWidth="9" defaultRowHeight="14.25"/>
  <cols>
    <col min="1" max="1" width="5.10833333333333" style="2" customWidth="1"/>
    <col min="2" max="2" width="7.89166666666667" style="2" customWidth="1"/>
    <col min="3" max="3" width="6.44166666666667" style="2" customWidth="1"/>
    <col min="4" max="4" width="5.89166666666667" style="2" customWidth="1"/>
    <col min="5" max="5" width="14.5416666666667" style="2" customWidth="1"/>
    <col min="6" max="6" width="6.21666666666667" style="2" customWidth="1"/>
    <col min="7" max="7" width="10.5583333333333" style="2" customWidth="1"/>
    <col min="8" max="8" width="11.5583333333333" style="2" customWidth="1"/>
    <col min="9" max="9" width="10" style="2" customWidth="1"/>
    <col min="10" max="10" width="13.1083333333333" style="3" customWidth="1"/>
    <col min="11" max="11" width="11.8916666666667" style="3" customWidth="1"/>
    <col min="12" max="12" width="11.625" style="3" customWidth="1"/>
    <col min="13" max="13" width="6.875" style="2" customWidth="1"/>
    <col min="14" max="14" width="8.76666666666667" style="2" customWidth="1"/>
    <col min="15" max="15" width="13.125" style="2" customWidth="1"/>
    <col min="16" max="16384" width="9" style="2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15"/>
      <c r="K1" s="15"/>
      <c r="L1" s="15"/>
      <c r="M1" s="4"/>
      <c r="N1" s="4"/>
      <c r="O1" s="4"/>
    </row>
    <row r="2" ht="28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5"/>
      <c r="K2" s="15"/>
      <c r="L2" s="15"/>
      <c r="M2" s="4"/>
      <c r="N2" s="4"/>
      <c r="O2" s="4"/>
    </row>
    <row r="3" ht="28.95" customHeight="1" spans="1:15">
      <c r="A3" s="5" t="s">
        <v>2</v>
      </c>
      <c r="B3" s="5"/>
      <c r="C3" s="5"/>
      <c r="D3" s="5"/>
      <c r="E3" s="5"/>
      <c r="F3" s="5"/>
      <c r="G3" s="5"/>
      <c r="H3" s="5"/>
      <c r="I3" s="16" t="s">
        <v>3</v>
      </c>
      <c r="J3" s="17"/>
      <c r="K3" s="17"/>
      <c r="L3" s="17"/>
      <c r="M3" s="18"/>
      <c r="N3" s="19"/>
      <c r="O3" s="20"/>
    </row>
    <row r="4" ht="27" customHeight="1" spans="1: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21" t="s">
        <v>12</v>
      </c>
      <c r="J4" s="22" t="s">
        <v>13</v>
      </c>
      <c r="K4" s="22" t="s">
        <v>14</v>
      </c>
      <c r="L4" s="23" t="s">
        <v>15</v>
      </c>
      <c r="M4" s="21" t="s">
        <v>16</v>
      </c>
      <c r="N4" s="6" t="s">
        <v>17</v>
      </c>
      <c r="O4" s="6" t="s">
        <v>18</v>
      </c>
    </row>
    <row r="5" ht="27" customHeight="1" spans="1:15">
      <c r="A5" s="6"/>
      <c r="B5" s="6"/>
      <c r="C5" s="6"/>
      <c r="D5" s="6"/>
      <c r="E5" s="6"/>
      <c r="F5" s="6"/>
      <c r="G5" s="6"/>
      <c r="H5" s="6"/>
      <c r="I5" s="24"/>
      <c r="J5" s="22"/>
      <c r="K5" s="22"/>
      <c r="L5" s="25"/>
      <c r="M5" s="24"/>
      <c r="N5" s="6"/>
      <c r="O5" s="6"/>
    </row>
    <row r="6" s="1" customFormat="1" ht="39" customHeight="1" spans="1:15">
      <c r="A6" s="7">
        <v>1</v>
      </c>
      <c r="B6" s="7">
        <v>11</v>
      </c>
      <c r="C6" s="7">
        <v>301</v>
      </c>
      <c r="D6" s="7">
        <v>3</v>
      </c>
      <c r="E6" s="7" t="s">
        <v>19</v>
      </c>
      <c r="F6" s="7">
        <v>3</v>
      </c>
      <c r="G6" s="7">
        <v>92.13</v>
      </c>
      <c r="H6" s="8">
        <v>17.94</v>
      </c>
      <c r="I6" s="7">
        <f t="shared" ref="I6:I45" si="0">G6-H6</f>
        <v>74.19</v>
      </c>
      <c r="J6" s="26">
        <v>5868</v>
      </c>
      <c r="K6" s="26">
        <f t="shared" ref="K6:K46" si="1">L6/I6</f>
        <v>7286.95026283866</v>
      </c>
      <c r="L6" s="26">
        <f t="shared" ref="L6:L45" si="2">J6*G6</f>
        <v>540618.84</v>
      </c>
      <c r="M6" s="7"/>
      <c r="N6" s="7" t="s">
        <v>20</v>
      </c>
      <c r="O6" s="7"/>
    </row>
    <row r="7" s="1" customFormat="1" ht="39" customHeight="1" spans="1:15">
      <c r="A7" s="7">
        <v>2</v>
      </c>
      <c r="B7" s="7">
        <v>11</v>
      </c>
      <c r="C7" s="7">
        <v>302</v>
      </c>
      <c r="D7" s="7">
        <v>3</v>
      </c>
      <c r="E7" s="7" t="s">
        <v>19</v>
      </c>
      <c r="F7" s="7">
        <v>3</v>
      </c>
      <c r="G7" s="7">
        <v>84.78</v>
      </c>
      <c r="H7" s="7">
        <v>16.51</v>
      </c>
      <c r="I7" s="7">
        <f t="shared" si="0"/>
        <v>68.27</v>
      </c>
      <c r="J7" s="26">
        <v>5412</v>
      </c>
      <c r="K7" s="26">
        <f t="shared" si="1"/>
        <v>6720.80503881646</v>
      </c>
      <c r="L7" s="26">
        <f t="shared" si="2"/>
        <v>458829.36</v>
      </c>
      <c r="M7" s="7"/>
      <c r="N7" s="7" t="s">
        <v>20</v>
      </c>
      <c r="O7" s="7"/>
    </row>
    <row r="8" s="1" customFormat="1" ht="39" customHeight="1" spans="1:15">
      <c r="A8" s="7">
        <v>3</v>
      </c>
      <c r="B8" s="7">
        <v>11</v>
      </c>
      <c r="C8" s="7">
        <v>303</v>
      </c>
      <c r="D8" s="7">
        <v>3</v>
      </c>
      <c r="E8" s="7" t="s">
        <v>19</v>
      </c>
      <c r="F8" s="7">
        <v>3</v>
      </c>
      <c r="G8" s="7">
        <v>100.17</v>
      </c>
      <c r="H8" s="7">
        <v>19.51</v>
      </c>
      <c r="I8" s="7">
        <f t="shared" si="0"/>
        <v>80.66</v>
      </c>
      <c r="J8" s="26">
        <v>6258</v>
      </c>
      <c r="K8" s="26">
        <f t="shared" si="1"/>
        <v>7771.68187453509</v>
      </c>
      <c r="L8" s="26">
        <f t="shared" si="2"/>
        <v>626863.86</v>
      </c>
      <c r="M8" s="7"/>
      <c r="N8" s="7" t="s">
        <v>20</v>
      </c>
      <c r="O8" s="7"/>
    </row>
    <row r="9" s="1" customFormat="1" ht="39" customHeight="1" spans="1:15">
      <c r="A9" s="7">
        <v>4</v>
      </c>
      <c r="B9" s="7">
        <v>11</v>
      </c>
      <c r="C9" s="7">
        <v>305</v>
      </c>
      <c r="D9" s="7">
        <v>3</v>
      </c>
      <c r="E9" s="7" t="s">
        <v>21</v>
      </c>
      <c r="F9" s="7">
        <v>3</v>
      </c>
      <c r="G9" s="7">
        <v>108.54</v>
      </c>
      <c r="H9" s="7">
        <v>21.14</v>
      </c>
      <c r="I9" s="7">
        <f t="shared" si="0"/>
        <v>87.4</v>
      </c>
      <c r="J9" s="26">
        <v>5785</v>
      </c>
      <c r="K9" s="26">
        <f t="shared" si="1"/>
        <v>7184.25514874142</v>
      </c>
      <c r="L9" s="26">
        <f t="shared" si="2"/>
        <v>627903.9</v>
      </c>
      <c r="M9" s="7"/>
      <c r="N9" s="7" t="s">
        <v>20</v>
      </c>
      <c r="O9" s="7"/>
    </row>
    <row r="10" s="1" customFormat="1" ht="39" customHeight="1" spans="1:15">
      <c r="A10" s="7">
        <v>5</v>
      </c>
      <c r="B10" s="7">
        <v>11</v>
      </c>
      <c r="C10" s="7">
        <v>401</v>
      </c>
      <c r="D10" s="7">
        <v>4</v>
      </c>
      <c r="E10" s="7" t="s">
        <v>19</v>
      </c>
      <c r="F10" s="7">
        <v>3</v>
      </c>
      <c r="G10" s="7">
        <v>92.13</v>
      </c>
      <c r="H10" s="7">
        <v>17.94</v>
      </c>
      <c r="I10" s="7">
        <f t="shared" si="0"/>
        <v>74.19</v>
      </c>
      <c r="J10" s="26">
        <v>5979</v>
      </c>
      <c r="K10" s="26">
        <f t="shared" si="1"/>
        <v>7424.79134654266</v>
      </c>
      <c r="L10" s="26">
        <f t="shared" si="2"/>
        <v>550845.27</v>
      </c>
      <c r="M10" s="7"/>
      <c r="N10" s="7" t="s">
        <v>20</v>
      </c>
      <c r="O10" s="7"/>
    </row>
    <row r="11" s="1" customFormat="1" ht="39" customHeight="1" spans="1:15">
      <c r="A11" s="7">
        <v>6</v>
      </c>
      <c r="B11" s="7">
        <v>11</v>
      </c>
      <c r="C11" s="7">
        <v>402</v>
      </c>
      <c r="D11" s="7">
        <v>4</v>
      </c>
      <c r="E11" s="7" t="s">
        <v>19</v>
      </c>
      <c r="F11" s="7">
        <v>3</v>
      </c>
      <c r="G11" s="7">
        <v>84.78</v>
      </c>
      <c r="H11" s="7">
        <v>16.51</v>
      </c>
      <c r="I11" s="7">
        <f t="shared" si="0"/>
        <v>68.27</v>
      </c>
      <c r="J11" s="26">
        <v>5412</v>
      </c>
      <c r="K11" s="26">
        <f t="shared" si="1"/>
        <v>6720.80503881646</v>
      </c>
      <c r="L11" s="26">
        <f t="shared" si="2"/>
        <v>458829.36</v>
      </c>
      <c r="M11" s="7"/>
      <c r="N11" s="7" t="s">
        <v>20</v>
      </c>
      <c r="O11" s="7"/>
    </row>
    <row r="12" s="1" customFormat="1" ht="39" customHeight="1" spans="1:15">
      <c r="A12" s="7">
        <v>7</v>
      </c>
      <c r="B12" s="7">
        <v>11</v>
      </c>
      <c r="C12" s="7">
        <v>403</v>
      </c>
      <c r="D12" s="7">
        <v>4</v>
      </c>
      <c r="E12" s="7" t="s">
        <v>19</v>
      </c>
      <c r="F12" s="7">
        <v>3</v>
      </c>
      <c r="G12" s="7">
        <v>100.17</v>
      </c>
      <c r="H12" s="7">
        <v>19.51</v>
      </c>
      <c r="I12" s="7">
        <f t="shared" si="0"/>
        <v>80.66</v>
      </c>
      <c r="J12" s="26">
        <v>6363</v>
      </c>
      <c r="K12" s="26">
        <f t="shared" si="1"/>
        <v>7902.07922142326</v>
      </c>
      <c r="L12" s="26">
        <f t="shared" si="2"/>
        <v>637381.71</v>
      </c>
      <c r="M12" s="7"/>
      <c r="N12" s="7" t="s">
        <v>20</v>
      </c>
      <c r="O12" s="7"/>
    </row>
    <row r="13" s="1" customFormat="1" ht="39" customHeight="1" spans="1:15">
      <c r="A13" s="7">
        <v>8</v>
      </c>
      <c r="B13" s="7">
        <v>11</v>
      </c>
      <c r="C13" s="7">
        <v>405</v>
      </c>
      <c r="D13" s="7">
        <v>4</v>
      </c>
      <c r="E13" s="7" t="s">
        <v>21</v>
      </c>
      <c r="F13" s="7">
        <v>3</v>
      </c>
      <c r="G13" s="7">
        <v>108.54</v>
      </c>
      <c r="H13" s="7">
        <v>21.14</v>
      </c>
      <c r="I13" s="7">
        <f t="shared" si="0"/>
        <v>87.4</v>
      </c>
      <c r="J13" s="26">
        <v>5890</v>
      </c>
      <c r="K13" s="26">
        <f t="shared" si="1"/>
        <v>7314.65217391304</v>
      </c>
      <c r="L13" s="26">
        <f t="shared" si="2"/>
        <v>639300.6</v>
      </c>
      <c r="M13" s="7"/>
      <c r="N13" s="7" t="s">
        <v>20</v>
      </c>
      <c r="O13" s="7"/>
    </row>
    <row r="14" s="1" customFormat="1" ht="39" customHeight="1" spans="1:15">
      <c r="A14" s="7">
        <v>9</v>
      </c>
      <c r="B14" s="7">
        <v>11</v>
      </c>
      <c r="C14" s="7">
        <v>503</v>
      </c>
      <c r="D14" s="7">
        <v>5</v>
      </c>
      <c r="E14" s="7" t="s">
        <v>19</v>
      </c>
      <c r="F14" s="7">
        <v>3</v>
      </c>
      <c r="G14" s="7">
        <v>100.17</v>
      </c>
      <c r="H14" s="7">
        <v>19.51</v>
      </c>
      <c r="I14" s="7">
        <f t="shared" si="0"/>
        <v>80.66</v>
      </c>
      <c r="J14" s="26">
        <v>6468</v>
      </c>
      <c r="K14" s="26">
        <f t="shared" si="1"/>
        <v>8032.47656831143</v>
      </c>
      <c r="L14" s="26">
        <f t="shared" si="2"/>
        <v>647899.56</v>
      </c>
      <c r="M14" s="7"/>
      <c r="N14" s="7" t="s">
        <v>20</v>
      </c>
      <c r="O14" s="7"/>
    </row>
    <row r="15" s="1" customFormat="1" ht="39" customHeight="1" spans="1:15">
      <c r="A15" s="7">
        <v>10</v>
      </c>
      <c r="B15" s="7">
        <v>11</v>
      </c>
      <c r="C15" s="7">
        <v>602</v>
      </c>
      <c r="D15" s="7">
        <v>6</v>
      </c>
      <c r="E15" s="7" t="s">
        <v>19</v>
      </c>
      <c r="F15" s="7">
        <v>3</v>
      </c>
      <c r="G15" s="7">
        <v>84.78</v>
      </c>
      <c r="H15" s="7">
        <v>16.51</v>
      </c>
      <c r="I15" s="7">
        <f t="shared" si="0"/>
        <v>68.27</v>
      </c>
      <c r="J15" s="26">
        <v>6194</v>
      </c>
      <c r="K15" s="26">
        <f t="shared" si="1"/>
        <v>7691.91914457302</v>
      </c>
      <c r="L15" s="26">
        <f t="shared" si="2"/>
        <v>525127.32</v>
      </c>
      <c r="M15" s="7"/>
      <c r="N15" s="7" t="s">
        <v>20</v>
      </c>
      <c r="O15" s="7"/>
    </row>
    <row r="16" s="1" customFormat="1" ht="39" customHeight="1" spans="1:15">
      <c r="A16" s="7">
        <v>11</v>
      </c>
      <c r="B16" s="7">
        <v>11</v>
      </c>
      <c r="C16" s="7">
        <v>603</v>
      </c>
      <c r="D16" s="7">
        <v>6</v>
      </c>
      <c r="E16" s="7" t="s">
        <v>19</v>
      </c>
      <c r="F16" s="7">
        <v>3</v>
      </c>
      <c r="G16" s="7">
        <v>100.17</v>
      </c>
      <c r="H16" s="7">
        <v>19.51</v>
      </c>
      <c r="I16" s="7">
        <f t="shared" si="0"/>
        <v>80.66</v>
      </c>
      <c r="J16" s="26">
        <v>6573</v>
      </c>
      <c r="K16" s="26">
        <f t="shared" si="1"/>
        <v>8162.8739151996</v>
      </c>
      <c r="L16" s="26">
        <f t="shared" si="2"/>
        <v>658417.41</v>
      </c>
      <c r="M16" s="7"/>
      <c r="N16" s="7" t="s">
        <v>20</v>
      </c>
      <c r="O16" s="7"/>
    </row>
    <row r="17" s="1" customFormat="1" ht="39" customHeight="1" spans="1:15">
      <c r="A17" s="7">
        <v>12</v>
      </c>
      <c r="B17" s="7">
        <v>11</v>
      </c>
      <c r="C17" s="7">
        <v>605</v>
      </c>
      <c r="D17" s="7">
        <v>6</v>
      </c>
      <c r="E17" s="7" t="s">
        <v>21</v>
      </c>
      <c r="F17" s="7">
        <v>3</v>
      </c>
      <c r="G17" s="7">
        <v>108.54</v>
      </c>
      <c r="H17" s="7">
        <v>21.14</v>
      </c>
      <c r="I17" s="7">
        <f t="shared" si="0"/>
        <v>87.4</v>
      </c>
      <c r="J17" s="26">
        <v>6794</v>
      </c>
      <c r="K17" s="26">
        <f t="shared" si="1"/>
        <v>8437.30846681922</v>
      </c>
      <c r="L17" s="26">
        <f t="shared" si="2"/>
        <v>737420.76</v>
      </c>
      <c r="M17" s="7"/>
      <c r="N17" s="7" t="s">
        <v>20</v>
      </c>
      <c r="O17" s="7"/>
    </row>
    <row r="18" s="1" customFormat="1" ht="39" customHeight="1" spans="1:15">
      <c r="A18" s="7">
        <v>13</v>
      </c>
      <c r="B18" s="7">
        <v>11</v>
      </c>
      <c r="C18" s="7">
        <v>702</v>
      </c>
      <c r="D18" s="7">
        <v>7</v>
      </c>
      <c r="E18" s="7" t="s">
        <v>19</v>
      </c>
      <c r="F18" s="7">
        <v>3</v>
      </c>
      <c r="G18" s="7">
        <v>84.78</v>
      </c>
      <c r="H18" s="7">
        <v>16.51</v>
      </c>
      <c r="I18" s="7">
        <f t="shared" si="0"/>
        <v>68.27</v>
      </c>
      <c r="J18" s="26">
        <v>6637</v>
      </c>
      <c r="K18" s="26">
        <f t="shared" si="1"/>
        <v>8242.05155998242</v>
      </c>
      <c r="L18" s="26">
        <f t="shared" si="2"/>
        <v>562684.86</v>
      </c>
      <c r="M18" s="7"/>
      <c r="N18" s="7" t="s">
        <v>20</v>
      </c>
      <c r="O18" s="7"/>
    </row>
    <row r="19" s="1" customFormat="1" ht="39" customHeight="1" spans="1:15">
      <c r="A19" s="7">
        <v>14</v>
      </c>
      <c r="B19" s="7">
        <v>11</v>
      </c>
      <c r="C19" s="7">
        <v>703</v>
      </c>
      <c r="D19" s="7">
        <v>7</v>
      </c>
      <c r="E19" s="7" t="s">
        <v>19</v>
      </c>
      <c r="F19" s="7">
        <v>3</v>
      </c>
      <c r="G19" s="7">
        <v>100.17</v>
      </c>
      <c r="H19" s="7">
        <v>19.51</v>
      </c>
      <c r="I19" s="7">
        <f t="shared" si="0"/>
        <v>80.66</v>
      </c>
      <c r="J19" s="26">
        <v>6990</v>
      </c>
      <c r="K19" s="26">
        <f t="shared" si="1"/>
        <v>8680.73766426977</v>
      </c>
      <c r="L19" s="26">
        <f t="shared" si="2"/>
        <v>700188.3</v>
      </c>
      <c r="M19" s="7"/>
      <c r="N19" s="7" t="s">
        <v>20</v>
      </c>
      <c r="O19" s="7"/>
    </row>
    <row r="20" s="1" customFormat="1" ht="39" customHeight="1" spans="1:15">
      <c r="A20" s="7">
        <v>15</v>
      </c>
      <c r="B20" s="7">
        <v>11</v>
      </c>
      <c r="C20" s="7">
        <v>801</v>
      </c>
      <c r="D20" s="7">
        <v>8</v>
      </c>
      <c r="E20" s="7" t="s">
        <v>19</v>
      </c>
      <c r="F20" s="7">
        <v>3</v>
      </c>
      <c r="G20" s="7">
        <v>92.13</v>
      </c>
      <c r="H20" s="7">
        <v>17.94</v>
      </c>
      <c r="I20" s="7">
        <f t="shared" si="0"/>
        <v>74.19</v>
      </c>
      <c r="J20" s="26">
        <v>6922</v>
      </c>
      <c r="K20" s="26">
        <f t="shared" si="1"/>
        <v>8595.81965224424</v>
      </c>
      <c r="L20" s="26">
        <f t="shared" si="2"/>
        <v>637723.86</v>
      </c>
      <c r="M20" s="7"/>
      <c r="N20" s="7" t="s">
        <v>20</v>
      </c>
      <c r="O20" s="7"/>
    </row>
    <row r="21" s="1" customFormat="1" ht="39" customHeight="1" spans="1:15">
      <c r="A21" s="7">
        <v>16</v>
      </c>
      <c r="B21" s="7">
        <v>11</v>
      </c>
      <c r="C21" s="7">
        <v>803</v>
      </c>
      <c r="D21" s="7">
        <v>8</v>
      </c>
      <c r="E21" s="7" t="s">
        <v>19</v>
      </c>
      <c r="F21" s="7">
        <v>3</v>
      </c>
      <c r="G21" s="7">
        <v>100.17</v>
      </c>
      <c r="H21" s="7">
        <v>19.51</v>
      </c>
      <c r="I21" s="7">
        <f t="shared" si="0"/>
        <v>80.66</v>
      </c>
      <c r="J21" s="26">
        <v>6679</v>
      </c>
      <c r="K21" s="26">
        <f t="shared" si="1"/>
        <v>8294.51314158195</v>
      </c>
      <c r="L21" s="26">
        <f t="shared" si="2"/>
        <v>669035.43</v>
      </c>
      <c r="M21" s="7"/>
      <c r="N21" s="7" t="s">
        <v>20</v>
      </c>
      <c r="O21" s="7"/>
    </row>
    <row r="22" s="1" customFormat="1" ht="39" customHeight="1" spans="1:15">
      <c r="A22" s="7">
        <v>17</v>
      </c>
      <c r="B22" s="7">
        <v>11</v>
      </c>
      <c r="C22" s="7">
        <v>805</v>
      </c>
      <c r="D22" s="7">
        <v>8</v>
      </c>
      <c r="E22" s="7" t="s">
        <v>21</v>
      </c>
      <c r="F22" s="7">
        <v>3</v>
      </c>
      <c r="G22" s="7">
        <v>108.54</v>
      </c>
      <c r="H22" s="7">
        <v>21.14</v>
      </c>
      <c r="I22" s="7">
        <f t="shared" si="0"/>
        <v>87.4</v>
      </c>
      <c r="J22" s="26">
        <v>6912</v>
      </c>
      <c r="K22" s="26">
        <f t="shared" si="1"/>
        <v>8583.84988558352</v>
      </c>
      <c r="L22" s="26">
        <f t="shared" si="2"/>
        <v>750228.48</v>
      </c>
      <c r="M22" s="7"/>
      <c r="N22" s="7" t="s">
        <v>20</v>
      </c>
      <c r="O22" s="7"/>
    </row>
    <row r="23" s="1" customFormat="1" ht="39" customHeight="1" spans="1:15">
      <c r="A23" s="7">
        <v>18</v>
      </c>
      <c r="B23" s="7">
        <v>11</v>
      </c>
      <c r="C23" s="7">
        <v>901</v>
      </c>
      <c r="D23" s="7">
        <v>9</v>
      </c>
      <c r="E23" s="7" t="s">
        <v>19</v>
      </c>
      <c r="F23" s="7">
        <v>3</v>
      </c>
      <c r="G23" s="7">
        <v>92.13</v>
      </c>
      <c r="H23" s="7">
        <v>17.94</v>
      </c>
      <c r="I23" s="7">
        <f t="shared" si="0"/>
        <v>74.19</v>
      </c>
      <c r="J23" s="26">
        <v>6922</v>
      </c>
      <c r="K23" s="26">
        <f t="shared" si="1"/>
        <v>8595.81965224424</v>
      </c>
      <c r="L23" s="26">
        <f t="shared" si="2"/>
        <v>637723.86</v>
      </c>
      <c r="M23" s="7"/>
      <c r="N23" s="7" t="s">
        <v>20</v>
      </c>
      <c r="O23" s="7"/>
    </row>
    <row r="24" s="1" customFormat="1" ht="39" customHeight="1" spans="1:15">
      <c r="A24" s="7">
        <v>19</v>
      </c>
      <c r="B24" s="7">
        <v>11</v>
      </c>
      <c r="C24" s="7">
        <v>903</v>
      </c>
      <c r="D24" s="7">
        <v>9</v>
      </c>
      <c r="E24" s="7" t="s">
        <v>19</v>
      </c>
      <c r="F24" s="7">
        <v>3</v>
      </c>
      <c r="G24" s="7">
        <v>100.17</v>
      </c>
      <c r="H24" s="7">
        <v>19.51</v>
      </c>
      <c r="I24" s="7">
        <f t="shared" si="0"/>
        <v>80.66</v>
      </c>
      <c r="J24" s="26">
        <v>6784</v>
      </c>
      <c r="K24" s="26">
        <f t="shared" si="1"/>
        <v>8424.91048847012</v>
      </c>
      <c r="L24" s="26">
        <f t="shared" si="2"/>
        <v>679553.28</v>
      </c>
      <c r="M24" s="7"/>
      <c r="N24" s="7" t="s">
        <v>20</v>
      </c>
      <c r="O24" s="7"/>
    </row>
    <row r="25" s="1" customFormat="1" ht="39" customHeight="1" spans="1:15">
      <c r="A25" s="7">
        <v>20</v>
      </c>
      <c r="B25" s="7">
        <v>11</v>
      </c>
      <c r="C25" s="7">
        <v>1001</v>
      </c>
      <c r="D25" s="7">
        <v>10</v>
      </c>
      <c r="E25" s="7" t="s">
        <v>19</v>
      </c>
      <c r="F25" s="7">
        <v>3</v>
      </c>
      <c r="G25" s="7">
        <v>92.13</v>
      </c>
      <c r="H25" s="7">
        <v>17.94</v>
      </c>
      <c r="I25" s="7">
        <f t="shared" si="0"/>
        <v>74.19</v>
      </c>
      <c r="J25" s="26">
        <v>7057</v>
      </c>
      <c r="K25" s="26">
        <f t="shared" si="1"/>
        <v>8763.46421350586</v>
      </c>
      <c r="L25" s="26">
        <f t="shared" si="2"/>
        <v>650161.41</v>
      </c>
      <c r="M25" s="7"/>
      <c r="N25" s="7" t="s">
        <v>20</v>
      </c>
      <c r="O25" s="7"/>
    </row>
    <row r="26" s="1" customFormat="1" ht="39" customHeight="1" spans="1:15">
      <c r="A26" s="7">
        <v>21</v>
      </c>
      <c r="B26" s="7">
        <v>11</v>
      </c>
      <c r="C26" s="7">
        <v>1002</v>
      </c>
      <c r="D26" s="7">
        <v>10</v>
      </c>
      <c r="E26" s="7" t="s">
        <v>19</v>
      </c>
      <c r="F26" s="7">
        <v>3</v>
      </c>
      <c r="G26" s="7">
        <v>84.78</v>
      </c>
      <c r="H26" s="7">
        <v>16.51</v>
      </c>
      <c r="I26" s="7">
        <f t="shared" si="0"/>
        <v>68.27</v>
      </c>
      <c r="J26" s="26">
        <v>6322</v>
      </c>
      <c r="K26" s="26">
        <f t="shared" si="1"/>
        <v>7850.87388311118</v>
      </c>
      <c r="L26" s="26">
        <f t="shared" si="2"/>
        <v>535979.16</v>
      </c>
      <c r="M26" s="7"/>
      <c r="N26" s="7" t="s">
        <v>20</v>
      </c>
      <c r="O26" s="7"/>
    </row>
    <row r="27" s="1" customFormat="1" ht="39" customHeight="1" spans="1:15">
      <c r="A27" s="7">
        <v>22</v>
      </c>
      <c r="B27" s="7">
        <v>11</v>
      </c>
      <c r="C27" s="7">
        <v>1003</v>
      </c>
      <c r="D27" s="7">
        <v>10</v>
      </c>
      <c r="E27" s="7" t="s">
        <v>19</v>
      </c>
      <c r="F27" s="7">
        <v>3</v>
      </c>
      <c r="G27" s="7">
        <v>100.17</v>
      </c>
      <c r="H27" s="7">
        <v>19.51</v>
      </c>
      <c r="I27" s="7">
        <f t="shared" si="0"/>
        <v>80.66</v>
      </c>
      <c r="J27" s="26">
        <v>6994</v>
      </c>
      <c r="K27" s="26">
        <f t="shared" si="1"/>
        <v>8685.70518224647</v>
      </c>
      <c r="L27" s="26">
        <f t="shared" si="2"/>
        <v>700588.98</v>
      </c>
      <c r="M27" s="7"/>
      <c r="N27" s="7" t="s">
        <v>20</v>
      </c>
      <c r="O27" s="7"/>
    </row>
    <row r="28" s="1" customFormat="1" ht="39" customHeight="1" spans="1:15">
      <c r="A28" s="7">
        <v>23</v>
      </c>
      <c r="B28" s="7">
        <v>11</v>
      </c>
      <c r="C28" s="7">
        <v>1005</v>
      </c>
      <c r="D28" s="7">
        <v>10</v>
      </c>
      <c r="E28" s="7" t="s">
        <v>21</v>
      </c>
      <c r="F28" s="7">
        <v>3</v>
      </c>
      <c r="G28" s="7">
        <v>108.54</v>
      </c>
      <c r="H28" s="7">
        <v>21.14</v>
      </c>
      <c r="I28" s="7">
        <f t="shared" si="0"/>
        <v>87.4</v>
      </c>
      <c r="J28" s="26">
        <v>7142</v>
      </c>
      <c r="K28" s="26">
        <f t="shared" si="1"/>
        <v>8869.48146453089</v>
      </c>
      <c r="L28" s="26">
        <f t="shared" si="2"/>
        <v>775192.68</v>
      </c>
      <c r="M28" s="7"/>
      <c r="N28" s="7" t="s">
        <v>20</v>
      </c>
      <c r="O28" s="7"/>
    </row>
    <row r="29" s="1" customFormat="1" ht="39" customHeight="1" spans="1:15">
      <c r="A29" s="7">
        <v>24</v>
      </c>
      <c r="B29" s="7">
        <v>11</v>
      </c>
      <c r="C29" s="7">
        <v>1101</v>
      </c>
      <c r="D29" s="7">
        <v>11</v>
      </c>
      <c r="E29" s="7" t="s">
        <v>19</v>
      </c>
      <c r="F29" s="7">
        <v>3</v>
      </c>
      <c r="G29" s="7">
        <v>92.13</v>
      </c>
      <c r="H29" s="7">
        <v>17.94</v>
      </c>
      <c r="I29" s="7">
        <f t="shared" si="0"/>
        <v>74.19</v>
      </c>
      <c r="J29" s="26">
        <v>6922</v>
      </c>
      <c r="K29" s="26">
        <f t="shared" si="1"/>
        <v>8595.81965224424</v>
      </c>
      <c r="L29" s="26">
        <f t="shared" si="2"/>
        <v>637723.86</v>
      </c>
      <c r="M29" s="7"/>
      <c r="N29" s="7" t="s">
        <v>20</v>
      </c>
      <c r="O29" s="7"/>
    </row>
    <row r="30" s="1" customFormat="1" ht="39" customHeight="1" spans="1:15">
      <c r="A30" s="7">
        <v>25</v>
      </c>
      <c r="B30" s="7">
        <v>11</v>
      </c>
      <c r="C30" s="7">
        <v>1103</v>
      </c>
      <c r="D30" s="7">
        <v>11</v>
      </c>
      <c r="E30" s="7" t="s">
        <v>19</v>
      </c>
      <c r="F30" s="7">
        <v>3</v>
      </c>
      <c r="G30" s="7">
        <v>100.17</v>
      </c>
      <c r="H30" s="7">
        <v>19.51</v>
      </c>
      <c r="I30" s="7">
        <f t="shared" si="0"/>
        <v>80.66</v>
      </c>
      <c r="J30" s="26">
        <v>7099</v>
      </c>
      <c r="K30" s="26">
        <f t="shared" si="1"/>
        <v>8816.10252913464</v>
      </c>
      <c r="L30" s="26">
        <f t="shared" si="2"/>
        <v>711106.83</v>
      </c>
      <c r="M30" s="7"/>
      <c r="N30" s="7" t="s">
        <v>20</v>
      </c>
      <c r="O30" s="7"/>
    </row>
    <row r="31" s="1" customFormat="1" ht="39" customHeight="1" spans="1:15">
      <c r="A31" s="7">
        <v>26</v>
      </c>
      <c r="B31" s="7">
        <v>11</v>
      </c>
      <c r="C31" s="7">
        <v>1105</v>
      </c>
      <c r="D31" s="7">
        <v>11</v>
      </c>
      <c r="E31" s="7" t="s">
        <v>21</v>
      </c>
      <c r="F31" s="7">
        <v>3</v>
      </c>
      <c r="G31" s="7">
        <v>108.54</v>
      </c>
      <c r="H31" s="7">
        <v>21.14</v>
      </c>
      <c r="I31" s="7">
        <f t="shared" si="0"/>
        <v>87.4</v>
      </c>
      <c r="J31" s="26">
        <v>7142</v>
      </c>
      <c r="K31" s="26">
        <f t="shared" si="1"/>
        <v>8869.48146453089</v>
      </c>
      <c r="L31" s="26">
        <f t="shared" si="2"/>
        <v>775192.68</v>
      </c>
      <c r="M31" s="7"/>
      <c r="N31" s="7" t="s">
        <v>20</v>
      </c>
      <c r="O31" s="7"/>
    </row>
    <row r="32" s="1" customFormat="1" ht="39" customHeight="1" spans="1:15">
      <c r="A32" s="7">
        <v>27</v>
      </c>
      <c r="B32" s="7">
        <v>11</v>
      </c>
      <c r="C32" s="7">
        <v>1201</v>
      </c>
      <c r="D32" s="7">
        <v>12</v>
      </c>
      <c r="E32" s="7" t="s">
        <v>19</v>
      </c>
      <c r="F32" s="7">
        <v>3</v>
      </c>
      <c r="G32" s="7">
        <v>92.13</v>
      </c>
      <c r="H32" s="7">
        <v>17.94</v>
      </c>
      <c r="I32" s="7">
        <f t="shared" si="0"/>
        <v>74.19</v>
      </c>
      <c r="J32" s="26">
        <v>7193</v>
      </c>
      <c r="K32" s="26">
        <f t="shared" si="1"/>
        <v>8932.35058633239</v>
      </c>
      <c r="L32" s="26">
        <f t="shared" si="2"/>
        <v>662691.09</v>
      </c>
      <c r="M32" s="7"/>
      <c r="N32" s="7" t="s">
        <v>20</v>
      </c>
      <c r="O32" s="7"/>
    </row>
    <row r="33" s="1" customFormat="1" ht="39" customHeight="1" spans="1:15">
      <c r="A33" s="7">
        <v>28</v>
      </c>
      <c r="B33" s="7">
        <v>11</v>
      </c>
      <c r="C33" s="7">
        <v>1203</v>
      </c>
      <c r="D33" s="7">
        <v>12</v>
      </c>
      <c r="E33" s="7" t="s">
        <v>19</v>
      </c>
      <c r="F33" s="7">
        <v>3</v>
      </c>
      <c r="G33" s="7">
        <v>100.17</v>
      </c>
      <c r="H33" s="7">
        <v>19.51</v>
      </c>
      <c r="I33" s="7">
        <f t="shared" si="0"/>
        <v>80.66</v>
      </c>
      <c r="J33" s="26">
        <v>7204</v>
      </c>
      <c r="K33" s="26">
        <f t="shared" si="1"/>
        <v>8946.49987602281</v>
      </c>
      <c r="L33" s="26">
        <f t="shared" si="2"/>
        <v>721624.68</v>
      </c>
      <c r="M33" s="7"/>
      <c r="N33" s="7" t="s">
        <v>20</v>
      </c>
      <c r="O33" s="7"/>
    </row>
    <row r="34" s="1" customFormat="1" ht="39" customHeight="1" spans="1:15">
      <c r="A34" s="7">
        <v>29</v>
      </c>
      <c r="B34" s="7">
        <v>11</v>
      </c>
      <c r="C34" s="7">
        <v>1205</v>
      </c>
      <c r="D34" s="7">
        <v>12</v>
      </c>
      <c r="E34" s="7" t="s">
        <v>21</v>
      </c>
      <c r="F34" s="7">
        <v>3</v>
      </c>
      <c r="G34" s="7">
        <v>108.54</v>
      </c>
      <c r="H34" s="7">
        <v>21.14</v>
      </c>
      <c r="I34" s="7">
        <f t="shared" si="0"/>
        <v>87.4</v>
      </c>
      <c r="J34" s="26">
        <v>7257</v>
      </c>
      <c r="K34" s="26">
        <f t="shared" si="1"/>
        <v>9012.29725400458</v>
      </c>
      <c r="L34" s="26">
        <f t="shared" si="2"/>
        <v>787674.78</v>
      </c>
      <c r="M34" s="7"/>
      <c r="N34" s="7" t="s">
        <v>20</v>
      </c>
      <c r="O34" s="7"/>
    </row>
    <row r="35" s="1" customFormat="1" ht="39" customHeight="1" spans="1:15">
      <c r="A35" s="7">
        <v>30</v>
      </c>
      <c r="B35" s="7">
        <v>11</v>
      </c>
      <c r="C35" s="7">
        <v>1301</v>
      </c>
      <c r="D35" s="7">
        <v>13</v>
      </c>
      <c r="E35" s="7" t="s">
        <v>19</v>
      </c>
      <c r="F35" s="7">
        <v>3</v>
      </c>
      <c r="G35" s="7">
        <v>92.13</v>
      </c>
      <c r="H35" s="7">
        <v>17.94</v>
      </c>
      <c r="I35" s="7">
        <f t="shared" si="0"/>
        <v>74.19</v>
      </c>
      <c r="J35" s="26">
        <v>6654</v>
      </c>
      <c r="K35" s="26">
        <f t="shared" si="1"/>
        <v>8263.01415285079</v>
      </c>
      <c r="L35" s="26">
        <f t="shared" si="2"/>
        <v>613033.02</v>
      </c>
      <c r="M35" s="7"/>
      <c r="N35" s="7" t="s">
        <v>20</v>
      </c>
      <c r="O35" s="7"/>
    </row>
    <row r="36" s="1" customFormat="1" ht="39" customHeight="1" spans="1:15">
      <c r="A36" s="7">
        <v>31</v>
      </c>
      <c r="B36" s="7">
        <v>11</v>
      </c>
      <c r="C36" s="7">
        <v>1303</v>
      </c>
      <c r="D36" s="7">
        <v>13</v>
      </c>
      <c r="E36" s="7" t="s">
        <v>19</v>
      </c>
      <c r="F36" s="7">
        <v>3</v>
      </c>
      <c r="G36" s="7">
        <v>100.17</v>
      </c>
      <c r="H36" s="7">
        <v>19.51</v>
      </c>
      <c r="I36" s="7">
        <f t="shared" si="0"/>
        <v>80.66</v>
      </c>
      <c r="J36" s="26">
        <v>7310</v>
      </c>
      <c r="K36" s="26">
        <f t="shared" si="1"/>
        <v>9078.13910240516</v>
      </c>
      <c r="L36" s="26">
        <f t="shared" si="2"/>
        <v>732242.7</v>
      </c>
      <c r="M36" s="7"/>
      <c r="N36" s="7" t="s">
        <v>20</v>
      </c>
      <c r="O36" s="7"/>
    </row>
    <row r="37" s="1" customFormat="1" ht="39" customHeight="1" spans="1:15">
      <c r="A37" s="7">
        <v>32</v>
      </c>
      <c r="B37" s="7">
        <v>11</v>
      </c>
      <c r="C37" s="7">
        <v>1305</v>
      </c>
      <c r="D37" s="7">
        <v>13</v>
      </c>
      <c r="E37" s="7" t="s">
        <v>21</v>
      </c>
      <c r="F37" s="7">
        <v>3</v>
      </c>
      <c r="G37" s="7">
        <v>108.54</v>
      </c>
      <c r="H37" s="7">
        <v>21.14</v>
      </c>
      <c r="I37" s="7">
        <f t="shared" si="0"/>
        <v>87.4</v>
      </c>
      <c r="J37" s="26">
        <v>7142</v>
      </c>
      <c r="K37" s="26">
        <f t="shared" si="1"/>
        <v>8869.48146453089</v>
      </c>
      <c r="L37" s="26">
        <f t="shared" si="2"/>
        <v>775192.68</v>
      </c>
      <c r="M37" s="7"/>
      <c r="N37" s="7" t="s">
        <v>20</v>
      </c>
      <c r="O37" s="7"/>
    </row>
    <row r="38" s="1" customFormat="1" ht="39" customHeight="1" spans="1:15">
      <c r="A38" s="7">
        <v>33</v>
      </c>
      <c r="B38" s="7">
        <v>11</v>
      </c>
      <c r="C38" s="7">
        <v>1402</v>
      </c>
      <c r="D38" s="7">
        <v>14</v>
      </c>
      <c r="E38" s="7" t="s">
        <v>19</v>
      </c>
      <c r="F38" s="7">
        <v>3</v>
      </c>
      <c r="G38" s="7">
        <v>84.78</v>
      </c>
      <c r="H38" s="7">
        <v>16.51</v>
      </c>
      <c r="I38" s="7">
        <f t="shared" si="0"/>
        <v>68.27</v>
      </c>
      <c r="J38" s="26">
        <v>6489</v>
      </c>
      <c r="K38" s="26">
        <f t="shared" si="1"/>
        <v>8058.26014354768</v>
      </c>
      <c r="L38" s="26">
        <f t="shared" si="2"/>
        <v>550137.42</v>
      </c>
      <c r="M38" s="7"/>
      <c r="N38" s="7" t="s">
        <v>20</v>
      </c>
      <c r="O38" s="7"/>
    </row>
    <row r="39" s="1" customFormat="1" ht="39" customHeight="1" spans="1:15">
      <c r="A39" s="7">
        <v>34</v>
      </c>
      <c r="B39" s="7">
        <v>11</v>
      </c>
      <c r="C39" s="7">
        <v>1403</v>
      </c>
      <c r="D39" s="7">
        <v>14</v>
      </c>
      <c r="E39" s="7" t="s">
        <v>19</v>
      </c>
      <c r="F39" s="7">
        <v>3</v>
      </c>
      <c r="G39" s="7">
        <v>100.17</v>
      </c>
      <c r="H39" s="7">
        <v>19.51</v>
      </c>
      <c r="I39" s="7">
        <f t="shared" si="0"/>
        <v>80.66</v>
      </c>
      <c r="J39" s="26">
        <v>7099</v>
      </c>
      <c r="K39" s="26">
        <f t="shared" si="1"/>
        <v>8816.10252913464</v>
      </c>
      <c r="L39" s="26">
        <f t="shared" si="2"/>
        <v>711106.83</v>
      </c>
      <c r="M39" s="7"/>
      <c r="N39" s="7" t="s">
        <v>20</v>
      </c>
      <c r="O39" s="7"/>
    </row>
    <row r="40" s="1" customFormat="1" ht="39" customHeight="1" spans="1:15">
      <c r="A40" s="7">
        <v>35</v>
      </c>
      <c r="B40" s="7">
        <v>11</v>
      </c>
      <c r="C40" s="7">
        <v>1405</v>
      </c>
      <c r="D40" s="7">
        <v>14</v>
      </c>
      <c r="E40" s="7" t="s">
        <v>21</v>
      </c>
      <c r="F40" s="7">
        <v>3</v>
      </c>
      <c r="G40" s="7">
        <v>108.54</v>
      </c>
      <c r="H40" s="7">
        <v>21.14</v>
      </c>
      <c r="I40" s="7">
        <f t="shared" si="0"/>
        <v>87.4</v>
      </c>
      <c r="J40" s="26">
        <v>6910</v>
      </c>
      <c r="K40" s="26">
        <f t="shared" si="1"/>
        <v>8581.36613272311</v>
      </c>
      <c r="L40" s="26">
        <f t="shared" si="2"/>
        <v>750011.4</v>
      </c>
      <c r="M40" s="7"/>
      <c r="N40" s="7" t="s">
        <v>20</v>
      </c>
      <c r="O40" s="7"/>
    </row>
    <row r="41" s="1" customFormat="1" ht="39" customHeight="1" spans="1:15">
      <c r="A41" s="7">
        <v>36</v>
      </c>
      <c r="B41" s="7">
        <v>11</v>
      </c>
      <c r="C41" s="7">
        <v>1503</v>
      </c>
      <c r="D41" s="7">
        <v>15</v>
      </c>
      <c r="E41" s="7" t="s">
        <v>19</v>
      </c>
      <c r="F41" s="7">
        <v>3</v>
      </c>
      <c r="G41" s="7">
        <v>100.17</v>
      </c>
      <c r="H41" s="7">
        <v>19.51</v>
      </c>
      <c r="I41" s="7">
        <f t="shared" si="0"/>
        <v>80.66</v>
      </c>
      <c r="J41" s="26">
        <v>7736</v>
      </c>
      <c r="K41" s="26">
        <f t="shared" si="1"/>
        <v>9607.17976692289</v>
      </c>
      <c r="L41" s="26">
        <f t="shared" si="2"/>
        <v>774915.12</v>
      </c>
      <c r="M41" s="7"/>
      <c r="N41" s="7" t="s">
        <v>20</v>
      </c>
      <c r="O41" s="7"/>
    </row>
    <row r="42" s="1" customFormat="1" ht="39" customHeight="1" spans="1:15">
      <c r="A42" s="7">
        <v>37</v>
      </c>
      <c r="B42" s="7">
        <v>11</v>
      </c>
      <c r="C42" s="7">
        <v>1601</v>
      </c>
      <c r="D42" s="7">
        <v>16</v>
      </c>
      <c r="E42" s="7" t="s">
        <v>19</v>
      </c>
      <c r="F42" s="7">
        <v>3</v>
      </c>
      <c r="G42" s="7">
        <v>92.13</v>
      </c>
      <c r="H42" s="7">
        <v>17.94</v>
      </c>
      <c r="I42" s="7">
        <f t="shared" si="0"/>
        <v>74.19</v>
      </c>
      <c r="J42" s="26">
        <v>6477</v>
      </c>
      <c r="K42" s="26">
        <f t="shared" si="1"/>
        <v>8043.21350586332</v>
      </c>
      <c r="L42" s="26">
        <f t="shared" si="2"/>
        <v>596726.01</v>
      </c>
      <c r="M42" s="7"/>
      <c r="N42" s="7" t="s">
        <v>20</v>
      </c>
      <c r="O42" s="7"/>
    </row>
    <row r="43" s="1" customFormat="1" ht="39" customHeight="1" spans="1:15">
      <c r="A43" s="7">
        <v>38</v>
      </c>
      <c r="B43" s="7">
        <v>11</v>
      </c>
      <c r="C43" s="7">
        <v>1602</v>
      </c>
      <c r="D43" s="7">
        <v>16</v>
      </c>
      <c r="E43" s="7" t="s">
        <v>19</v>
      </c>
      <c r="F43" s="7">
        <v>3</v>
      </c>
      <c r="G43" s="7">
        <v>84.78</v>
      </c>
      <c r="H43" s="7">
        <v>16.51</v>
      </c>
      <c r="I43" s="7">
        <f t="shared" si="0"/>
        <v>68.27</v>
      </c>
      <c r="J43" s="26">
        <v>6200</v>
      </c>
      <c r="K43" s="26">
        <f t="shared" si="1"/>
        <v>7699.370147942</v>
      </c>
      <c r="L43" s="26">
        <f t="shared" si="2"/>
        <v>525636</v>
      </c>
      <c r="M43" s="7"/>
      <c r="N43" s="7" t="s">
        <v>20</v>
      </c>
      <c r="O43" s="7"/>
    </row>
    <row r="44" s="1" customFormat="1" ht="39" customHeight="1" spans="1:15">
      <c r="A44" s="7">
        <v>39</v>
      </c>
      <c r="B44" s="7">
        <v>11</v>
      </c>
      <c r="C44" s="7">
        <v>1603</v>
      </c>
      <c r="D44" s="7">
        <v>16</v>
      </c>
      <c r="E44" s="7" t="s">
        <v>19</v>
      </c>
      <c r="F44" s="7">
        <v>3</v>
      </c>
      <c r="G44" s="7">
        <v>100.17</v>
      </c>
      <c r="H44" s="7">
        <v>19.51</v>
      </c>
      <c r="I44" s="7">
        <f t="shared" si="0"/>
        <v>80.66</v>
      </c>
      <c r="J44" s="26">
        <v>6942</v>
      </c>
      <c r="K44" s="26">
        <f t="shared" si="1"/>
        <v>8621.12744854947</v>
      </c>
      <c r="L44" s="26">
        <f t="shared" si="2"/>
        <v>695380.14</v>
      </c>
      <c r="M44" s="7"/>
      <c r="N44" s="7" t="s">
        <v>20</v>
      </c>
      <c r="O44" s="7"/>
    </row>
    <row r="45" s="1" customFormat="1" ht="39" customHeight="1" spans="1:15">
      <c r="A45" s="7">
        <v>40</v>
      </c>
      <c r="B45" s="7">
        <v>11</v>
      </c>
      <c r="C45" s="7">
        <v>1605</v>
      </c>
      <c r="D45" s="7">
        <v>16</v>
      </c>
      <c r="E45" s="7" t="s">
        <v>21</v>
      </c>
      <c r="F45" s="7">
        <v>3</v>
      </c>
      <c r="G45" s="7">
        <v>108.54</v>
      </c>
      <c r="H45" s="7">
        <v>21.14</v>
      </c>
      <c r="I45" s="7">
        <f t="shared" si="0"/>
        <v>87.4</v>
      </c>
      <c r="J45" s="26">
        <v>6321</v>
      </c>
      <c r="K45" s="26">
        <f t="shared" si="1"/>
        <v>7849.90091533181</v>
      </c>
      <c r="L45" s="26">
        <f t="shared" si="2"/>
        <v>686081.34</v>
      </c>
      <c r="M45" s="7"/>
      <c r="N45" s="7" t="s">
        <v>20</v>
      </c>
      <c r="O45" s="7"/>
    </row>
    <row r="46" s="1" customFormat="1" ht="22.05" customHeight="1" spans="1:15">
      <c r="A46" s="9" t="s">
        <v>22</v>
      </c>
      <c r="B46" s="10"/>
      <c r="C46" s="10"/>
      <c r="D46" s="10"/>
      <c r="E46" s="11"/>
      <c r="F46" s="7"/>
      <c r="G46" s="7">
        <f>SUM(G6:G45)</f>
        <v>3910.41</v>
      </c>
      <c r="H46" s="7">
        <f>SUM(H6:H45)</f>
        <v>761.57</v>
      </c>
      <c r="I46" s="7">
        <f>SUM(I6:I45)</f>
        <v>3148.84</v>
      </c>
      <c r="J46" s="26">
        <f>L46/G46</f>
        <v>6678.32141130981</v>
      </c>
      <c r="K46" s="26">
        <f t="shared" si="1"/>
        <v>8293.52232250607</v>
      </c>
      <c r="L46" s="26">
        <f>SUM(L6:L45)</f>
        <v>26114974.83</v>
      </c>
      <c r="M46" s="7"/>
      <c r="N46" s="7"/>
      <c r="O46" s="7"/>
    </row>
    <row r="47" s="1" customFormat="1" ht="30" customHeight="1" spans="1:15">
      <c r="A47" s="12" t="s">
        <v>23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</row>
    <row r="48" s="1" customFormat="1" ht="84" customHeight="1" spans="1:15">
      <c r="A48" s="13" t="s">
        <v>24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="1" customFormat="1" ht="15" customHeight="1" spans="1:15">
      <c r="A49" s="14" t="s">
        <v>25</v>
      </c>
      <c r="B49" s="14"/>
      <c r="C49" s="14"/>
      <c r="D49" s="14"/>
      <c r="E49" s="14"/>
      <c r="F49" s="14"/>
      <c r="G49" s="14"/>
      <c r="H49" s="14"/>
      <c r="I49" s="14"/>
      <c r="J49" s="14"/>
      <c r="K49" s="14" t="s">
        <v>26</v>
      </c>
      <c r="L49" s="14"/>
      <c r="M49" s="14"/>
      <c r="N49" s="14"/>
      <c r="O49" s="14"/>
    </row>
    <row r="50" s="1" customFormat="1" ht="16" customHeight="1" spans="1:15">
      <c r="A50" s="14" t="s">
        <v>27</v>
      </c>
      <c r="B50" s="14"/>
      <c r="C50" s="14"/>
      <c r="D50" s="14"/>
      <c r="E50" s="14"/>
      <c r="F50" s="14"/>
      <c r="G50" s="14"/>
      <c r="H50" s="14"/>
      <c r="I50" s="14"/>
      <c r="J50" s="14"/>
      <c r="K50" s="14" t="s">
        <v>28</v>
      </c>
      <c r="L50" s="14"/>
      <c r="M50" s="14"/>
      <c r="N50" s="14"/>
      <c r="O50" s="14"/>
    </row>
    <row r="51" s="1" customFormat="1" ht="18" customHeight="1" spans="1:15">
      <c r="A51" s="14" t="s">
        <v>29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="1" customFormat="1" ht="24.9" customHeight="1" spans="10:12">
      <c r="J52" s="27"/>
      <c r="K52" s="27"/>
      <c r="L52" s="27"/>
    </row>
    <row r="53" s="1" customFormat="1" ht="24.9" customHeight="1" spans="10:12">
      <c r="J53" s="27"/>
      <c r="K53" s="27"/>
      <c r="L53" s="27"/>
    </row>
    <row r="54" s="1" customFormat="1" ht="24.9" customHeight="1" spans="10:12">
      <c r="J54" s="27"/>
      <c r="K54" s="27"/>
      <c r="L54" s="27"/>
    </row>
    <row r="55" s="1" customFormat="1" ht="24.9" customHeight="1" spans="10:12">
      <c r="J55" s="27"/>
      <c r="K55" s="27"/>
      <c r="L55" s="27"/>
    </row>
    <row r="56" s="1" customFormat="1" ht="24.9" customHeight="1" spans="10:12">
      <c r="J56" s="27"/>
      <c r="K56" s="27"/>
      <c r="L56" s="27"/>
    </row>
    <row r="57" s="1" customFormat="1" ht="24.9" customHeight="1" spans="10:12">
      <c r="J57" s="27"/>
      <c r="K57" s="27"/>
      <c r="L57" s="27"/>
    </row>
    <row r="58" s="1" customFormat="1" ht="24.9" customHeight="1" spans="10:12">
      <c r="J58" s="27"/>
      <c r="K58" s="27"/>
      <c r="L58" s="27"/>
    </row>
    <row r="59" s="1" customFormat="1" ht="24.9" customHeight="1" spans="10:12">
      <c r="J59" s="27"/>
      <c r="K59" s="27"/>
      <c r="L59" s="27"/>
    </row>
    <row r="60" s="1" customFormat="1" ht="31.05" customHeight="1" spans="10:12">
      <c r="J60" s="27"/>
      <c r="K60" s="27"/>
      <c r="L60" s="27"/>
    </row>
    <row r="61" ht="42" customHeight="1"/>
    <row r="62" ht="52.05" customHeight="1"/>
    <row r="63" ht="27" customHeight="1"/>
    <row r="64" ht="25.95" customHeight="1"/>
  </sheetData>
  <autoFilter ref="A5:O51">
    <extLst/>
  </autoFilter>
  <mergeCells count="26">
    <mergeCell ref="A1:B1"/>
    <mergeCell ref="A2:O2"/>
    <mergeCell ref="A3:H3"/>
    <mergeCell ref="A46:E46"/>
    <mergeCell ref="A47:O47"/>
    <mergeCell ref="A48:O48"/>
    <mergeCell ref="A49:E49"/>
    <mergeCell ref="K49:L49"/>
    <mergeCell ref="A50:E50"/>
    <mergeCell ref="K50:L50"/>
    <mergeCell ref="A51:E5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583333333333" right="0.196527777777778" top="0.0784722222222222" bottom="0.0784722222222222" header="0.2986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11#未售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何海燕</cp:lastModifiedBy>
  <dcterms:created xsi:type="dcterms:W3CDTF">2023-07-13T08:34:00Z</dcterms:created>
  <dcterms:modified xsi:type="dcterms:W3CDTF">2024-01-03T08:19:25Z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773EDE4A09FE4E59819BA14AAF85572C_12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