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8735" tabRatio="808"/>
  </bookViews>
  <sheets>
    <sheet name="5栋 " sheetId="26" r:id="rId1"/>
  </sheets>
  <externalReferences>
    <externalReference r:id="rId2"/>
  </externalReferences>
  <definedNames>
    <definedName name="_xlnm._FilterDatabase" localSheetId="0" hidden="1">'5栋 '!$A$5:$Q$111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<sst xmlns="http://schemas.openxmlformats.org/spreadsheetml/2006/main" count="528" uniqueCount="132">
  <si>
    <t>附件2</t>
  </si>
  <si>
    <t>清远市新建商品住房销售价格备案表</t>
  </si>
  <si>
    <t>房地产开发企业名称或中介服务机构名称：清远市龙光骏瑞房地产有限公司</t>
  </si>
  <si>
    <t>项目(楼盘)名称：龙光玖誉湾花园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</si>
  <si>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</si>
  <si>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</si>
  <si>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</si>
  <si>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</si>
  <si>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</si>
  <si>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</si>
  <si>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</si>
  <si>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</si>
  <si>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</si>
  <si>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</si>
  <si>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</si>
  <si>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</si>
  <si>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</si>
  <si>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</si>
  <si>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</si>
  <si>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5号楼</t>
  </si>
  <si>
    <t>5号楼201</t>
  </si>
  <si>
    <t>四房两卫</t>
  </si>
  <si>
    <t>-</t>
  </si>
  <si>
    <t>未售</t>
  </si>
  <si>
    <t>含装修款1000元/㎡</t>
  </si>
  <si>
    <t>5号楼202</t>
  </si>
  <si>
    <t>5号楼203</t>
  </si>
  <si>
    <t>三房两卫</t>
  </si>
  <si>
    <t>5号楼204</t>
  </si>
  <si>
    <t>5号楼301</t>
  </si>
  <si>
    <t>5号楼302</t>
  </si>
  <si>
    <t>5号楼303</t>
  </si>
  <si>
    <t>5号楼304</t>
  </si>
  <si>
    <t>5号楼401</t>
  </si>
  <si>
    <t>5号楼402</t>
  </si>
  <si>
    <t>5号楼403</t>
  </si>
  <si>
    <t>5号楼404</t>
  </si>
  <si>
    <t>5号楼501</t>
  </si>
  <si>
    <t>5号楼502</t>
  </si>
  <si>
    <t>5号楼503</t>
  </si>
  <si>
    <t>5号楼504</t>
  </si>
  <si>
    <t>5号楼601</t>
  </si>
  <si>
    <t>5号楼602</t>
  </si>
  <si>
    <t>5号楼603</t>
  </si>
  <si>
    <t>5号楼604</t>
  </si>
  <si>
    <t>5号楼701</t>
  </si>
  <si>
    <t>5号楼702</t>
  </si>
  <si>
    <t>5号楼703</t>
  </si>
  <si>
    <t>5号楼704</t>
  </si>
  <si>
    <t>5号楼801</t>
  </si>
  <si>
    <t>5号楼802</t>
  </si>
  <si>
    <t>5号楼803</t>
  </si>
  <si>
    <t>5号楼804</t>
  </si>
  <si>
    <t>5号楼901</t>
  </si>
  <si>
    <t>5号楼902</t>
  </si>
  <si>
    <t>5号楼903</t>
  </si>
  <si>
    <t>5号楼904</t>
  </si>
  <si>
    <t>5号楼1001</t>
  </si>
  <si>
    <t>5号楼1002</t>
  </si>
  <si>
    <t>5号楼1003</t>
  </si>
  <si>
    <t>5号楼1004</t>
  </si>
  <si>
    <t>5号楼1101</t>
  </si>
  <si>
    <t>5号楼1102</t>
  </si>
  <si>
    <t>5号楼1103</t>
  </si>
  <si>
    <t>5号楼1104</t>
  </si>
  <si>
    <t>5号楼1201</t>
  </si>
  <si>
    <t>5号楼1202</t>
  </si>
  <si>
    <t>5号楼1203</t>
  </si>
  <si>
    <t>5号楼1204</t>
  </si>
  <si>
    <t>5号楼1301</t>
  </si>
  <si>
    <t>5号楼1302</t>
  </si>
  <si>
    <t>5号楼1303</t>
  </si>
  <si>
    <t>5号楼1304</t>
  </si>
  <si>
    <t>5号楼1401</t>
  </si>
  <si>
    <t>5号楼1402</t>
  </si>
  <si>
    <t>5号楼1403</t>
  </si>
  <si>
    <t>5号楼1404</t>
  </si>
  <si>
    <t>5号楼1501</t>
  </si>
  <si>
    <t>5号楼1502</t>
  </si>
  <si>
    <t>5号楼1503</t>
  </si>
  <si>
    <t>5号楼1504</t>
  </si>
  <si>
    <t>5号楼1601</t>
  </si>
  <si>
    <t>5号楼1602</t>
  </si>
  <si>
    <t>5号楼1603</t>
  </si>
  <si>
    <t>5号楼1604</t>
  </si>
  <si>
    <t>5号楼1701</t>
  </si>
  <si>
    <t>5号楼1702</t>
  </si>
  <si>
    <t>5号楼1703</t>
  </si>
  <si>
    <t>5号楼1704</t>
  </si>
  <si>
    <t>5号楼1801</t>
  </si>
  <si>
    <t>5号楼1802</t>
  </si>
  <si>
    <t>5号楼1803</t>
  </si>
  <si>
    <t>5号楼1804</t>
  </si>
  <si>
    <t>5号楼1901</t>
  </si>
  <si>
    <t>5号楼1902</t>
  </si>
  <si>
    <t>5号楼1903</t>
  </si>
  <si>
    <t>5号楼1904</t>
  </si>
  <si>
    <t>5号楼2001</t>
  </si>
  <si>
    <t>5号楼2002</t>
  </si>
  <si>
    <t>5号楼2003</t>
  </si>
  <si>
    <t>5号楼2004</t>
  </si>
  <si>
    <t>5号楼2101</t>
  </si>
  <si>
    <t>5号楼2102</t>
  </si>
  <si>
    <t>5号楼2103</t>
  </si>
  <si>
    <t>5号楼2104</t>
  </si>
  <si>
    <t>5号楼2201</t>
  </si>
  <si>
    <t>5号楼2202</t>
  </si>
  <si>
    <t>5号楼2203</t>
  </si>
  <si>
    <t>5号楼2204</t>
  </si>
  <si>
    <t>5号楼2301</t>
  </si>
  <si>
    <t>5号楼2302</t>
  </si>
  <si>
    <t>5号楼2303</t>
  </si>
  <si>
    <t>5号楼2304</t>
  </si>
  <si>
    <t>5号楼2401</t>
  </si>
  <si>
    <t>5号楼2402</t>
  </si>
  <si>
    <t>5号楼2403</t>
  </si>
  <si>
    <t>5号楼2404</t>
  </si>
  <si>
    <t>5号楼2501</t>
  </si>
  <si>
    <t>5号楼2502</t>
  </si>
  <si>
    <t>5号楼2503</t>
  </si>
  <si>
    <t>5号楼2504</t>
  </si>
  <si>
    <t>5号楼2601</t>
  </si>
  <si>
    <t>5号楼2602</t>
  </si>
  <si>
    <t>5号楼2603</t>
  </si>
  <si>
    <t>5号楼2604</t>
  </si>
  <si>
    <t>本楼栋总面积/均价</t>
  </si>
  <si>
    <t xml:space="preserve">   本栋销售住宅共 100套，销售住宅总建筑面积：11615.50㎡，套内面积：9433.00㎡，分摊面积：2182.50㎡，销售均价：7084.08元/㎡（建筑面积）、8723.11元/㎡（套内建筑面积）。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</si>
  <si>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</si>
  <si>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</si>
  <si>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价格举报投诉电话：12345</t>
  </si>
  <si>
    <t>企业投诉电话：0763-3968999</t>
  </si>
  <si>
    <t>本表一式两份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</si>
</sst>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;[Red]0"/>
  </numFmts>
  <fonts count="35"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b/>
      <sz val="9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/>
    <xf numFmtId="0" fontId="33" fillId="0" borderId="0"/>
    <xf numFmtId="0" fontId="34" fillId="0" borderId="0"/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3232" xfId="49"/>
    <cellStyle name="Normal" xfId="50"/>
    <cellStyle name="常规 7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8165;&#36828;&#29590;&#35465;&#28286;&#12305;5&#12289;6&#26635;&#22791;&#26696;&#2021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玖誉湾折扣体系"/>
      <sheetName val="5栋"/>
      <sheetName val="6栋"/>
      <sheetName val="Sheet1"/>
    </sheetNames>
    <sheetDataSet>
      <sheetData sheetId="0"/>
      <sheetData sheetId="1">
        <row r="4">
          <cell r="C4" t="str">
            <v>5号楼203</v>
          </cell>
          <cell r="D4">
            <v>103.25</v>
          </cell>
          <cell r="E4" t="str">
            <v>三房两卫</v>
          </cell>
          <cell r="F4">
            <v>644268.215417107</v>
          </cell>
          <cell r="G4">
            <v>6239.88586360394</v>
          </cell>
        </row>
        <row r="5">
          <cell r="C5" t="str">
            <v>5号楼303</v>
          </cell>
          <cell r="D5">
            <v>103.25</v>
          </cell>
          <cell r="E5" t="str">
            <v>三房两卫</v>
          </cell>
          <cell r="F5">
            <v>642633.579725449</v>
          </cell>
          <cell r="G5">
            <v>6224.05404092444</v>
          </cell>
        </row>
        <row r="6">
          <cell r="C6" t="str">
            <v>5号楼403</v>
          </cell>
          <cell r="D6">
            <v>103.25</v>
          </cell>
          <cell r="E6" t="str">
            <v>三房两卫</v>
          </cell>
          <cell r="F6">
            <v>642633.579725449</v>
          </cell>
          <cell r="G6">
            <v>6224.05404092444</v>
          </cell>
        </row>
        <row r="7">
          <cell r="C7" t="str">
            <v>5号楼2603</v>
          </cell>
          <cell r="D7">
            <v>103.25</v>
          </cell>
          <cell r="E7" t="str">
            <v>三房两卫</v>
          </cell>
          <cell r="F7">
            <v>644814.149947202</v>
          </cell>
          <cell r="G7">
            <v>6245.17336510607</v>
          </cell>
        </row>
        <row r="8">
          <cell r="C8" t="str">
            <v>5号楼603</v>
          </cell>
          <cell r="D8">
            <v>103.25</v>
          </cell>
          <cell r="E8" t="str">
            <v>三房两卫</v>
          </cell>
          <cell r="F8">
            <v>653536.430834213</v>
          </cell>
          <cell r="G8">
            <v>6329.65066183257</v>
          </cell>
        </row>
        <row r="9">
          <cell r="C9" t="str">
            <v>5号楼703</v>
          </cell>
          <cell r="D9">
            <v>103.25</v>
          </cell>
          <cell r="E9" t="str">
            <v>三房两卫</v>
          </cell>
          <cell r="F9">
            <v>655717.001055966</v>
          </cell>
          <cell r="G9">
            <v>6350.7699860142</v>
          </cell>
        </row>
        <row r="10">
          <cell r="C10" t="str">
            <v>5号楼503</v>
          </cell>
          <cell r="D10">
            <v>103.25</v>
          </cell>
          <cell r="E10" t="str">
            <v>三房两卫</v>
          </cell>
          <cell r="F10">
            <v>657897.571277719</v>
          </cell>
          <cell r="G10">
            <v>6371.88931019583</v>
          </cell>
        </row>
        <row r="11">
          <cell r="C11" t="str">
            <v>5号楼803</v>
          </cell>
          <cell r="D11">
            <v>103.25</v>
          </cell>
          <cell r="E11" t="str">
            <v>三房两卫</v>
          </cell>
          <cell r="F11">
            <v>657897.571277719</v>
          </cell>
          <cell r="G11">
            <v>6371.88931019583</v>
          </cell>
        </row>
        <row r="12">
          <cell r="C12" t="str">
            <v>5号楼1403</v>
          </cell>
          <cell r="D12">
            <v>103.25</v>
          </cell>
          <cell r="E12" t="str">
            <v>三房两卫</v>
          </cell>
          <cell r="F12">
            <v>657897.571277719</v>
          </cell>
          <cell r="G12">
            <v>6371.88931019583</v>
          </cell>
        </row>
        <row r="13">
          <cell r="C13" t="str">
            <v>5号楼2403</v>
          </cell>
          <cell r="D13">
            <v>103.25</v>
          </cell>
          <cell r="E13" t="str">
            <v>三房两卫</v>
          </cell>
          <cell r="F13">
            <v>658987.328405491</v>
          </cell>
          <cell r="G13">
            <v>6382.44385864882</v>
          </cell>
        </row>
        <row r="14">
          <cell r="C14" t="str">
            <v>5号楼903</v>
          </cell>
          <cell r="D14">
            <v>103.25</v>
          </cell>
          <cell r="E14" t="str">
            <v>三房两卫</v>
          </cell>
          <cell r="F14">
            <v>660078.141499472</v>
          </cell>
          <cell r="G14">
            <v>6393.00863437745</v>
          </cell>
        </row>
        <row r="15">
          <cell r="C15" t="str">
            <v>5号楼2503</v>
          </cell>
          <cell r="D15">
            <v>103.25</v>
          </cell>
          <cell r="E15" t="str">
            <v>三房两卫</v>
          </cell>
          <cell r="F15">
            <v>660078.141499472</v>
          </cell>
          <cell r="G15">
            <v>6393.00863437745</v>
          </cell>
        </row>
        <row r="16">
          <cell r="C16" t="str">
            <v>5号楼1003</v>
          </cell>
          <cell r="D16">
            <v>103.25</v>
          </cell>
          <cell r="E16" t="str">
            <v>三房两卫</v>
          </cell>
          <cell r="F16">
            <v>662258.711721225</v>
          </cell>
          <cell r="G16">
            <v>6414.12795855908</v>
          </cell>
        </row>
        <row r="17">
          <cell r="C17" t="str">
            <v>5号楼1103</v>
          </cell>
          <cell r="D17">
            <v>103.25</v>
          </cell>
          <cell r="E17" t="str">
            <v>三房两卫</v>
          </cell>
          <cell r="F17">
            <v>664439.281942978</v>
          </cell>
          <cell r="G17">
            <v>6435.24728274071</v>
          </cell>
        </row>
        <row r="18">
          <cell r="C18" t="str">
            <v>5号楼1203</v>
          </cell>
          <cell r="D18">
            <v>103.25</v>
          </cell>
          <cell r="E18" t="str">
            <v>三房两卫</v>
          </cell>
          <cell r="F18">
            <v>666619.852164731</v>
          </cell>
          <cell r="G18">
            <v>6456.36660692233</v>
          </cell>
        </row>
        <row r="19">
          <cell r="C19" t="str">
            <v>5号楼1503</v>
          </cell>
          <cell r="D19">
            <v>103.25</v>
          </cell>
          <cell r="E19" t="str">
            <v>三房两卫</v>
          </cell>
          <cell r="F19">
            <v>666619.852164731</v>
          </cell>
          <cell r="G19">
            <v>6456.36660692233</v>
          </cell>
        </row>
        <row r="20">
          <cell r="C20" t="str">
            <v>5号楼1803</v>
          </cell>
          <cell r="D20">
            <v>103.25</v>
          </cell>
          <cell r="E20" t="str">
            <v>三房两卫</v>
          </cell>
          <cell r="F20">
            <v>666619.852164731</v>
          </cell>
          <cell r="G20">
            <v>6456.36660692233</v>
          </cell>
        </row>
        <row r="21">
          <cell r="C21" t="str">
            <v>5号楼2303</v>
          </cell>
          <cell r="D21">
            <v>103.25</v>
          </cell>
          <cell r="E21" t="str">
            <v>三房两卫</v>
          </cell>
          <cell r="F21">
            <v>667709.609292503</v>
          </cell>
          <cell r="G21">
            <v>6466.92115537533</v>
          </cell>
        </row>
        <row r="22">
          <cell r="C22" t="str">
            <v>5号楼1303</v>
          </cell>
          <cell r="D22">
            <v>103.25</v>
          </cell>
          <cell r="E22" t="str">
            <v>三房两卫</v>
          </cell>
          <cell r="F22">
            <v>668800.422386484</v>
          </cell>
          <cell r="G22">
            <v>6477.48593110396</v>
          </cell>
        </row>
        <row r="23">
          <cell r="C23" t="str">
            <v>5号楼1603</v>
          </cell>
          <cell r="D23">
            <v>103.25</v>
          </cell>
          <cell r="E23" t="str">
            <v>三房两卫</v>
          </cell>
          <cell r="F23">
            <v>668800.422386484</v>
          </cell>
          <cell r="G23">
            <v>6477.48593110396</v>
          </cell>
        </row>
        <row r="24">
          <cell r="C24" t="str">
            <v>5号楼2203</v>
          </cell>
          <cell r="D24">
            <v>103.25</v>
          </cell>
          <cell r="E24" t="str">
            <v>三房两卫</v>
          </cell>
          <cell r="F24">
            <v>669890.179514256</v>
          </cell>
          <cell r="G24">
            <v>6488.04047955695</v>
          </cell>
        </row>
        <row r="25">
          <cell r="C25" t="str">
            <v>5号楼1703</v>
          </cell>
          <cell r="D25">
            <v>103.25</v>
          </cell>
          <cell r="E25" t="str">
            <v>三房两卫</v>
          </cell>
          <cell r="F25">
            <v>670980.992608237</v>
          </cell>
          <cell r="G25">
            <v>6498.60525528558</v>
          </cell>
        </row>
        <row r="26">
          <cell r="C26" t="str">
            <v>5号楼1903</v>
          </cell>
          <cell r="D26">
            <v>103.25</v>
          </cell>
          <cell r="E26" t="str">
            <v>三房两卫</v>
          </cell>
          <cell r="F26">
            <v>672070.749736008</v>
          </cell>
          <cell r="G26">
            <v>6509.15980373858</v>
          </cell>
        </row>
        <row r="27">
          <cell r="C27" t="str">
            <v>5号楼2103</v>
          </cell>
          <cell r="D27">
            <v>103.25</v>
          </cell>
          <cell r="E27" t="str">
            <v>三房两卫</v>
          </cell>
          <cell r="F27">
            <v>672070.749736008</v>
          </cell>
          <cell r="G27">
            <v>6509.15980373858</v>
          </cell>
        </row>
        <row r="28">
          <cell r="C28" t="str">
            <v>5号楼2003</v>
          </cell>
          <cell r="D28">
            <v>103.25</v>
          </cell>
          <cell r="E28" t="str">
            <v>三房两卫</v>
          </cell>
          <cell r="F28">
            <v>674251.319957761</v>
          </cell>
          <cell r="G28">
            <v>6530.27912792021</v>
          </cell>
        </row>
        <row r="29">
          <cell r="C29" t="str">
            <v>5号楼304</v>
          </cell>
          <cell r="D29">
            <v>102.94</v>
          </cell>
          <cell r="E29" t="str">
            <v>三房两卫</v>
          </cell>
          <cell r="F29">
            <v>674621.964097149</v>
          </cell>
          <cell r="G29">
            <v>6553.54540603409</v>
          </cell>
        </row>
        <row r="30">
          <cell r="C30" t="str">
            <v>5号楼404</v>
          </cell>
          <cell r="D30">
            <v>102.94</v>
          </cell>
          <cell r="E30" t="str">
            <v>三房两卫</v>
          </cell>
          <cell r="F30">
            <v>674621.964097149</v>
          </cell>
          <cell r="G30">
            <v>6553.54540603409</v>
          </cell>
        </row>
        <row r="31">
          <cell r="C31" t="str">
            <v>5号楼2604</v>
          </cell>
          <cell r="D31">
            <v>102.94</v>
          </cell>
          <cell r="E31" t="str">
            <v>三房两卫</v>
          </cell>
          <cell r="F31">
            <v>676795.142555438</v>
          </cell>
          <cell r="G31">
            <v>6574.65652375596</v>
          </cell>
        </row>
        <row r="32">
          <cell r="C32" t="str">
            <v>5号楼604</v>
          </cell>
          <cell r="D32">
            <v>102.94</v>
          </cell>
          <cell r="E32" t="str">
            <v>三房两卫</v>
          </cell>
          <cell r="F32">
            <v>685492.080253432</v>
          </cell>
          <cell r="G32">
            <v>6659.14202694222</v>
          </cell>
        </row>
        <row r="33">
          <cell r="C33" t="str">
            <v>5号楼704</v>
          </cell>
          <cell r="D33">
            <v>102.94</v>
          </cell>
          <cell r="E33" t="str">
            <v>三房两卫</v>
          </cell>
          <cell r="F33">
            <v>687665.258711721</v>
          </cell>
          <cell r="G33">
            <v>6680.25314466409</v>
          </cell>
        </row>
        <row r="34">
          <cell r="C34" t="str">
            <v>5号楼504</v>
          </cell>
          <cell r="D34">
            <v>102.94</v>
          </cell>
          <cell r="E34" t="str">
            <v>三房两卫</v>
          </cell>
          <cell r="F34">
            <v>689839.49313622</v>
          </cell>
          <cell r="G34">
            <v>6701.37452046065</v>
          </cell>
        </row>
        <row r="35">
          <cell r="C35" t="str">
            <v>5号楼804</v>
          </cell>
          <cell r="D35">
            <v>102.94</v>
          </cell>
          <cell r="E35" t="str">
            <v>三房两卫</v>
          </cell>
          <cell r="F35">
            <v>689839.49313622</v>
          </cell>
          <cell r="G35">
            <v>6701.37452046065</v>
          </cell>
        </row>
        <row r="36">
          <cell r="C36" t="str">
            <v>5号楼1404</v>
          </cell>
          <cell r="D36">
            <v>102.94</v>
          </cell>
          <cell r="E36" t="str">
            <v>三房两卫</v>
          </cell>
          <cell r="F36">
            <v>689839.49313622</v>
          </cell>
          <cell r="G36">
            <v>6701.37452046065</v>
          </cell>
        </row>
        <row r="37">
          <cell r="C37" t="str">
            <v>5号楼2404</v>
          </cell>
          <cell r="D37">
            <v>102.94</v>
          </cell>
          <cell r="E37" t="str">
            <v>三房两卫</v>
          </cell>
          <cell r="F37">
            <v>690927.138331573</v>
          </cell>
          <cell r="G37">
            <v>6711.94033739628</v>
          </cell>
        </row>
        <row r="38">
          <cell r="C38" t="str">
            <v>5号楼904</v>
          </cell>
          <cell r="D38">
            <v>102.94</v>
          </cell>
          <cell r="E38" t="str">
            <v>三房两卫</v>
          </cell>
          <cell r="F38">
            <v>692013.727560718</v>
          </cell>
          <cell r="G38">
            <v>6722.49589625722</v>
          </cell>
        </row>
        <row r="39">
          <cell r="C39" t="str">
            <v>5号楼2504</v>
          </cell>
          <cell r="D39">
            <v>102.94</v>
          </cell>
          <cell r="E39" t="str">
            <v>三房两卫</v>
          </cell>
          <cell r="F39">
            <v>692013.727560718</v>
          </cell>
          <cell r="G39">
            <v>6722.49589625722</v>
          </cell>
        </row>
        <row r="40">
          <cell r="C40" t="str">
            <v>5号楼1004</v>
          </cell>
          <cell r="D40">
            <v>102.94</v>
          </cell>
          <cell r="E40" t="str">
            <v>三房两卫</v>
          </cell>
          <cell r="F40">
            <v>694187.961985216</v>
          </cell>
          <cell r="G40">
            <v>6743.61727205378</v>
          </cell>
        </row>
        <row r="41">
          <cell r="C41" t="str">
            <v>5号楼1104</v>
          </cell>
          <cell r="D41">
            <v>102.94</v>
          </cell>
          <cell r="E41" t="str">
            <v>三房两卫</v>
          </cell>
          <cell r="F41">
            <v>696362.196409715</v>
          </cell>
          <cell r="G41">
            <v>6764.73864785035</v>
          </cell>
        </row>
        <row r="42">
          <cell r="C42" t="str">
            <v>5号楼1204</v>
          </cell>
          <cell r="D42">
            <v>102.94</v>
          </cell>
          <cell r="E42" t="str">
            <v>三房两卫</v>
          </cell>
          <cell r="F42">
            <v>698535.374868004</v>
          </cell>
          <cell r="G42">
            <v>6785.84976557222</v>
          </cell>
        </row>
        <row r="43">
          <cell r="C43" t="str">
            <v>5号楼1504</v>
          </cell>
          <cell r="D43">
            <v>102.94</v>
          </cell>
          <cell r="E43" t="str">
            <v>三房两卫</v>
          </cell>
          <cell r="F43">
            <v>698535.374868004</v>
          </cell>
          <cell r="G43">
            <v>6785.84976557222</v>
          </cell>
        </row>
        <row r="44">
          <cell r="C44" t="str">
            <v>5号楼1804</v>
          </cell>
          <cell r="D44">
            <v>102.94</v>
          </cell>
          <cell r="E44" t="str">
            <v>三房两卫</v>
          </cell>
          <cell r="F44">
            <v>698535.374868004</v>
          </cell>
          <cell r="G44">
            <v>6785.84976557222</v>
          </cell>
        </row>
        <row r="45">
          <cell r="C45" t="str">
            <v>5号楼2304</v>
          </cell>
          <cell r="D45">
            <v>102.94</v>
          </cell>
          <cell r="E45" t="str">
            <v>三房两卫</v>
          </cell>
          <cell r="F45">
            <v>699623.020063358</v>
          </cell>
          <cell r="G45">
            <v>6796.41558250785</v>
          </cell>
        </row>
        <row r="46">
          <cell r="C46" t="str">
            <v>5号楼1304</v>
          </cell>
          <cell r="D46">
            <v>102.94</v>
          </cell>
          <cell r="E46" t="str">
            <v>三房两卫</v>
          </cell>
          <cell r="F46">
            <v>700709.609292503</v>
          </cell>
          <cell r="G46">
            <v>6806.97114136878</v>
          </cell>
        </row>
        <row r="47">
          <cell r="C47" t="str">
            <v>5号楼1604</v>
          </cell>
          <cell r="D47">
            <v>102.94</v>
          </cell>
          <cell r="E47" t="str">
            <v>三房两卫</v>
          </cell>
          <cell r="F47">
            <v>700709.609292503</v>
          </cell>
          <cell r="G47">
            <v>6806.97114136878</v>
          </cell>
        </row>
        <row r="48">
          <cell r="C48" t="str">
            <v>5号楼2204</v>
          </cell>
          <cell r="D48">
            <v>102.94</v>
          </cell>
          <cell r="E48" t="str">
            <v>三房两卫</v>
          </cell>
          <cell r="F48">
            <v>701797.254487856</v>
          </cell>
          <cell r="G48">
            <v>6817.53695830441</v>
          </cell>
        </row>
        <row r="49">
          <cell r="C49" t="str">
            <v>5号楼1704</v>
          </cell>
          <cell r="D49">
            <v>102.94</v>
          </cell>
          <cell r="E49" t="str">
            <v>三房两卫</v>
          </cell>
          <cell r="F49">
            <v>702883.843717001</v>
          </cell>
          <cell r="G49">
            <v>6828.09251716535</v>
          </cell>
        </row>
        <row r="50">
          <cell r="C50" t="str">
            <v>5号楼1904</v>
          </cell>
          <cell r="D50">
            <v>102.94</v>
          </cell>
          <cell r="E50" t="str">
            <v>三房两卫</v>
          </cell>
          <cell r="F50">
            <v>703970.432946146</v>
          </cell>
          <cell r="G50">
            <v>6838.64807602628</v>
          </cell>
        </row>
        <row r="51">
          <cell r="C51" t="str">
            <v>5号楼2104</v>
          </cell>
          <cell r="D51">
            <v>102.94</v>
          </cell>
          <cell r="E51" t="str">
            <v>三房两卫</v>
          </cell>
          <cell r="F51">
            <v>703970.432946146</v>
          </cell>
          <cell r="G51">
            <v>6838.64807602628</v>
          </cell>
        </row>
        <row r="52">
          <cell r="C52" t="str">
            <v>5号楼2004</v>
          </cell>
          <cell r="D52">
            <v>102.94</v>
          </cell>
          <cell r="E52" t="str">
            <v>三房两卫</v>
          </cell>
          <cell r="F52">
            <v>706144.667370644</v>
          </cell>
          <cell r="G52">
            <v>6859.76945182285</v>
          </cell>
        </row>
        <row r="53">
          <cell r="C53" t="str">
            <v>5号楼204</v>
          </cell>
          <cell r="D53">
            <v>102.94</v>
          </cell>
          <cell r="E53" t="str">
            <v>三房两卫</v>
          </cell>
          <cell r="F53">
            <v>709405.491024287</v>
          </cell>
          <cell r="G53">
            <v>6891.44638648035</v>
          </cell>
        </row>
        <row r="54">
          <cell r="C54" t="str">
            <v>5号楼202</v>
          </cell>
          <cell r="D54">
            <v>128.83</v>
          </cell>
          <cell r="E54" t="str">
            <v>四房两卫</v>
          </cell>
          <cell r="F54">
            <v>930699.049630412</v>
          </cell>
          <cell r="G54">
            <v>7224.24163339604</v>
          </cell>
        </row>
        <row r="55">
          <cell r="C55" t="str">
            <v>5号楼302</v>
          </cell>
          <cell r="D55">
            <v>128.83</v>
          </cell>
          <cell r="E55" t="str">
            <v>四房两卫</v>
          </cell>
          <cell r="F55">
            <v>934780.359028511</v>
          </cell>
          <cell r="G55">
            <v>7255.92143932711</v>
          </cell>
        </row>
        <row r="56">
          <cell r="C56" t="str">
            <v>5号楼402</v>
          </cell>
          <cell r="D56">
            <v>128.83</v>
          </cell>
          <cell r="E56" t="str">
            <v>四房两卫</v>
          </cell>
          <cell r="F56">
            <v>934780.359028511</v>
          </cell>
          <cell r="G56">
            <v>7255.92143932711</v>
          </cell>
        </row>
        <row r="57">
          <cell r="C57" t="str">
            <v>5号楼2602</v>
          </cell>
          <cell r="D57">
            <v>128.83</v>
          </cell>
          <cell r="E57" t="str">
            <v>四房两卫</v>
          </cell>
          <cell r="F57">
            <v>937500.527983105</v>
          </cell>
          <cell r="G57">
            <v>7277.03584555697</v>
          </cell>
        </row>
        <row r="58">
          <cell r="C58" t="str">
            <v>5号楼301</v>
          </cell>
          <cell r="D58">
            <v>128.83</v>
          </cell>
          <cell r="E58" t="str">
            <v>四房两卫</v>
          </cell>
          <cell r="F58">
            <v>948384.371700106</v>
          </cell>
          <cell r="G58">
            <v>7361.51806023524</v>
          </cell>
        </row>
        <row r="59">
          <cell r="C59" t="str">
            <v>5号楼401</v>
          </cell>
          <cell r="D59">
            <v>128.83</v>
          </cell>
          <cell r="E59" t="str">
            <v>四房两卫</v>
          </cell>
          <cell r="F59">
            <v>948384.371700106</v>
          </cell>
          <cell r="G59">
            <v>7361.51806023524</v>
          </cell>
        </row>
        <row r="60">
          <cell r="C60" t="str">
            <v>5号楼602</v>
          </cell>
          <cell r="D60">
            <v>128.83</v>
          </cell>
          <cell r="E60" t="str">
            <v>四房两卫</v>
          </cell>
          <cell r="F60">
            <v>948384.371700106</v>
          </cell>
          <cell r="G60">
            <v>7361.51806023524</v>
          </cell>
        </row>
        <row r="61">
          <cell r="C61" t="str">
            <v>5号楼702</v>
          </cell>
          <cell r="D61">
            <v>128.83</v>
          </cell>
          <cell r="E61" t="str">
            <v>四房两卫</v>
          </cell>
          <cell r="F61">
            <v>951104.540654699</v>
          </cell>
          <cell r="G61">
            <v>7382.6324664651</v>
          </cell>
        </row>
        <row r="62">
          <cell r="C62" t="str">
            <v>5号楼2601</v>
          </cell>
          <cell r="D62">
            <v>128.83</v>
          </cell>
          <cell r="E62" t="str">
            <v>四房两卫</v>
          </cell>
          <cell r="F62">
            <v>951104.540654699</v>
          </cell>
          <cell r="G62">
            <v>7382.6324664651</v>
          </cell>
        </row>
        <row r="63">
          <cell r="C63" t="str">
            <v>5号楼502</v>
          </cell>
          <cell r="D63">
            <v>128.83</v>
          </cell>
          <cell r="E63" t="str">
            <v>四房两卫</v>
          </cell>
          <cell r="F63">
            <v>953825.765575502</v>
          </cell>
          <cell r="G63">
            <v>7403.75506928123</v>
          </cell>
        </row>
        <row r="64">
          <cell r="C64" t="str">
            <v>5号楼802</v>
          </cell>
          <cell r="D64">
            <v>128.83</v>
          </cell>
          <cell r="E64" t="str">
            <v>四房两卫</v>
          </cell>
          <cell r="F64">
            <v>953825.765575502</v>
          </cell>
          <cell r="G64">
            <v>7403.75506928123</v>
          </cell>
        </row>
        <row r="65">
          <cell r="C65" t="str">
            <v>5号楼1402</v>
          </cell>
          <cell r="D65">
            <v>128.83</v>
          </cell>
          <cell r="E65" t="str">
            <v>四房两卫</v>
          </cell>
          <cell r="F65">
            <v>953825.765575502</v>
          </cell>
          <cell r="G65">
            <v>7403.75506928123</v>
          </cell>
        </row>
        <row r="66">
          <cell r="C66" t="str">
            <v>5号楼2402</v>
          </cell>
          <cell r="D66">
            <v>128.83</v>
          </cell>
          <cell r="E66" t="str">
            <v>四房两卫</v>
          </cell>
          <cell r="F66">
            <v>955185.850052798</v>
          </cell>
          <cell r="G66">
            <v>7414.31227239617</v>
          </cell>
        </row>
        <row r="67">
          <cell r="C67" t="str">
            <v>5号楼902</v>
          </cell>
          <cell r="D67">
            <v>128.83</v>
          </cell>
          <cell r="E67" t="str">
            <v>四房两卫</v>
          </cell>
          <cell r="F67">
            <v>956545.934530095</v>
          </cell>
          <cell r="G67">
            <v>7424.8694755111</v>
          </cell>
        </row>
        <row r="68">
          <cell r="C68" t="str">
            <v>5号楼2502</v>
          </cell>
          <cell r="D68">
            <v>128.83</v>
          </cell>
          <cell r="E68" t="str">
            <v>四房两卫</v>
          </cell>
          <cell r="F68">
            <v>956545.934530095</v>
          </cell>
          <cell r="G68">
            <v>7424.8694755111</v>
          </cell>
        </row>
        <row r="69">
          <cell r="C69" t="str">
            <v>5号楼1002</v>
          </cell>
          <cell r="D69">
            <v>128.83</v>
          </cell>
          <cell r="E69" t="str">
            <v>四房两卫</v>
          </cell>
          <cell r="F69">
            <v>959267.159450898</v>
          </cell>
          <cell r="G69">
            <v>7445.99207832723</v>
          </cell>
        </row>
        <row r="70">
          <cell r="C70" t="str">
            <v>5号楼601</v>
          </cell>
          <cell r="D70">
            <v>128.83</v>
          </cell>
          <cell r="E70" t="str">
            <v>四房两卫</v>
          </cell>
          <cell r="F70">
            <v>961988.3843717</v>
          </cell>
          <cell r="G70">
            <v>7467.11468114337</v>
          </cell>
        </row>
        <row r="71">
          <cell r="C71" t="str">
            <v>5号楼1102</v>
          </cell>
          <cell r="D71">
            <v>128.83</v>
          </cell>
          <cell r="E71" t="str">
            <v>四房两卫</v>
          </cell>
          <cell r="F71">
            <v>961988.3843717</v>
          </cell>
          <cell r="G71">
            <v>7467.11468114337</v>
          </cell>
        </row>
        <row r="72">
          <cell r="C72" t="str">
            <v>5号楼701</v>
          </cell>
          <cell r="D72">
            <v>128.83</v>
          </cell>
          <cell r="E72" t="str">
            <v>四房两卫</v>
          </cell>
          <cell r="F72">
            <v>964708.553326294</v>
          </cell>
          <cell r="G72">
            <v>7488.22908737323</v>
          </cell>
        </row>
        <row r="73">
          <cell r="C73" t="str">
            <v>5号楼1202</v>
          </cell>
          <cell r="D73">
            <v>128.83</v>
          </cell>
          <cell r="E73" t="str">
            <v>四房两卫</v>
          </cell>
          <cell r="F73">
            <v>964708.553326294</v>
          </cell>
          <cell r="G73">
            <v>7488.22908737323</v>
          </cell>
        </row>
        <row r="74">
          <cell r="C74" t="str">
            <v>5号楼1502</v>
          </cell>
          <cell r="D74">
            <v>128.83</v>
          </cell>
          <cell r="E74" t="str">
            <v>四房两卫</v>
          </cell>
          <cell r="F74">
            <v>964708.553326294</v>
          </cell>
          <cell r="G74">
            <v>7488.22908737323</v>
          </cell>
        </row>
        <row r="75">
          <cell r="C75" t="str">
            <v>5号楼1802</v>
          </cell>
          <cell r="D75">
            <v>128.83</v>
          </cell>
          <cell r="E75" t="str">
            <v>四房两卫</v>
          </cell>
          <cell r="F75">
            <v>964708.553326294</v>
          </cell>
          <cell r="G75">
            <v>7488.22908737323</v>
          </cell>
        </row>
        <row r="76">
          <cell r="C76" t="str">
            <v>5号楼2302</v>
          </cell>
          <cell r="D76">
            <v>128.83</v>
          </cell>
          <cell r="E76" t="str">
            <v>四房两卫</v>
          </cell>
          <cell r="F76">
            <v>966069.693769799</v>
          </cell>
          <cell r="G76">
            <v>7498.79448707443</v>
          </cell>
        </row>
        <row r="77">
          <cell r="C77" t="str">
            <v>5号楼501</v>
          </cell>
          <cell r="D77">
            <v>128.83</v>
          </cell>
          <cell r="E77" t="str">
            <v>四房两卫</v>
          </cell>
          <cell r="F77">
            <v>967429.778247096</v>
          </cell>
          <cell r="G77">
            <v>7509.35169018937</v>
          </cell>
        </row>
        <row r="78">
          <cell r="C78" t="str">
            <v>5号楼801</v>
          </cell>
          <cell r="D78">
            <v>128.83</v>
          </cell>
          <cell r="E78" t="str">
            <v>四房两卫</v>
          </cell>
          <cell r="F78">
            <v>967429.778247096</v>
          </cell>
          <cell r="G78">
            <v>7509.35169018937</v>
          </cell>
        </row>
        <row r="79">
          <cell r="C79" t="str">
            <v>5号楼1302</v>
          </cell>
          <cell r="D79">
            <v>128.83</v>
          </cell>
          <cell r="E79" t="str">
            <v>四房两卫</v>
          </cell>
          <cell r="F79">
            <v>967429.778247096</v>
          </cell>
          <cell r="G79">
            <v>7509.35169018937</v>
          </cell>
        </row>
        <row r="80">
          <cell r="C80" t="str">
            <v>5号楼1401</v>
          </cell>
          <cell r="D80">
            <v>128.83</v>
          </cell>
          <cell r="E80" t="str">
            <v>四房两卫</v>
          </cell>
          <cell r="F80">
            <v>967429.778247096</v>
          </cell>
          <cell r="G80">
            <v>7509.35169018937</v>
          </cell>
        </row>
        <row r="81">
          <cell r="C81" t="str">
            <v>5号楼1602</v>
          </cell>
          <cell r="D81">
            <v>128.83</v>
          </cell>
          <cell r="E81" t="str">
            <v>四房两卫</v>
          </cell>
          <cell r="F81">
            <v>967429.778247096</v>
          </cell>
          <cell r="G81">
            <v>7509.35169018937</v>
          </cell>
        </row>
        <row r="82">
          <cell r="C82" t="str">
            <v>5号楼2202</v>
          </cell>
          <cell r="D82">
            <v>128.83</v>
          </cell>
          <cell r="E82" t="str">
            <v>四房两卫</v>
          </cell>
          <cell r="F82">
            <v>968789.862724393</v>
          </cell>
          <cell r="G82">
            <v>7519.9088933043</v>
          </cell>
        </row>
        <row r="83">
          <cell r="C83" t="str">
            <v>5号楼2401</v>
          </cell>
          <cell r="D83">
            <v>128.83</v>
          </cell>
          <cell r="E83" t="str">
            <v>四房两卫</v>
          </cell>
          <cell r="F83">
            <v>968789.862724393</v>
          </cell>
          <cell r="G83">
            <v>7519.9088933043</v>
          </cell>
        </row>
        <row r="84">
          <cell r="C84" t="str">
            <v>5号楼901</v>
          </cell>
          <cell r="D84">
            <v>128.83</v>
          </cell>
          <cell r="E84" t="str">
            <v>四房两卫</v>
          </cell>
          <cell r="F84">
            <v>970149.94720169</v>
          </cell>
          <cell r="G84">
            <v>7530.46609641923</v>
          </cell>
        </row>
        <row r="85">
          <cell r="C85" t="str">
            <v>5号楼1702</v>
          </cell>
          <cell r="D85">
            <v>128.83</v>
          </cell>
          <cell r="E85" t="str">
            <v>四房两卫</v>
          </cell>
          <cell r="F85">
            <v>970149.94720169</v>
          </cell>
          <cell r="G85">
            <v>7530.46609641923</v>
          </cell>
        </row>
        <row r="86">
          <cell r="C86" t="str">
            <v>5号楼2501</v>
          </cell>
          <cell r="D86">
            <v>128.83</v>
          </cell>
          <cell r="E86" t="str">
            <v>四房两卫</v>
          </cell>
          <cell r="F86">
            <v>970149.94720169</v>
          </cell>
          <cell r="G86">
            <v>7530.46609641923</v>
          </cell>
        </row>
        <row r="87">
          <cell r="C87" t="str">
            <v>5号楼1902</v>
          </cell>
          <cell r="D87">
            <v>128.83</v>
          </cell>
          <cell r="E87" t="str">
            <v>四房两卫</v>
          </cell>
          <cell r="F87">
            <v>971511.087645195</v>
          </cell>
          <cell r="G87">
            <v>7541.03149612043</v>
          </cell>
        </row>
        <row r="88">
          <cell r="C88" t="str">
            <v>5号楼2102</v>
          </cell>
          <cell r="D88">
            <v>128.83</v>
          </cell>
          <cell r="E88" t="str">
            <v>四房两卫</v>
          </cell>
          <cell r="F88">
            <v>971511.087645195</v>
          </cell>
          <cell r="G88">
            <v>7541.03149612043</v>
          </cell>
        </row>
        <row r="89">
          <cell r="C89" t="str">
            <v>5号楼1001</v>
          </cell>
          <cell r="D89">
            <v>128.83</v>
          </cell>
          <cell r="E89" t="str">
            <v>四房两卫</v>
          </cell>
          <cell r="F89">
            <v>972871.172122492</v>
          </cell>
          <cell r="G89">
            <v>7551.58869923536</v>
          </cell>
        </row>
        <row r="90">
          <cell r="C90" t="str">
            <v>5号楼2002</v>
          </cell>
          <cell r="D90">
            <v>128.83</v>
          </cell>
          <cell r="E90" t="str">
            <v>四房两卫</v>
          </cell>
          <cell r="F90">
            <v>974231.256599789</v>
          </cell>
          <cell r="G90">
            <v>7562.1459023503</v>
          </cell>
        </row>
        <row r="91">
          <cell r="C91" t="str">
            <v>5号楼1101</v>
          </cell>
          <cell r="D91">
            <v>128.83</v>
          </cell>
          <cell r="E91" t="str">
            <v>四房两卫</v>
          </cell>
          <cell r="F91">
            <v>975592.397043295</v>
          </cell>
          <cell r="G91">
            <v>7572.7113020515</v>
          </cell>
        </row>
        <row r="92">
          <cell r="C92" t="str">
            <v>5号楼1201</v>
          </cell>
          <cell r="D92">
            <v>128.83</v>
          </cell>
          <cell r="E92" t="str">
            <v>四房两卫</v>
          </cell>
          <cell r="F92">
            <v>978312.565997888</v>
          </cell>
          <cell r="G92">
            <v>7593.82570828136</v>
          </cell>
        </row>
        <row r="93">
          <cell r="C93" t="str">
            <v>5号楼1501</v>
          </cell>
          <cell r="D93">
            <v>128.83</v>
          </cell>
          <cell r="E93" t="str">
            <v>四房两卫</v>
          </cell>
          <cell r="F93">
            <v>978312.565997888</v>
          </cell>
          <cell r="G93">
            <v>7593.82570828136</v>
          </cell>
        </row>
        <row r="94">
          <cell r="C94" t="str">
            <v>5号楼1801</v>
          </cell>
          <cell r="D94">
            <v>128.83</v>
          </cell>
          <cell r="E94" t="str">
            <v>四房两卫</v>
          </cell>
          <cell r="F94">
            <v>978312.565997888</v>
          </cell>
          <cell r="G94">
            <v>7593.82570828136</v>
          </cell>
        </row>
        <row r="95">
          <cell r="C95" t="str">
            <v>5号楼2301</v>
          </cell>
          <cell r="D95">
            <v>128.83</v>
          </cell>
          <cell r="E95" t="str">
            <v>四房两卫</v>
          </cell>
          <cell r="F95">
            <v>979673.706441394</v>
          </cell>
          <cell r="G95">
            <v>7604.39110798256</v>
          </cell>
        </row>
        <row r="96">
          <cell r="C96" t="str">
            <v>5号楼1301</v>
          </cell>
          <cell r="D96">
            <v>128.83</v>
          </cell>
          <cell r="E96" t="str">
            <v>四房两卫</v>
          </cell>
          <cell r="F96">
            <v>981033.790918691</v>
          </cell>
          <cell r="G96">
            <v>7614.9483110975</v>
          </cell>
        </row>
        <row r="97">
          <cell r="C97" t="str">
            <v>5号楼1601</v>
          </cell>
          <cell r="D97">
            <v>128.83</v>
          </cell>
          <cell r="E97" t="str">
            <v>四房两卫</v>
          </cell>
          <cell r="F97">
            <v>981033.790918691</v>
          </cell>
          <cell r="G97">
            <v>7614.9483110975</v>
          </cell>
        </row>
        <row r="98">
          <cell r="C98" t="str">
            <v>5号楼2201</v>
          </cell>
          <cell r="D98">
            <v>128.83</v>
          </cell>
          <cell r="E98" t="str">
            <v>四房两卫</v>
          </cell>
          <cell r="F98">
            <v>982393.875395987</v>
          </cell>
          <cell r="G98">
            <v>7625.50551421243</v>
          </cell>
        </row>
        <row r="99">
          <cell r="C99" t="str">
            <v>5号楼1701</v>
          </cell>
          <cell r="D99">
            <v>128.83</v>
          </cell>
          <cell r="E99" t="str">
            <v>四房两卫</v>
          </cell>
          <cell r="F99">
            <v>983753.959873284</v>
          </cell>
          <cell r="G99">
            <v>7636.06271732736</v>
          </cell>
        </row>
        <row r="100">
          <cell r="C100" t="str">
            <v>5号楼1901</v>
          </cell>
          <cell r="D100">
            <v>128.83</v>
          </cell>
          <cell r="E100" t="str">
            <v>四房两卫</v>
          </cell>
          <cell r="F100">
            <v>985115.10031679</v>
          </cell>
          <cell r="G100">
            <v>7646.62811702856</v>
          </cell>
        </row>
        <row r="101">
          <cell r="C101" t="str">
            <v>5号楼2101</v>
          </cell>
          <cell r="D101">
            <v>128.83</v>
          </cell>
          <cell r="E101" t="str">
            <v>四房两卫</v>
          </cell>
          <cell r="F101">
            <v>985115.10031679</v>
          </cell>
          <cell r="G101">
            <v>7646.62811702856</v>
          </cell>
        </row>
        <row r="102">
          <cell r="C102" t="str">
            <v>5号楼2001</v>
          </cell>
          <cell r="D102">
            <v>128.83</v>
          </cell>
          <cell r="E102" t="str">
            <v>四房两卫</v>
          </cell>
          <cell r="F102">
            <v>987835.269271383</v>
          </cell>
          <cell r="G102">
            <v>7667.74252325843</v>
          </cell>
        </row>
        <row r="103">
          <cell r="C103" t="str">
            <v>5号楼201</v>
          </cell>
          <cell r="D103">
            <v>128.83</v>
          </cell>
          <cell r="E103" t="str">
            <v>四房两卫</v>
          </cell>
          <cell r="F103">
            <v>991916.578669483</v>
          </cell>
          <cell r="G103">
            <v>7699.42232918949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9"/>
  <sheetViews>
    <sheetView tabSelected="1" zoomScale="85" zoomScaleNormal="85" workbookViewId="0">
      <pane ySplit="5" topLeftCell="A107" activePane="bottomLeft" state="frozen"/>
      <selection/>
      <selection pane="bottomLeft" activeCell="S115" sqref="S115"/>
    </sheetView>
  </sheetViews>
  <sheetFormatPr defaultColWidth="8.7" defaultRowHeight="15.6"/>
  <cols>
    <col min="1" max="1" width="7.25" style="1" customWidth="1"/>
    <col min="2" max="2" width="7.05833333333333" style="1" customWidth="1"/>
    <col min="3" max="3" width="6.26666666666667" style="1" customWidth="1"/>
    <col min="4" max="4" width="10.875" style="1" hidden="1" customWidth="1"/>
    <col min="5" max="5" width="5.78333333333333" style="1" customWidth="1"/>
    <col min="6" max="6" width="13.3333333333333" style="1" hidden="1" customWidth="1"/>
    <col min="7" max="7" width="10.575" style="2" customWidth="1"/>
    <col min="8" max="8" width="7.1" style="1" customWidth="1"/>
    <col min="9" max="9" width="11.025" style="1" customWidth="1"/>
    <col min="10" max="10" width="10.1916666666667" style="1" customWidth="1"/>
    <col min="11" max="11" width="8.425" style="1" customWidth="1"/>
    <col min="12" max="12" width="9.8" style="1" customWidth="1"/>
    <col min="13" max="13" width="10.5833333333333" style="1" customWidth="1"/>
    <col min="14" max="14" width="13.3833333333333" style="1" customWidth="1"/>
    <col min="15" max="15" width="5.69166666666667" style="1" customWidth="1"/>
    <col min="16" max="16384" width="8.7" style="1"/>
  </cols>
  <sheetData>
    <row r="1" ht="20.4" spans="1:17">
      <c r="A1" s="3" t="s">
        <v>0</v>
      </c>
      <c r="B1" s="3"/>
      <c r="C1" s="4"/>
      <c r="D1" s="4"/>
      <c r="E1" s="4"/>
      <c r="F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25.8" spans="1:17">
      <c r="A2" s="5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>
      <c r="A3" s="7" t="s">
        <v>2</v>
      </c>
      <c r="B3" s="7"/>
      <c r="C3" s="7"/>
      <c r="D3" s="7"/>
      <c r="E3" s="7"/>
      <c r="F3" s="7"/>
      <c r="G3" s="7"/>
      <c r="H3" s="7"/>
      <c r="I3" s="7"/>
      <c r="J3" s="15"/>
      <c r="K3" s="15" t="s">
        <v>3</v>
      </c>
      <c r="L3" s="4"/>
      <c r="M3" s="4"/>
      <c r="N3" s="4"/>
      <c r="O3" s="16"/>
      <c r="P3" s="17"/>
      <c r="Q3" s="17"/>
    </row>
    <row r="4" ht="18.6" customHeight="1" spans="1:17">
      <c r="A4" s="8" t="s">
        <v>4</v>
      </c>
      <c r="B4" s="9" t="s">
        <v>5</v>
      </c>
      <c r="C4" s="9" t="s">
        <v>6</v>
      </c>
      <c r="D4" s="9"/>
      <c r="E4" s="9" t="s">
        <v>7</v>
      </c>
      <c r="F4" s="9"/>
      <c r="G4" s="9" t="s">
        <v>8</v>
      </c>
      <c r="H4" s="9" t="s">
        <v>9</v>
      </c>
      <c r="I4" s="9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9" t="s">
        <v>15</v>
      </c>
      <c r="O4" s="18" t="s">
        <v>16</v>
      </c>
      <c r="P4" s="9" t="s">
        <v>17</v>
      </c>
      <c r="Q4" s="8" t="s">
        <v>18</v>
      </c>
    </row>
    <row r="5" ht="21.6" customHeight="1" spans="1:17">
      <c r="A5" s="8"/>
      <c r="B5" s="9"/>
      <c r="C5" s="9"/>
      <c r="D5" s="9"/>
      <c r="E5" s="9"/>
      <c r="F5" s="9"/>
      <c r="G5" s="9"/>
      <c r="H5" s="9"/>
      <c r="I5" s="9"/>
      <c r="J5" s="18"/>
      <c r="K5" s="18"/>
      <c r="L5" s="18"/>
      <c r="M5" s="18"/>
      <c r="N5" s="9"/>
      <c r="O5" s="18"/>
      <c r="P5" s="9"/>
      <c r="Q5" s="8"/>
    </row>
    <row r="6" ht="22.2" customHeight="1" spans="1:17">
      <c r="A6" s="10">
        <v>1</v>
      </c>
      <c r="B6" s="11" t="s">
        <v>19</v>
      </c>
      <c r="C6" s="12">
        <v>201</v>
      </c>
      <c r="D6" s="12" t="s">
        <v>20</v>
      </c>
      <c r="E6" s="13">
        <v>2</v>
      </c>
      <c r="F6" s="13">
        <f>VLOOKUP(D6,'[1]5栋'!$C$4:$G$103,4,0)</f>
        <v>991916.578669483</v>
      </c>
      <c r="G6" s="14" t="s">
        <v>21</v>
      </c>
      <c r="H6" s="10">
        <v>2.9</v>
      </c>
      <c r="I6" s="19">
        <v>129</v>
      </c>
      <c r="J6" s="13">
        <f>I6-K6</f>
        <v>24.24</v>
      </c>
      <c r="K6" s="13">
        <v>104.76</v>
      </c>
      <c r="L6" s="20">
        <f t="shared" ref="L6:L69" si="0">N6/I6</f>
        <v>7337.21705426357</v>
      </c>
      <c r="M6" s="20">
        <f>N6/K6</f>
        <v>9034.94654448263</v>
      </c>
      <c r="N6" s="21">
        <v>946501</v>
      </c>
      <c r="O6" s="20" t="s">
        <v>22</v>
      </c>
      <c r="P6" s="22" t="s">
        <v>23</v>
      </c>
      <c r="Q6" s="23" t="s">
        <v>24</v>
      </c>
    </row>
    <row r="7" spans="1:17">
      <c r="A7" s="10">
        <v>2</v>
      </c>
      <c r="B7" s="11" t="s">
        <v>19</v>
      </c>
      <c r="C7" s="12">
        <v>202</v>
      </c>
      <c r="D7" s="12" t="s">
        <v>25</v>
      </c>
      <c r="E7" s="13">
        <v>2</v>
      </c>
      <c r="F7" s="13">
        <f>VLOOKUP(D7,'[1]5栋'!$C$4:$G$103,4,0)</f>
        <v>930699.049630412</v>
      </c>
      <c r="G7" s="14" t="s">
        <v>21</v>
      </c>
      <c r="H7" s="10">
        <v>2.9</v>
      </c>
      <c r="I7" s="19">
        <v>129</v>
      </c>
      <c r="J7" s="13">
        <f t="shared" ref="J7:J38" si="1">I7-K7</f>
        <v>24.24</v>
      </c>
      <c r="K7" s="13">
        <v>104.76</v>
      </c>
      <c r="L7" s="20">
        <f t="shared" si="0"/>
        <v>7231.62015503876</v>
      </c>
      <c r="M7" s="20">
        <f t="shared" ref="M7:M38" si="2">N7/K7</f>
        <v>8904.9159984727</v>
      </c>
      <c r="N7" s="21">
        <v>932879</v>
      </c>
      <c r="O7" s="20" t="s">
        <v>22</v>
      </c>
      <c r="P7" s="22" t="s">
        <v>23</v>
      </c>
      <c r="Q7" s="23"/>
    </row>
    <row r="8" spans="1:17">
      <c r="A8" s="10">
        <v>3</v>
      </c>
      <c r="B8" s="11" t="s">
        <v>19</v>
      </c>
      <c r="C8" s="12">
        <v>203</v>
      </c>
      <c r="D8" s="12" t="s">
        <v>26</v>
      </c>
      <c r="E8" s="13">
        <v>2</v>
      </c>
      <c r="F8" s="13">
        <f>VLOOKUP(D8,'[1]5栋'!$C$4:$G$103,4,0)</f>
        <v>644268.215417107</v>
      </c>
      <c r="G8" s="14" t="s">
        <v>27</v>
      </c>
      <c r="H8" s="10">
        <v>2.9</v>
      </c>
      <c r="I8" s="13">
        <v>103.31</v>
      </c>
      <c r="J8" s="13">
        <f t="shared" si="1"/>
        <v>19.41</v>
      </c>
      <c r="K8" s="13">
        <v>83.9</v>
      </c>
      <c r="L8" s="20">
        <f t="shared" si="0"/>
        <v>6210.99603136192</v>
      </c>
      <c r="M8" s="20">
        <f t="shared" si="2"/>
        <v>7647.89034564958</v>
      </c>
      <c r="N8" s="21">
        <v>641658</v>
      </c>
      <c r="O8" s="20" t="s">
        <v>22</v>
      </c>
      <c r="P8" s="22" t="s">
        <v>23</v>
      </c>
      <c r="Q8" s="23"/>
    </row>
    <row r="9" spans="1:17">
      <c r="A9" s="10">
        <v>4</v>
      </c>
      <c r="B9" s="11" t="s">
        <v>19</v>
      </c>
      <c r="C9" s="12">
        <v>204</v>
      </c>
      <c r="D9" s="12" t="s">
        <v>28</v>
      </c>
      <c r="E9" s="13">
        <v>2</v>
      </c>
      <c r="F9" s="13">
        <f>VLOOKUP(D9,'[1]5栋'!$C$4:$G$103,4,0)</f>
        <v>709405.491024287</v>
      </c>
      <c r="G9" s="14" t="s">
        <v>27</v>
      </c>
      <c r="H9" s="10">
        <v>2.9</v>
      </c>
      <c r="I9" s="13">
        <v>103.31</v>
      </c>
      <c r="J9" s="13">
        <f t="shared" si="1"/>
        <v>19.41</v>
      </c>
      <c r="K9" s="13">
        <v>83.9</v>
      </c>
      <c r="L9" s="20">
        <f t="shared" si="0"/>
        <v>6529.21304810764</v>
      </c>
      <c r="M9" s="20">
        <f t="shared" si="2"/>
        <v>8039.72586412396</v>
      </c>
      <c r="N9" s="21">
        <v>674533</v>
      </c>
      <c r="O9" s="20" t="s">
        <v>22</v>
      </c>
      <c r="P9" s="22" t="s">
        <v>23</v>
      </c>
      <c r="Q9" s="23"/>
    </row>
    <row r="10" spans="1:17">
      <c r="A10" s="10">
        <v>5</v>
      </c>
      <c r="B10" s="11" t="s">
        <v>19</v>
      </c>
      <c r="C10" s="12">
        <v>301</v>
      </c>
      <c r="D10" s="12" t="s">
        <v>29</v>
      </c>
      <c r="E10" s="13">
        <v>3</v>
      </c>
      <c r="F10" s="13">
        <f>VLOOKUP(D10,'[1]5栋'!$C$4:$G$103,4,0)</f>
        <v>948384.371700106</v>
      </c>
      <c r="G10" s="14" t="s">
        <v>21</v>
      </c>
      <c r="H10" s="10">
        <v>2.9</v>
      </c>
      <c r="I10" s="19">
        <v>129</v>
      </c>
      <c r="J10" s="13">
        <f t="shared" si="1"/>
        <v>24.24</v>
      </c>
      <c r="K10" s="13">
        <v>104.76</v>
      </c>
      <c r="L10" s="20">
        <f t="shared" si="0"/>
        <v>7368.89147286822</v>
      </c>
      <c r="M10" s="20">
        <f t="shared" si="2"/>
        <v>9073.94998090874</v>
      </c>
      <c r="N10" s="21">
        <v>950587</v>
      </c>
      <c r="O10" s="20" t="s">
        <v>22</v>
      </c>
      <c r="P10" s="22" t="s">
        <v>23</v>
      </c>
      <c r="Q10" s="23"/>
    </row>
    <row r="11" spans="1:17">
      <c r="A11" s="10">
        <v>6</v>
      </c>
      <c r="B11" s="11" t="s">
        <v>19</v>
      </c>
      <c r="C11" s="12">
        <v>302</v>
      </c>
      <c r="D11" s="12" t="s">
        <v>30</v>
      </c>
      <c r="E11" s="13">
        <v>3</v>
      </c>
      <c r="F11" s="13">
        <f>VLOOKUP(D11,'[1]5栋'!$C$4:$G$103,4,0)</f>
        <v>934780.359028511</v>
      </c>
      <c r="G11" s="14" t="s">
        <v>21</v>
      </c>
      <c r="H11" s="10">
        <v>2.9</v>
      </c>
      <c r="I11" s="19">
        <v>129</v>
      </c>
      <c r="J11" s="13">
        <f t="shared" si="1"/>
        <v>24.24</v>
      </c>
      <c r="K11" s="13">
        <v>104.76</v>
      </c>
      <c r="L11" s="20">
        <f t="shared" si="0"/>
        <v>7263.29457364341</v>
      </c>
      <c r="M11" s="20">
        <f t="shared" si="2"/>
        <v>8943.91943489882</v>
      </c>
      <c r="N11" s="21">
        <v>936965</v>
      </c>
      <c r="O11" s="20" t="s">
        <v>22</v>
      </c>
      <c r="P11" s="22" t="s">
        <v>23</v>
      </c>
      <c r="Q11" s="23"/>
    </row>
    <row r="12" spans="1:17">
      <c r="A12" s="10">
        <v>7</v>
      </c>
      <c r="B12" s="11" t="s">
        <v>19</v>
      </c>
      <c r="C12" s="12">
        <v>303</v>
      </c>
      <c r="D12" s="12" t="s">
        <v>31</v>
      </c>
      <c r="E12" s="13">
        <v>3</v>
      </c>
      <c r="F12" s="13">
        <f>VLOOKUP(D12,'[1]5栋'!$C$4:$G$103,4,0)</f>
        <v>642633.579725449</v>
      </c>
      <c r="G12" s="14" t="s">
        <v>27</v>
      </c>
      <c r="H12" s="10">
        <v>2.9</v>
      </c>
      <c r="I12" s="13">
        <v>103.31</v>
      </c>
      <c r="J12" s="13">
        <f t="shared" si="1"/>
        <v>19.41</v>
      </c>
      <c r="K12" s="13">
        <v>83.9</v>
      </c>
      <c r="L12" s="20">
        <f t="shared" si="0"/>
        <v>6231.43935727422</v>
      </c>
      <c r="M12" s="20">
        <f t="shared" si="2"/>
        <v>7673.063170441</v>
      </c>
      <c r="N12" s="21">
        <v>643770</v>
      </c>
      <c r="O12" s="20" t="s">
        <v>22</v>
      </c>
      <c r="P12" s="22" t="s">
        <v>23</v>
      </c>
      <c r="Q12" s="23"/>
    </row>
    <row r="13" spans="1:17">
      <c r="A13" s="10">
        <v>8</v>
      </c>
      <c r="B13" s="11" t="s">
        <v>19</v>
      </c>
      <c r="C13" s="12">
        <v>304</v>
      </c>
      <c r="D13" s="12" t="s">
        <v>32</v>
      </c>
      <c r="E13" s="13">
        <v>3</v>
      </c>
      <c r="F13" s="13">
        <f>VLOOKUP(D13,'[1]5栋'!$C$4:$G$103,4,0)</f>
        <v>674621.964097149</v>
      </c>
      <c r="G13" s="14" t="s">
        <v>27</v>
      </c>
      <c r="H13" s="10">
        <v>2.9</v>
      </c>
      <c r="I13" s="13">
        <v>103.31</v>
      </c>
      <c r="J13" s="13">
        <f t="shared" si="1"/>
        <v>19.41</v>
      </c>
      <c r="K13" s="13">
        <v>83.9</v>
      </c>
      <c r="L13" s="20">
        <f t="shared" si="0"/>
        <v>6560.90407511374</v>
      </c>
      <c r="M13" s="20">
        <f t="shared" si="2"/>
        <v>8078.74851013111</v>
      </c>
      <c r="N13" s="21">
        <v>677807</v>
      </c>
      <c r="O13" s="20" t="s">
        <v>22</v>
      </c>
      <c r="P13" s="22" t="s">
        <v>23</v>
      </c>
      <c r="Q13" s="23"/>
    </row>
    <row r="14" spans="1:17">
      <c r="A14" s="10">
        <v>9</v>
      </c>
      <c r="B14" s="11" t="s">
        <v>19</v>
      </c>
      <c r="C14" s="12">
        <v>401</v>
      </c>
      <c r="D14" s="12" t="s">
        <v>33</v>
      </c>
      <c r="E14" s="13">
        <v>4</v>
      </c>
      <c r="F14" s="13">
        <f>VLOOKUP(D14,'[1]5栋'!$C$4:$G$103,4,0)</f>
        <v>948384.371700106</v>
      </c>
      <c r="G14" s="14" t="s">
        <v>21</v>
      </c>
      <c r="H14" s="10">
        <v>2.9</v>
      </c>
      <c r="I14" s="19">
        <v>129</v>
      </c>
      <c r="J14" s="13">
        <f t="shared" si="1"/>
        <v>24.24</v>
      </c>
      <c r="K14" s="13">
        <v>104.76</v>
      </c>
      <c r="L14" s="20">
        <f t="shared" si="0"/>
        <v>7368.89147286822</v>
      </c>
      <c r="M14" s="20">
        <f t="shared" si="2"/>
        <v>9073.94998090874</v>
      </c>
      <c r="N14" s="21">
        <v>950587</v>
      </c>
      <c r="O14" s="20" t="s">
        <v>22</v>
      </c>
      <c r="P14" s="22" t="s">
        <v>23</v>
      </c>
      <c r="Q14" s="23"/>
    </row>
    <row r="15" spans="1:17">
      <c r="A15" s="10">
        <v>10</v>
      </c>
      <c r="B15" s="11" t="s">
        <v>19</v>
      </c>
      <c r="C15" s="12">
        <v>402</v>
      </c>
      <c r="D15" s="12" t="s">
        <v>34</v>
      </c>
      <c r="E15" s="13">
        <v>4</v>
      </c>
      <c r="F15" s="13">
        <f>VLOOKUP(D15,'[1]5栋'!$C$4:$G$103,4,0)</f>
        <v>934780.359028511</v>
      </c>
      <c r="G15" s="14" t="s">
        <v>21</v>
      </c>
      <c r="H15" s="10">
        <v>2.9</v>
      </c>
      <c r="I15" s="19">
        <v>129</v>
      </c>
      <c r="J15" s="13">
        <f t="shared" si="1"/>
        <v>24.24</v>
      </c>
      <c r="K15" s="13">
        <v>104.76</v>
      </c>
      <c r="L15" s="20">
        <f t="shared" si="0"/>
        <v>7263.29457364341</v>
      </c>
      <c r="M15" s="20">
        <f t="shared" si="2"/>
        <v>8943.91943489882</v>
      </c>
      <c r="N15" s="21">
        <v>936965</v>
      </c>
      <c r="O15" s="20" t="s">
        <v>22</v>
      </c>
      <c r="P15" s="22" t="s">
        <v>23</v>
      </c>
      <c r="Q15" s="23"/>
    </row>
    <row r="16" spans="1:17">
      <c r="A16" s="10">
        <v>11</v>
      </c>
      <c r="B16" s="11" t="s">
        <v>19</v>
      </c>
      <c r="C16" s="12">
        <v>403</v>
      </c>
      <c r="D16" s="12" t="s">
        <v>35</v>
      </c>
      <c r="E16" s="13">
        <v>4</v>
      </c>
      <c r="F16" s="13">
        <f>VLOOKUP(D16,'[1]5栋'!$C$4:$G$103,4,0)</f>
        <v>642633.579725449</v>
      </c>
      <c r="G16" s="14" t="s">
        <v>27</v>
      </c>
      <c r="H16" s="10">
        <v>2.9</v>
      </c>
      <c r="I16" s="13">
        <v>103.31</v>
      </c>
      <c r="J16" s="13">
        <f t="shared" si="1"/>
        <v>19.41</v>
      </c>
      <c r="K16" s="13">
        <v>83.9</v>
      </c>
      <c r="L16" s="20">
        <f t="shared" si="0"/>
        <v>6231.43935727422</v>
      </c>
      <c r="M16" s="20">
        <f t="shared" si="2"/>
        <v>7673.063170441</v>
      </c>
      <c r="N16" s="21">
        <v>643770</v>
      </c>
      <c r="O16" s="20" t="s">
        <v>22</v>
      </c>
      <c r="P16" s="22" t="s">
        <v>23</v>
      </c>
      <c r="Q16" s="23"/>
    </row>
    <row r="17" spans="1:17">
      <c r="A17" s="10">
        <v>12</v>
      </c>
      <c r="B17" s="11" t="s">
        <v>19</v>
      </c>
      <c r="C17" s="12">
        <v>404</v>
      </c>
      <c r="D17" s="12" t="s">
        <v>36</v>
      </c>
      <c r="E17" s="13">
        <v>4</v>
      </c>
      <c r="F17" s="13">
        <f>VLOOKUP(D17,'[1]5栋'!$C$4:$G$103,4,0)</f>
        <v>674621.964097149</v>
      </c>
      <c r="G17" s="14" t="s">
        <v>27</v>
      </c>
      <c r="H17" s="10">
        <v>2.9</v>
      </c>
      <c r="I17" s="13">
        <v>103.31</v>
      </c>
      <c r="J17" s="13">
        <f t="shared" si="1"/>
        <v>19.41</v>
      </c>
      <c r="K17" s="13">
        <v>83.9</v>
      </c>
      <c r="L17" s="20">
        <f t="shared" si="0"/>
        <v>6560.90407511374</v>
      </c>
      <c r="M17" s="20">
        <f t="shared" si="2"/>
        <v>8078.74851013111</v>
      </c>
      <c r="N17" s="21">
        <v>677807</v>
      </c>
      <c r="O17" s="20" t="s">
        <v>22</v>
      </c>
      <c r="P17" s="22" t="s">
        <v>23</v>
      </c>
      <c r="Q17" s="23"/>
    </row>
    <row r="18" spans="1:17">
      <c r="A18" s="10">
        <v>13</v>
      </c>
      <c r="B18" s="11" t="s">
        <v>19</v>
      </c>
      <c r="C18" s="12">
        <v>501</v>
      </c>
      <c r="D18" s="12" t="s">
        <v>37</v>
      </c>
      <c r="E18" s="13">
        <v>5</v>
      </c>
      <c r="F18" s="13">
        <f>VLOOKUP(D18,'[1]5栋'!$C$4:$G$103,4,0)</f>
        <v>967429.778247096</v>
      </c>
      <c r="G18" s="14" t="s">
        <v>21</v>
      </c>
      <c r="H18" s="10">
        <v>2.9</v>
      </c>
      <c r="I18" s="19">
        <v>129</v>
      </c>
      <c r="J18" s="13">
        <f t="shared" si="1"/>
        <v>24.24</v>
      </c>
      <c r="K18" s="13">
        <v>104.76</v>
      </c>
      <c r="L18" s="20">
        <f t="shared" si="0"/>
        <v>7516.72868217054</v>
      </c>
      <c r="M18" s="20">
        <f t="shared" si="2"/>
        <v>9255.99465444826</v>
      </c>
      <c r="N18" s="21">
        <v>969658</v>
      </c>
      <c r="O18" s="20" t="s">
        <v>22</v>
      </c>
      <c r="P18" s="22" t="s">
        <v>23</v>
      </c>
      <c r="Q18" s="23"/>
    </row>
    <row r="19" spans="1:17">
      <c r="A19" s="10">
        <v>14</v>
      </c>
      <c r="B19" s="11" t="s">
        <v>19</v>
      </c>
      <c r="C19" s="12">
        <v>502</v>
      </c>
      <c r="D19" s="12" t="s">
        <v>38</v>
      </c>
      <c r="E19" s="13">
        <v>5</v>
      </c>
      <c r="F19" s="13">
        <f>VLOOKUP(D19,'[1]5栋'!$C$4:$G$103,4,0)</f>
        <v>953825.765575502</v>
      </c>
      <c r="G19" s="14" t="s">
        <v>21</v>
      </c>
      <c r="H19" s="10">
        <v>2.9</v>
      </c>
      <c r="I19" s="19">
        <v>129</v>
      </c>
      <c r="J19" s="13">
        <f t="shared" si="1"/>
        <v>24.24</v>
      </c>
      <c r="K19" s="13">
        <v>104.76</v>
      </c>
      <c r="L19" s="20">
        <f t="shared" si="0"/>
        <v>7411.13178294574</v>
      </c>
      <c r="M19" s="20">
        <f t="shared" si="2"/>
        <v>9125.96410843833</v>
      </c>
      <c r="N19" s="21">
        <v>956036</v>
      </c>
      <c r="O19" s="20" t="s">
        <v>22</v>
      </c>
      <c r="P19" s="22" t="s">
        <v>23</v>
      </c>
      <c r="Q19" s="23"/>
    </row>
    <row r="20" spans="1:17">
      <c r="A20" s="10">
        <v>15</v>
      </c>
      <c r="B20" s="11" t="s">
        <v>19</v>
      </c>
      <c r="C20" s="12">
        <v>503</v>
      </c>
      <c r="D20" s="12" t="s">
        <v>39</v>
      </c>
      <c r="E20" s="13">
        <v>5</v>
      </c>
      <c r="F20" s="13">
        <f>VLOOKUP(D20,'[1]5栋'!$C$4:$G$103,4,0)</f>
        <v>657897.571277719</v>
      </c>
      <c r="G20" s="14" t="s">
        <v>27</v>
      </c>
      <c r="H20" s="10">
        <v>2.9</v>
      </c>
      <c r="I20" s="13">
        <v>103.31</v>
      </c>
      <c r="J20" s="13">
        <f t="shared" si="1"/>
        <v>19.41</v>
      </c>
      <c r="K20" s="13">
        <v>83.9</v>
      </c>
      <c r="L20" s="20">
        <f t="shared" si="0"/>
        <v>6379.26628593553</v>
      </c>
      <c r="M20" s="20">
        <f t="shared" si="2"/>
        <v>7855.08939213349</v>
      </c>
      <c r="N20" s="21">
        <v>659042</v>
      </c>
      <c r="O20" s="20" t="s">
        <v>22</v>
      </c>
      <c r="P20" s="22" t="s">
        <v>23</v>
      </c>
      <c r="Q20" s="23"/>
    </row>
    <row r="21" spans="1:17">
      <c r="A21" s="10">
        <v>16</v>
      </c>
      <c r="B21" s="11" t="s">
        <v>19</v>
      </c>
      <c r="C21" s="12">
        <v>504</v>
      </c>
      <c r="D21" s="12" t="s">
        <v>40</v>
      </c>
      <c r="E21" s="13">
        <v>5</v>
      </c>
      <c r="F21" s="13">
        <f>VLOOKUP(D21,'[1]5栋'!$C$4:$G$103,4,0)</f>
        <v>689839.49313622</v>
      </c>
      <c r="G21" s="14" t="s">
        <v>27</v>
      </c>
      <c r="H21" s="10">
        <v>2.9</v>
      </c>
      <c r="I21" s="13">
        <v>103.31</v>
      </c>
      <c r="J21" s="13">
        <f t="shared" si="1"/>
        <v>19.41</v>
      </c>
      <c r="K21" s="13">
        <v>83.9</v>
      </c>
      <c r="L21" s="20">
        <f t="shared" si="0"/>
        <v>6708.73100377505</v>
      </c>
      <c r="M21" s="20">
        <f t="shared" si="2"/>
        <v>8260.7747318236</v>
      </c>
      <c r="N21" s="21">
        <v>693079</v>
      </c>
      <c r="O21" s="20" t="s">
        <v>22</v>
      </c>
      <c r="P21" s="22" t="s">
        <v>23</v>
      </c>
      <c r="Q21" s="23"/>
    </row>
    <row r="22" spans="1:17">
      <c r="A22" s="10">
        <v>17</v>
      </c>
      <c r="B22" s="11" t="s">
        <v>19</v>
      </c>
      <c r="C22" s="12">
        <v>601</v>
      </c>
      <c r="D22" s="12" t="s">
        <v>41</v>
      </c>
      <c r="E22" s="13">
        <v>6</v>
      </c>
      <c r="F22" s="13">
        <f>VLOOKUP(D22,'[1]5栋'!$C$4:$G$103,4,0)</f>
        <v>961988.3843717</v>
      </c>
      <c r="G22" s="14" t="s">
        <v>21</v>
      </c>
      <c r="H22" s="10">
        <v>2.9</v>
      </c>
      <c r="I22" s="19">
        <v>129</v>
      </c>
      <c r="J22" s="13">
        <f t="shared" si="1"/>
        <v>24.24</v>
      </c>
      <c r="K22" s="13">
        <v>104.76</v>
      </c>
      <c r="L22" s="20">
        <f t="shared" si="0"/>
        <v>7474.48837209302</v>
      </c>
      <c r="M22" s="20">
        <f t="shared" si="2"/>
        <v>9203.98052691867</v>
      </c>
      <c r="N22" s="21">
        <v>964209</v>
      </c>
      <c r="O22" s="20" t="s">
        <v>22</v>
      </c>
      <c r="P22" s="22" t="s">
        <v>23</v>
      </c>
      <c r="Q22" s="23"/>
    </row>
    <row r="23" spans="1:17">
      <c r="A23" s="10">
        <v>18</v>
      </c>
      <c r="B23" s="11" t="s">
        <v>19</v>
      </c>
      <c r="C23" s="12">
        <v>602</v>
      </c>
      <c r="D23" s="12" t="s">
        <v>42</v>
      </c>
      <c r="E23" s="13">
        <v>6</v>
      </c>
      <c r="F23" s="13">
        <f>VLOOKUP(D23,'[1]5栋'!$C$4:$G$103,4,0)</f>
        <v>948384.371700106</v>
      </c>
      <c r="G23" s="14" t="s">
        <v>21</v>
      </c>
      <c r="H23" s="10">
        <v>2.9</v>
      </c>
      <c r="I23" s="19">
        <v>129</v>
      </c>
      <c r="J23" s="13">
        <f t="shared" si="1"/>
        <v>24.24</v>
      </c>
      <c r="K23" s="13">
        <v>104.76</v>
      </c>
      <c r="L23" s="20">
        <f t="shared" si="0"/>
        <v>7368.89147286822</v>
      </c>
      <c r="M23" s="20">
        <f t="shared" si="2"/>
        <v>9073.94998090874</v>
      </c>
      <c r="N23" s="21">
        <v>950587</v>
      </c>
      <c r="O23" s="20" t="s">
        <v>22</v>
      </c>
      <c r="P23" s="22" t="s">
        <v>23</v>
      </c>
      <c r="Q23" s="23"/>
    </row>
    <row r="24" spans="1:17">
      <c r="A24" s="10">
        <v>19</v>
      </c>
      <c r="B24" s="11" t="s">
        <v>19</v>
      </c>
      <c r="C24" s="12">
        <v>603</v>
      </c>
      <c r="D24" s="12" t="s">
        <v>43</v>
      </c>
      <c r="E24" s="13">
        <v>6</v>
      </c>
      <c r="F24" s="13">
        <f>VLOOKUP(D24,'[1]5栋'!$C$4:$G$103,4,0)</f>
        <v>653536.430834213</v>
      </c>
      <c r="G24" s="14" t="s">
        <v>27</v>
      </c>
      <c r="H24" s="10">
        <v>2.9</v>
      </c>
      <c r="I24" s="13">
        <v>103.31</v>
      </c>
      <c r="J24" s="13">
        <f t="shared" si="1"/>
        <v>19.41</v>
      </c>
      <c r="K24" s="13">
        <v>83.9</v>
      </c>
      <c r="L24" s="20">
        <f t="shared" si="0"/>
        <v>6337.0341690059</v>
      </c>
      <c r="M24" s="20">
        <f t="shared" si="2"/>
        <v>7803.08700834327</v>
      </c>
      <c r="N24" s="21">
        <v>654679</v>
      </c>
      <c r="O24" s="20" t="s">
        <v>22</v>
      </c>
      <c r="P24" s="22" t="s">
        <v>23</v>
      </c>
      <c r="Q24" s="23"/>
    </row>
    <row r="25" spans="1:17">
      <c r="A25" s="10">
        <v>20</v>
      </c>
      <c r="B25" s="11" t="s">
        <v>19</v>
      </c>
      <c r="C25" s="12">
        <v>604</v>
      </c>
      <c r="D25" s="12" t="s">
        <v>44</v>
      </c>
      <c r="E25" s="13">
        <v>6</v>
      </c>
      <c r="F25" s="13">
        <f>VLOOKUP(D25,'[1]5栋'!$C$4:$G$103,4,0)</f>
        <v>685492.080253432</v>
      </c>
      <c r="G25" s="14" t="s">
        <v>27</v>
      </c>
      <c r="H25" s="10">
        <v>2.9</v>
      </c>
      <c r="I25" s="13">
        <v>103.31</v>
      </c>
      <c r="J25" s="13">
        <f t="shared" si="1"/>
        <v>19.41</v>
      </c>
      <c r="K25" s="13">
        <v>83.9</v>
      </c>
      <c r="L25" s="20">
        <f t="shared" si="0"/>
        <v>6666.49888684542</v>
      </c>
      <c r="M25" s="20">
        <f t="shared" si="2"/>
        <v>8208.77234803337</v>
      </c>
      <c r="N25" s="21">
        <v>688716</v>
      </c>
      <c r="O25" s="20" t="s">
        <v>22</v>
      </c>
      <c r="P25" s="22" t="s">
        <v>23</v>
      </c>
      <c r="Q25" s="23"/>
    </row>
    <row r="26" spans="1:17">
      <c r="A26" s="10">
        <v>21</v>
      </c>
      <c r="B26" s="11" t="s">
        <v>19</v>
      </c>
      <c r="C26" s="12">
        <v>701</v>
      </c>
      <c r="D26" s="12" t="s">
        <v>45</v>
      </c>
      <c r="E26" s="13">
        <v>7</v>
      </c>
      <c r="F26" s="13">
        <f>VLOOKUP(D26,'[1]5栋'!$C$4:$G$103,4,0)</f>
        <v>964708.553326294</v>
      </c>
      <c r="G26" s="14" t="s">
        <v>21</v>
      </c>
      <c r="H26" s="10">
        <v>2.9</v>
      </c>
      <c r="I26" s="19">
        <v>129</v>
      </c>
      <c r="J26" s="13">
        <f t="shared" si="1"/>
        <v>24.24</v>
      </c>
      <c r="K26" s="13">
        <v>104.76</v>
      </c>
      <c r="L26" s="20">
        <f t="shared" si="0"/>
        <v>7495.60465116279</v>
      </c>
      <c r="M26" s="20">
        <f t="shared" si="2"/>
        <v>9229.98281786942</v>
      </c>
      <c r="N26" s="21">
        <v>966933</v>
      </c>
      <c r="O26" s="20" t="s">
        <v>22</v>
      </c>
      <c r="P26" s="22" t="s">
        <v>23</v>
      </c>
      <c r="Q26" s="23"/>
    </row>
    <row r="27" spans="1:17">
      <c r="A27" s="10">
        <v>22</v>
      </c>
      <c r="B27" s="11" t="s">
        <v>19</v>
      </c>
      <c r="C27" s="12">
        <v>702</v>
      </c>
      <c r="D27" s="12" t="s">
        <v>46</v>
      </c>
      <c r="E27" s="13">
        <v>7</v>
      </c>
      <c r="F27" s="13">
        <f>VLOOKUP(D27,'[1]5栋'!$C$4:$G$103,4,0)</f>
        <v>951104.540654699</v>
      </c>
      <c r="G27" s="14" t="s">
        <v>21</v>
      </c>
      <c r="H27" s="10">
        <v>2.9</v>
      </c>
      <c r="I27" s="19">
        <v>129</v>
      </c>
      <c r="J27" s="13">
        <f t="shared" si="1"/>
        <v>24.24</v>
      </c>
      <c r="K27" s="13">
        <v>104.76</v>
      </c>
      <c r="L27" s="20">
        <f t="shared" si="0"/>
        <v>7390.01550387597</v>
      </c>
      <c r="M27" s="20">
        <f t="shared" si="2"/>
        <v>9099.96181748759</v>
      </c>
      <c r="N27" s="21">
        <v>953312</v>
      </c>
      <c r="O27" s="20" t="s">
        <v>22</v>
      </c>
      <c r="P27" s="22" t="s">
        <v>23</v>
      </c>
      <c r="Q27" s="23"/>
    </row>
    <row r="28" spans="1:17">
      <c r="A28" s="10">
        <v>23</v>
      </c>
      <c r="B28" s="11" t="s">
        <v>19</v>
      </c>
      <c r="C28" s="12">
        <v>703</v>
      </c>
      <c r="D28" s="12" t="s">
        <v>47</v>
      </c>
      <c r="E28" s="13">
        <v>7</v>
      </c>
      <c r="F28" s="13">
        <f>VLOOKUP(D28,'[1]5栋'!$C$4:$G$103,4,0)</f>
        <v>655717.001055966</v>
      </c>
      <c r="G28" s="14" t="s">
        <v>27</v>
      </c>
      <c r="H28" s="10">
        <v>2.9</v>
      </c>
      <c r="I28" s="13">
        <v>103.31</v>
      </c>
      <c r="J28" s="13">
        <f t="shared" si="1"/>
        <v>19.41</v>
      </c>
      <c r="K28" s="13">
        <v>83.9</v>
      </c>
      <c r="L28" s="20">
        <f t="shared" si="0"/>
        <v>6358.15506727326</v>
      </c>
      <c r="M28" s="20">
        <f t="shared" si="2"/>
        <v>7829.09415971394</v>
      </c>
      <c r="N28" s="21">
        <v>656861</v>
      </c>
      <c r="O28" s="20" t="s">
        <v>22</v>
      </c>
      <c r="P28" s="22" t="s">
        <v>23</v>
      </c>
      <c r="Q28" s="23"/>
    </row>
    <row r="29" spans="1:17">
      <c r="A29" s="10">
        <v>24</v>
      </c>
      <c r="B29" s="11" t="s">
        <v>19</v>
      </c>
      <c r="C29" s="12">
        <v>704</v>
      </c>
      <c r="D29" s="12" t="s">
        <v>48</v>
      </c>
      <c r="E29" s="13">
        <v>7</v>
      </c>
      <c r="F29" s="13">
        <f>VLOOKUP(D29,'[1]5栋'!$C$4:$G$103,4,0)</f>
        <v>687665.258711721</v>
      </c>
      <c r="G29" s="14" t="s">
        <v>27</v>
      </c>
      <c r="H29" s="10">
        <v>2.9</v>
      </c>
      <c r="I29" s="13">
        <v>103.31</v>
      </c>
      <c r="J29" s="13">
        <f t="shared" si="1"/>
        <v>19.41</v>
      </c>
      <c r="K29" s="13">
        <v>83.9</v>
      </c>
      <c r="L29" s="20">
        <f t="shared" si="0"/>
        <v>6687.61978511277</v>
      </c>
      <c r="M29" s="20">
        <f t="shared" si="2"/>
        <v>8234.77949940405</v>
      </c>
      <c r="N29" s="21">
        <v>690898</v>
      </c>
      <c r="O29" s="20" t="s">
        <v>22</v>
      </c>
      <c r="P29" s="22" t="s">
        <v>23</v>
      </c>
      <c r="Q29" s="23"/>
    </row>
    <row r="30" spans="1:17">
      <c r="A30" s="10">
        <v>25</v>
      </c>
      <c r="B30" s="11" t="s">
        <v>19</v>
      </c>
      <c r="C30" s="12">
        <v>801</v>
      </c>
      <c r="D30" s="12" t="s">
        <v>49</v>
      </c>
      <c r="E30" s="13">
        <v>8</v>
      </c>
      <c r="F30" s="13">
        <f>VLOOKUP(D30,'[1]5栋'!$C$4:$G$103,4,0)</f>
        <v>967429.778247096</v>
      </c>
      <c r="G30" s="14" t="s">
        <v>21</v>
      </c>
      <c r="H30" s="10">
        <v>2.9</v>
      </c>
      <c r="I30" s="19">
        <v>129</v>
      </c>
      <c r="J30" s="13">
        <f t="shared" si="1"/>
        <v>24.24</v>
      </c>
      <c r="K30" s="19">
        <v>104.76</v>
      </c>
      <c r="L30" s="20">
        <f t="shared" si="0"/>
        <v>7516.72868217054</v>
      </c>
      <c r="M30" s="20">
        <f t="shared" si="2"/>
        <v>9255.99465444826</v>
      </c>
      <c r="N30" s="21">
        <v>969658</v>
      </c>
      <c r="O30" s="20" t="s">
        <v>22</v>
      </c>
      <c r="P30" s="22" t="s">
        <v>23</v>
      </c>
      <c r="Q30" s="23"/>
    </row>
    <row r="31" spans="1:17">
      <c r="A31" s="10">
        <v>26</v>
      </c>
      <c r="B31" s="11" t="s">
        <v>19</v>
      </c>
      <c r="C31" s="12">
        <v>802</v>
      </c>
      <c r="D31" s="12" t="s">
        <v>50</v>
      </c>
      <c r="E31" s="13">
        <v>8</v>
      </c>
      <c r="F31" s="13">
        <f>VLOOKUP(D31,'[1]5栋'!$C$4:$G$103,4,0)</f>
        <v>953825.765575502</v>
      </c>
      <c r="G31" s="14" t="s">
        <v>21</v>
      </c>
      <c r="H31" s="10">
        <v>2.9</v>
      </c>
      <c r="I31" s="19">
        <v>129</v>
      </c>
      <c r="J31" s="13">
        <f t="shared" si="1"/>
        <v>24.24</v>
      </c>
      <c r="K31" s="19">
        <v>104.76</v>
      </c>
      <c r="L31" s="20">
        <f t="shared" si="0"/>
        <v>7411.13178294574</v>
      </c>
      <c r="M31" s="20">
        <f t="shared" si="2"/>
        <v>9125.96410843833</v>
      </c>
      <c r="N31" s="21">
        <v>956036</v>
      </c>
      <c r="O31" s="20" t="s">
        <v>22</v>
      </c>
      <c r="P31" s="22" t="s">
        <v>23</v>
      </c>
      <c r="Q31" s="23"/>
    </row>
    <row r="32" spans="1:17">
      <c r="A32" s="10">
        <v>27</v>
      </c>
      <c r="B32" s="11" t="s">
        <v>19</v>
      </c>
      <c r="C32" s="12">
        <v>803</v>
      </c>
      <c r="D32" s="12" t="s">
        <v>51</v>
      </c>
      <c r="E32" s="13">
        <v>8</v>
      </c>
      <c r="F32" s="13">
        <f>VLOOKUP(D32,'[1]5栋'!$C$4:$G$103,4,0)</f>
        <v>657897.571277719</v>
      </c>
      <c r="G32" s="14" t="s">
        <v>27</v>
      </c>
      <c r="H32" s="10">
        <v>2.9</v>
      </c>
      <c r="I32" s="13">
        <v>103.31</v>
      </c>
      <c r="J32" s="13">
        <f t="shared" si="1"/>
        <v>19.41</v>
      </c>
      <c r="K32" s="19">
        <v>83.9</v>
      </c>
      <c r="L32" s="20">
        <f t="shared" si="0"/>
        <v>6379.26628593553</v>
      </c>
      <c r="M32" s="20">
        <f t="shared" si="2"/>
        <v>7855.08939213349</v>
      </c>
      <c r="N32" s="21">
        <v>659042</v>
      </c>
      <c r="O32" s="20" t="s">
        <v>22</v>
      </c>
      <c r="P32" s="22" t="s">
        <v>23</v>
      </c>
      <c r="Q32" s="23"/>
    </row>
    <row r="33" spans="1:17">
      <c r="A33" s="10">
        <v>28</v>
      </c>
      <c r="B33" s="11" t="s">
        <v>19</v>
      </c>
      <c r="C33" s="12">
        <v>804</v>
      </c>
      <c r="D33" s="12" t="s">
        <v>52</v>
      </c>
      <c r="E33" s="13">
        <v>8</v>
      </c>
      <c r="F33" s="13">
        <f>VLOOKUP(D33,'[1]5栋'!$C$4:$G$103,4,0)</f>
        <v>689839.49313622</v>
      </c>
      <c r="G33" s="14" t="s">
        <v>27</v>
      </c>
      <c r="H33" s="10">
        <v>2.9</v>
      </c>
      <c r="I33" s="13">
        <v>103.31</v>
      </c>
      <c r="J33" s="13">
        <f t="shared" si="1"/>
        <v>19.41</v>
      </c>
      <c r="K33" s="19">
        <v>83.9</v>
      </c>
      <c r="L33" s="20">
        <f t="shared" si="0"/>
        <v>6708.73100377505</v>
      </c>
      <c r="M33" s="20">
        <f t="shared" si="2"/>
        <v>8260.7747318236</v>
      </c>
      <c r="N33" s="21">
        <v>693079</v>
      </c>
      <c r="O33" s="20" t="s">
        <v>22</v>
      </c>
      <c r="P33" s="22" t="s">
        <v>23</v>
      </c>
      <c r="Q33" s="23"/>
    </row>
    <row r="34" spans="1:17">
      <c r="A34" s="10">
        <v>29</v>
      </c>
      <c r="B34" s="11" t="s">
        <v>19</v>
      </c>
      <c r="C34" s="12">
        <v>901</v>
      </c>
      <c r="D34" s="12" t="s">
        <v>53</v>
      </c>
      <c r="E34" s="13">
        <v>9</v>
      </c>
      <c r="F34" s="13">
        <f>VLOOKUP(D34,'[1]5栋'!$C$4:$G$103,4,0)</f>
        <v>970149.94720169</v>
      </c>
      <c r="G34" s="14" t="s">
        <v>21</v>
      </c>
      <c r="H34" s="10">
        <v>2.9</v>
      </c>
      <c r="I34" s="19">
        <v>129</v>
      </c>
      <c r="J34" s="13">
        <f t="shared" si="1"/>
        <v>24.24</v>
      </c>
      <c r="K34" s="19">
        <v>104.76</v>
      </c>
      <c r="L34" s="20">
        <f t="shared" si="0"/>
        <v>7537.84496124031</v>
      </c>
      <c r="M34" s="20">
        <f t="shared" si="2"/>
        <v>9281.99694539901</v>
      </c>
      <c r="N34" s="21">
        <v>972382</v>
      </c>
      <c r="O34" s="20" t="s">
        <v>22</v>
      </c>
      <c r="P34" s="22" t="s">
        <v>23</v>
      </c>
      <c r="Q34" s="23"/>
    </row>
    <row r="35" spans="1:17">
      <c r="A35" s="10">
        <v>30</v>
      </c>
      <c r="B35" s="11" t="s">
        <v>19</v>
      </c>
      <c r="C35" s="12">
        <v>902</v>
      </c>
      <c r="D35" s="12" t="s">
        <v>54</v>
      </c>
      <c r="E35" s="13">
        <v>9</v>
      </c>
      <c r="F35" s="13">
        <f>VLOOKUP(D35,'[1]5栋'!$C$4:$G$103,4,0)</f>
        <v>956545.934530095</v>
      </c>
      <c r="G35" s="14" t="s">
        <v>21</v>
      </c>
      <c r="H35" s="10">
        <v>2.9</v>
      </c>
      <c r="I35" s="19">
        <v>129</v>
      </c>
      <c r="J35" s="13">
        <f t="shared" si="1"/>
        <v>24.24</v>
      </c>
      <c r="K35" s="19">
        <v>104.76</v>
      </c>
      <c r="L35" s="20">
        <f t="shared" si="0"/>
        <v>7432.2480620155</v>
      </c>
      <c r="M35" s="20">
        <f t="shared" si="2"/>
        <v>9151.96639938908</v>
      </c>
      <c r="N35" s="21">
        <v>958760</v>
      </c>
      <c r="O35" s="20" t="s">
        <v>22</v>
      </c>
      <c r="P35" s="22" t="s">
        <v>23</v>
      </c>
      <c r="Q35" s="23"/>
    </row>
    <row r="36" spans="1:17">
      <c r="A36" s="10">
        <v>31</v>
      </c>
      <c r="B36" s="11" t="s">
        <v>19</v>
      </c>
      <c r="C36" s="12">
        <v>903</v>
      </c>
      <c r="D36" s="12" t="s">
        <v>55</v>
      </c>
      <c r="E36" s="13">
        <v>9</v>
      </c>
      <c r="F36" s="13">
        <f>VLOOKUP(D36,'[1]5栋'!$C$4:$G$103,4,0)</f>
        <v>660078.141499472</v>
      </c>
      <c r="G36" s="14" t="s">
        <v>27</v>
      </c>
      <c r="H36" s="10">
        <v>2.9</v>
      </c>
      <c r="I36" s="13">
        <v>103.31</v>
      </c>
      <c r="J36" s="13">
        <f t="shared" si="1"/>
        <v>19.41</v>
      </c>
      <c r="K36" s="19">
        <v>83.9</v>
      </c>
      <c r="L36" s="20">
        <f t="shared" si="0"/>
        <v>6400.39686380796</v>
      </c>
      <c r="M36" s="20">
        <f t="shared" si="2"/>
        <v>7881.1084624553</v>
      </c>
      <c r="N36" s="21">
        <v>661225</v>
      </c>
      <c r="O36" s="20" t="s">
        <v>22</v>
      </c>
      <c r="P36" s="22" t="s">
        <v>23</v>
      </c>
      <c r="Q36" s="23"/>
    </row>
    <row r="37" spans="1:17">
      <c r="A37" s="10">
        <v>32</v>
      </c>
      <c r="B37" s="11" t="s">
        <v>19</v>
      </c>
      <c r="C37" s="12">
        <v>904</v>
      </c>
      <c r="D37" s="12" t="s">
        <v>56</v>
      </c>
      <c r="E37" s="13">
        <v>9</v>
      </c>
      <c r="F37" s="13">
        <f>VLOOKUP(D37,'[1]5栋'!$C$4:$G$103,4,0)</f>
        <v>692013.727560718</v>
      </c>
      <c r="G37" s="14" t="s">
        <v>27</v>
      </c>
      <c r="H37" s="10">
        <v>2.9</v>
      </c>
      <c r="I37" s="13">
        <v>103.31</v>
      </c>
      <c r="J37" s="13">
        <f t="shared" si="1"/>
        <v>19.41</v>
      </c>
      <c r="K37" s="19">
        <v>83.9</v>
      </c>
      <c r="L37" s="20">
        <f t="shared" si="0"/>
        <v>6729.8519020424</v>
      </c>
      <c r="M37" s="20">
        <f t="shared" si="2"/>
        <v>8286.78188319428</v>
      </c>
      <c r="N37" s="21">
        <v>695261</v>
      </c>
      <c r="O37" s="20" t="s">
        <v>22</v>
      </c>
      <c r="P37" s="22" t="s">
        <v>23</v>
      </c>
      <c r="Q37" s="23"/>
    </row>
    <row r="38" spans="1:17">
      <c r="A38" s="10">
        <v>33</v>
      </c>
      <c r="B38" s="11" t="s">
        <v>19</v>
      </c>
      <c r="C38" s="12">
        <v>1001</v>
      </c>
      <c r="D38" s="12" t="s">
        <v>57</v>
      </c>
      <c r="E38" s="13">
        <v>10</v>
      </c>
      <c r="F38" s="13">
        <f>VLOOKUP(D38,'[1]5栋'!$C$4:$G$103,4,0)</f>
        <v>972871.172122492</v>
      </c>
      <c r="G38" s="14" t="s">
        <v>21</v>
      </c>
      <c r="H38" s="10">
        <v>2.9</v>
      </c>
      <c r="I38" s="19">
        <v>129</v>
      </c>
      <c r="J38" s="13">
        <f t="shared" si="1"/>
        <v>24.24</v>
      </c>
      <c r="K38" s="19">
        <v>104.76</v>
      </c>
      <c r="L38" s="20">
        <f t="shared" si="0"/>
        <v>7558.96899224806</v>
      </c>
      <c r="M38" s="20">
        <f t="shared" si="2"/>
        <v>9308.00878197785</v>
      </c>
      <c r="N38" s="21">
        <v>975107</v>
      </c>
      <c r="O38" s="20" t="s">
        <v>22</v>
      </c>
      <c r="P38" s="22" t="s">
        <v>23</v>
      </c>
      <c r="Q38" s="23"/>
    </row>
    <row r="39" spans="1:17">
      <c r="A39" s="10">
        <v>34</v>
      </c>
      <c r="B39" s="11" t="s">
        <v>19</v>
      </c>
      <c r="C39" s="12">
        <v>1002</v>
      </c>
      <c r="D39" s="12" t="s">
        <v>58</v>
      </c>
      <c r="E39" s="13">
        <v>10</v>
      </c>
      <c r="F39" s="13">
        <f>VLOOKUP(D39,'[1]5栋'!$C$4:$G$103,4,0)</f>
        <v>959267.159450898</v>
      </c>
      <c r="G39" s="14" t="s">
        <v>21</v>
      </c>
      <c r="H39" s="10">
        <v>2.9</v>
      </c>
      <c r="I39" s="19">
        <v>129</v>
      </c>
      <c r="J39" s="13">
        <f t="shared" ref="J39:J70" si="3">I39-K39</f>
        <v>24.24</v>
      </c>
      <c r="K39" s="19">
        <v>104.76</v>
      </c>
      <c r="L39" s="20">
        <f t="shared" si="0"/>
        <v>7453.37209302326</v>
      </c>
      <c r="M39" s="20">
        <f t="shared" ref="M39:M70" si="4">N39/K39</f>
        <v>9177.97823596793</v>
      </c>
      <c r="N39" s="21">
        <v>961485</v>
      </c>
      <c r="O39" s="20" t="s">
        <v>22</v>
      </c>
      <c r="P39" s="22" t="s">
        <v>23</v>
      </c>
      <c r="Q39" s="23"/>
    </row>
    <row r="40" spans="1:17">
      <c r="A40" s="10">
        <v>35</v>
      </c>
      <c r="B40" s="11" t="s">
        <v>19</v>
      </c>
      <c r="C40" s="12">
        <v>1003</v>
      </c>
      <c r="D40" s="12" t="s">
        <v>59</v>
      </c>
      <c r="E40" s="13">
        <v>10</v>
      </c>
      <c r="F40" s="13">
        <f>VLOOKUP(D40,'[1]5栋'!$C$4:$G$103,4,0)</f>
        <v>662258.711721225</v>
      </c>
      <c r="G40" s="14" t="s">
        <v>27</v>
      </c>
      <c r="H40" s="10">
        <v>2.9</v>
      </c>
      <c r="I40" s="13">
        <v>103.31</v>
      </c>
      <c r="J40" s="13">
        <f t="shared" si="3"/>
        <v>19.41</v>
      </c>
      <c r="K40" s="19">
        <v>83.9</v>
      </c>
      <c r="L40" s="20">
        <f t="shared" si="0"/>
        <v>6421.51776207531</v>
      </c>
      <c r="M40" s="20">
        <f t="shared" si="4"/>
        <v>7907.11561382598</v>
      </c>
      <c r="N40" s="21">
        <v>663407</v>
      </c>
      <c r="O40" s="20" t="s">
        <v>22</v>
      </c>
      <c r="P40" s="22" t="s">
        <v>23</v>
      </c>
      <c r="Q40" s="23"/>
    </row>
    <row r="41" spans="1:17">
      <c r="A41" s="10">
        <v>36</v>
      </c>
      <c r="B41" s="11" t="s">
        <v>19</v>
      </c>
      <c r="C41" s="12">
        <v>1004</v>
      </c>
      <c r="D41" s="12" t="s">
        <v>60</v>
      </c>
      <c r="E41" s="13">
        <v>10</v>
      </c>
      <c r="F41" s="13">
        <f>VLOOKUP(D41,'[1]5栋'!$C$4:$G$103,4,0)</f>
        <v>694187.961985216</v>
      </c>
      <c r="G41" s="14" t="s">
        <v>27</v>
      </c>
      <c r="H41" s="10">
        <v>2.9</v>
      </c>
      <c r="I41" s="13">
        <v>103.31</v>
      </c>
      <c r="J41" s="13">
        <f t="shared" si="3"/>
        <v>19.41</v>
      </c>
      <c r="K41" s="19">
        <v>83.9</v>
      </c>
      <c r="L41" s="20">
        <f t="shared" si="0"/>
        <v>6750.98247991482</v>
      </c>
      <c r="M41" s="20">
        <f t="shared" si="4"/>
        <v>8312.80095351609</v>
      </c>
      <c r="N41" s="21">
        <v>697444</v>
      </c>
      <c r="O41" s="20" t="s">
        <v>22</v>
      </c>
      <c r="P41" s="22" t="s">
        <v>23</v>
      </c>
      <c r="Q41" s="23"/>
    </row>
    <row r="42" spans="1:17">
      <c r="A42" s="10">
        <v>37</v>
      </c>
      <c r="B42" s="11" t="s">
        <v>19</v>
      </c>
      <c r="C42" s="12">
        <v>1101</v>
      </c>
      <c r="D42" s="12" t="s">
        <v>61</v>
      </c>
      <c r="E42" s="13">
        <v>11</v>
      </c>
      <c r="F42" s="13">
        <f>VLOOKUP(D42,'[1]5栋'!$C$4:$G$103,4,0)</f>
        <v>975592.397043295</v>
      </c>
      <c r="G42" s="14" t="s">
        <v>21</v>
      </c>
      <c r="H42" s="10">
        <v>2.9</v>
      </c>
      <c r="I42" s="19">
        <v>129</v>
      </c>
      <c r="J42" s="13">
        <f t="shared" si="3"/>
        <v>24.24</v>
      </c>
      <c r="K42" s="19">
        <v>104.76</v>
      </c>
      <c r="L42" s="20">
        <f t="shared" si="0"/>
        <v>7580.08527131783</v>
      </c>
      <c r="M42" s="20">
        <f t="shared" si="4"/>
        <v>9334.0110729286</v>
      </c>
      <c r="N42" s="21">
        <v>977831</v>
      </c>
      <c r="O42" s="20" t="s">
        <v>22</v>
      </c>
      <c r="P42" s="22" t="s">
        <v>23</v>
      </c>
      <c r="Q42" s="23"/>
    </row>
    <row r="43" spans="1:17">
      <c r="A43" s="10">
        <v>38</v>
      </c>
      <c r="B43" s="11" t="s">
        <v>19</v>
      </c>
      <c r="C43" s="12">
        <v>1102</v>
      </c>
      <c r="D43" s="12" t="s">
        <v>62</v>
      </c>
      <c r="E43" s="13">
        <v>11</v>
      </c>
      <c r="F43" s="13">
        <f>VLOOKUP(D43,'[1]5栋'!$C$4:$G$103,4,0)</f>
        <v>961988.3843717</v>
      </c>
      <c r="G43" s="14" t="s">
        <v>21</v>
      </c>
      <c r="H43" s="10">
        <v>2.9</v>
      </c>
      <c r="I43" s="19">
        <v>129</v>
      </c>
      <c r="J43" s="13">
        <f t="shared" si="3"/>
        <v>24.24</v>
      </c>
      <c r="K43" s="19">
        <v>104.76</v>
      </c>
      <c r="L43" s="20">
        <f t="shared" si="0"/>
        <v>7474.48837209302</v>
      </c>
      <c r="M43" s="20">
        <f t="shared" si="4"/>
        <v>9203.98052691867</v>
      </c>
      <c r="N43" s="21">
        <v>964209</v>
      </c>
      <c r="O43" s="20" t="s">
        <v>22</v>
      </c>
      <c r="P43" s="22" t="s">
        <v>23</v>
      </c>
      <c r="Q43" s="23"/>
    </row>
    <row r="44" spans="1:17">
      <c r="A44" s="10">
        <v>39</v>
      </c>
      <c r="B44" s="11" t="s">
        <v>19</v>
      </c>
      <c r="C44" s="12">
        <v>1103</v>
      </c>
      <c r="D44" s="12" t="s">
        <v>63</v>
      </c>
      <c r="E44" s="13">
        <v>11</v>
      </c>
      <c r="F44" s="13">
        <f>VLOOKUP(D44,'[1]5栋'!$C$4:$G$103,4,0)</f>
        <v>664439.281942978</v>
      </c>
      <c r="G44" s="14" t="s">
        <v>27</v>
      </c>
      <c r="H44" s="10">
        <v>2.9</v>
      </c>
      <c r="I44" s="13">
        <v>103.31</v>
      </c>
      <c r="J44" s="13">
        <f t="shared" si="3"/>
        <v>19.41</v>
      </c>
      <c r="K44" s="19">
        <v>83.9</v>
      </c>
      <c r="L44" s="20">
        <f t="shared" si="0"/>
        <v>6442.62898073759</v>
      </c>
      <c r="M44" s="20">
        <f t="shared" si="4"/>
        <v>7933.11084624553</v>
      </c>
      <c r="N44" s="21">
        <v>665588</v>
      </c>
      <c r="O44" s="20" t="s">
        <v>22</v>
      </c>
      <c r="P44" s="22" t="s">
        <v>23</v>
      </c>
      <c r="Q44" s="23"/>
    </row>
    <row r="45" spans="1:17">
      <c r="A45" s="10">
        <v>40</v>
      </c>
      <c r="B45" s="11" t="s">
        <v>19</v>
      </c>
      <c r="C45" s="12">
        <v>1104</v>
      </c>
      <c r="D45" s="12" t="s">
        <v>64</v>
      </c>
      <c r="E45" s="13">
        <v>11</v>
      </c>
      <c r="F45" s="13">
        <f>VLOOKUP(D45,'[1]5栋'!$C$4:$G$103,4,0)</f>
        <v>696362.196409715</v>
      </c>
      <c r="G45" s="14" t="s">
        <v>27</v>
      </c>
      <c r="H45" s="10">
        <v>2.9</v>
      </c>
      <c r="I45" s="13">
        <v>103.31</v>
      </c>
      <c r="J45" s="13">
        <f t="shared" si="3"/>
        <v>19.41</v>
      </c>
      <c r="K45" s="19">
        <v>83.9</v>
      </c>
      <c r="L45" s="20">
        <f t="shared" si="0"/>
        <v>6772.0936985771</v>
      </c>
      <c r="M45" s="20">
        <f t="shared" si="4"/>
        <v>8338.79618593564</v>
      </c>
      <c r="N45" s="21">
        <v>699625</v>
      </c>
      <c r="O45" s="20" t="s">
        <v>22</v>
      </c>
      <c r="P45" s="22" t="s">
        <v>23</v>
      </c>
      <c r="Q45" s="23"/>
    </row>
    <row r="46" spans="1:17">
      <c r="A46" s="10">
        <v>41</v>
      </c>
      <c r="B46" s="11" t="s">
        <v>19</v>
      </c>
      <c r="C46" s="12">
        <v>1201</v>
      </c>
      <c r="D46" s="12" t="s">
        <v>65</v>
      </c>
      <c r="E46" s="13">
        <v>12</v>
      </c>
      <c r="F46" s="13">
        <f>VLOOKUP(D46,'[1]5栋'!$C$4:$G$103,4,0)</f>
        <v>978312.565997888</v>
      </c>
      <c r="G46" s="14" t="s">
        <v>21</v>
      </c>
      <c r="H46" s="10">
        <v>2.9</v>
      </c>
      <c r="I46" s="19">
        <v>129</v>
      </c>
      <c r="J46" s="13">
        <f t="shared" si="3"/>
        <v>24.24</v>
      </c>
      <c r="K46" s="19">
        <v>104.76</v>
      </c>
      <c r="L46" s="20">
        <f t="shared" si="0"/>
        <v>7601.2015503876</v>
      </c>
      <c r="M46" s="20">
        <f t="shared" si="4"/>
        <v>9360.01336387934</v>
      </c>
      <c r="N46" s="21">
        <v>980555</v>
      </c>
      <c r="O46" s="20" t="s">
        <v>22</v>
      </c>
      <c r="P46" s="22" t="s">
        <v>23</v>
      </c>
      <c r="Q46" s="23"/>
    </row>
    <row r="47" spans="1:17">
      <c r="A47" s="10">
        <v>42</v>
      </c>
      <c r="B47" s="11" t="s">
        <v>19</v>
      </c>
      <c r="C47" s="12">
        <v>1202</v>
      </c>
      <c r="D47" s="12" t="s">
        <v>66</v>
      </c>
      <c r="E47" s="13">
        <v>12</v>
      </c>
      <c r="F47" s="13">
        <f>VLOOKUP(D47,'[1]5栋'!$C$4:$G$103,4,0)</f>
        <v>964708.553326294</v>
      </c>
      <c r="G47" s="14" t="s">
        <v>21</v>
      </c>
      <c r="H47" s="10">
        <v>2.9</v>
      </c>
      <c r="I47" s="19">
        <v>129</v>
      </c>
      <c r="J47" s="13">
        <f t="shared" si="3"/>
        <v>24.24</v>
      </c>
      <c r="K47" s="19">
        <v>104.76</v>
      </c>
      <c r="L47" s="20">
        <f t="shared" si="0"/>
        <v>7495.60465116279</v>
      </c>
      <c r="M47" s="20">
        <f t="shared" si="4"/>
        <v>9229.98281786942</v>
      </c>
      <c r="N47" s="21">
        <v>966933</v>
      </c>
      <c r="O47" s="20" t="s">
        <v>22</v>
      </c>
      <c r="P47" s="22" t="s">
        <v>23</v>
      </c>
      <c r="Q47" s="23"/>
    </row>
    <row r="48" spans="1:17">
      <c r="A48" s="10">
        <v>43</v>
      </c>
      <c r="B48" s="11" t="s">
        <v>19</v>
      </c>
      <c r="C48" s="12">
        <v>1203</v>
      </c>
      <c r="D48" s="12" t="s">
        <v>67</v>
      </c>
      <c r="E48" s="13">
        <v>12</v>
      </c>
      <c r="F48" s="13">
        <f>VLOOKUP(D48,'[1]5栋'!$C$4:$G$103,4,0)</f>
        <v>666619.852164731</v>
      </c>
      <c r="G48" s="14" t="s">
        <v>27</v>
      </c>
      <c r="H48" s="10">
        <v>2.9</v>
      </c>
      <c r="I48" s="13">
        <v>103.31</v>
      </c>
      <c r="J48" s="13">
        <f t="shared" si="3"/>
        <v>19.41</v>
      </c>
      <c r="K48" s="19">
        <v>83.9</v>
      </c>
      <c r="L48" s="20">
        <f t="shared" si="0"/>
        <v>6463.74987900494</v>
      </c>
      <c r="M48" s="20">
        <f t="shared" si="4"/>
        <v>7959.11799761621</v>
      </c>
      <c r="N48" s="21">
        <v>667770</v>
      </c>
      <c r="O48" s="20" t="s">
        <v>22</v>
      </c>
      <c r="P48" s="22" t="s">
        <v>23</v>
      </c>
      <c r="Q48" s="23"/>
    </row>
    <row r="49" spans="1:17">
      <c r="A49" s="10">
        <v>44</v>
      </c>
      <c r="B49" s="11" t="s">
        <v>19</v>
      </c>
      <c r="C49" s="12">
        <v>1204</v>
      </c>
      <c r="D49" s="12" t="s">
        <v>68</v>
      </c>
      <c r="E49" s="13">
        <v>12</v>
      </c>
      <c r="F49" s="13">
        <f>VLOOKUP(D49,'[1]5栋'!$C$4:$G$103,4,0)</f>
        <v>698535.374868004</v>
      </c>
      <c r="G49" s="14" t="s">
        <v>27</v>
      </c>
      <c r="H49" s="10">
        <v>2.9</v>
      </c>
      <c r="I49" s="13">
        <v>103.31</v>
      </c>
      <c r="J49" s="13">
        <f t="shared" si="3"/>
        <v>19.41</v>
      </c>
      <c r="K49" s="19">
        <v>83.9</v>
      </c>
      <c r="L49" s="20">
        <f t="shared" si="0"/>
        <v>6793.21459684445</v>
      </c>
      <c r="M49" s="20">
        <f t="shared" si="4"/>
        <v>8364.80333730632</v>
      </c>
      <c r="N49" s="21">
        <v>701807</v>
      </c>
      <c r="O49" s="20" t="s">
        <v>22</v>
      </c>
      <c r="P49" s="22" t="s">
        <v>23</v>
      </c>
      <c r="Q49" s="23"/>
    </row>
    <row r="50" spans="1:17">
      <c r="A50" s="10">
        <v>45</v>
      </c>
      <c r="B50" s="11" t="s">
        <v>19</v>
      </c>
      <c r="C50" s="12">
        <v>1301</v>
      </c>
      <c r="D50" s="12" t="s">
        <v>69</v>
      </c>
      <c r="E50" s="13">
        <v>13</v>
      </c>
      <c r="F50" s="13">
        <f>VLOOKUP(D50,'[1]5栋'!$C$4:$G$103,4,0)</f>
        <v>981033.790918691</v>
      </c>
      <c r="G50" s="14" t="s">
        <v>21</v>
      </c>
      <c r="H50" s="10">
        <v>2.9</v>
      </c>
      <c r="I50" s="19">
        <v>129</v>
      </c>
      <c r="J50" s="13">
        <f t="shared" si="3"/>
        <v>24.24</v>
      </c>
      <c r="K50" s="19">
        <v>104.76</v>
      </c>
      <c r="L50" s="20">
        <f t="shared" si="0"/>
        <v>7622.32558139535</v>
      </c>
      <c r="M50" s="20">
        <f t="shared" si="4"/>
        <v>9386.02520045819</v>
      </c>
      <c r="N50" s="21">
        <v>983280</v>
      </c>
      <c r="O50" s="20" t="s">
        <v>22</v>
      </c>
      <c r="P50" s="22" t="s">
        <v>23</v>
      </c>
      <c r="Q50" s="23"/>
    </row>
    <row r="51" spans="1:17">
      <c r="A51" s="10">
        <v>46</v>
      </c>
      <c r="B51" s="11" t="s">
        <v>19</v>
      </c>
      <c r="C51" s="12">
        <v>1302</v>
      </c>
      <c r="D51" s="12" t="s">
        <v>70</v>
      </c>
      <c r="E51" s="13">
        <v>13</v>
      </c>
      <c r="F51" s="13">
        <f>VLOOKUP(D51,'[1]5栋'!$C$4:$G$103,4,0)</f>
        <v>967429.778247096</v>
      </c>
      <c r="G51" s="14" t="s">
        <v>21</v>
      </c>
      <c r="H51" s="10">
        <v>2.9</v>
      </c>
      <c r="I51" s="19">
        <v>129</v>
      </c>
      <c r="J51" s="13">
        <f t="shared" si="3"/>
        <v>24.24</v>
      </c>
      <c r="K51" s="19">
        <v>104.76</v>
      </c>
      <c r="L51" s="20">
        <f t="shared" si="0"/>
        <v>7516.72868217054</v>
      </c>
      <c r="M51" s="20">
        <f t="shared" si="4"/>
        <v>9255.99465444826</v>
      </c>
      <c r="N51" s="21">
        <v>969658</v>
      </c>
      <c r="O51" s="20" t="s">
        <v>22</v>
      </c>
      <c r="P51" s="22" t="s">
        <v>23</v>
      </c>
      <c r="Q51" s="23"/>
    </row>
    <row r="52" spans="1:17">
      <c r="A52" s="10">
        <v>47</v>
      </c>
      <c r="B52" s="11" t="s">
        <v>19</v>
      </c>
      <c r="C52" s="12">
        <v>1303</v>
      </c>
      <c r="D52" s="12" t="s">
        <v>71</v>
      </c>
      <c r="E52" s="13">
        <v>13</v>
      </c>
      <c r="F52" s="13">
        <f>VLOOKUP(D52,'[1]5栋'!$C$4:$G$103,4,0)</f>
        <v>668800.422386484</v>
      </c>
      <c r="G52" s="14" t="s">
        <v>27</v>
      </c>
      <c r="H52" s="10">
        <v>2.9</v>
      </c>
      <c r="I52" s="13">
        <v>103.31</v>
      </c>
      <c r="J52" s="13">
        <f t="shared" si="3"/>
        <v>19.41</v>
      </c>
      <c r="K52" s="19">
        <v>83.9</v>
      </c>
      <c r="L52" s="20">
        <f t="shared" si="0"/>
        <v>6484.86109766722</v>
      </c>
      <c r="M52" s="20">
        <f t="shared" si="4"/>
        <v>7985.11323003576</v>
      </c>
      <c r="N52" s="21">
        <v>669951</v>
      </c>
      <c r="O52" s="20" t="s">
        <v>22</v>
      </c>
      <c r="P52" s="22" t="s">
        <v>23</v>
      </c>
      <c r="Q52" s="23"/>
    </row>
    <row r="53" spans="1:17">
      <c r="A53" s="10">
        <v>48</v>
      </c>
      <c r="B53" s="11" t="s">
        <v>19</v>
      </c>
      <c r="C53" s="12">
        <v>1304</v>
      </c>
      <c r="D53" s="12" t="s">
        <v>72</v>
      </c>
      <c r="E53" s="13">
        <v>13</v>
      </c>
      <c r="F53" s="13">
        <f>VLOOKUP(D53,'[1]5栋'!$C$4:$G$103,4,0)</f>
        <v>700709.609292503</v>
      </c>
      <c r="G53" s="14" t="s">
        <v>27</v>
      </c>
      <c r="H53" s="10">
        <v>2.9</v>
      </c>
      <c r="I53" s="13">
        <v>103.31</v>
      </c>
      <c r="J53" s="13">
        <f t="shared" si="3"/>
        <v>19.41</v>
      </c>
      <c r="K53" s="19">
        <v>83.9</v>
      </c>
      <c r="L53" s="20">
        <f t="shared" si="0"/>
        <v>6814.32581550673</v>
      </c>
      <c r="M53" s="20">
        <f t="shared" si="4"/>
        <v>8390.79856972586</v>
      </c>
      <c r="N53" s="21">
        <v>703988</v>
      </c>
      <c r="O53" s="20" t="s">
        <v>22</v>
      </c>
      <c r="P53" s="22" t="s">
        <v>23</v>
      </c>
      <c r="Q53" s="23"/>
    </row>
    <row r="54" spans="1:17">
      <c r="A54" s="10">
        <v>49</v>
      </c>
      <c r="B54" s="11" t="s">
        <v>19</v>
      </c>
      <c r="C54" s="12">
        <v>1401</v>
      </c>
      <c r="D54" s="12" t="s">
        <v>73</v>
      </c>
      <c r="E54" s="13">
        <v>14</v>
      </c>
      <c r="F54" s="13">
        <f>VLOOKUP(D54,'[1]5栋'!$C$4:$G$103,4,0)</f>
        <v>967429.778247096</v>
      </c>
      <c r="G54" s="14" t="s">
        <v>21</v>
      </c>
      <c r="H54" s="10">
        <v>2.9</v>
      </c>
      <c r="I54" s="19">
        <v>129</v>
      </c>
      <c r="J54" s="13">
        <f t="shared" si="3"/>
        <v>24.24</v>
      </c>
      <c r="K54" s="19">
        <v>104.76</v>
      </c>
      <c r="L54" s="20">
        <f t="shared" si="0"/>
        <v>7516.72868217054</v>
      </c>
      <c r="M54" s="20">
        <f t="shared" si="4"/>
        <v>9255.99465444826</v>
      </c>
      <c r="N54" s="21">
        <v>969658</v>
      </c>
      <c r="O54" s="20" t="s">
        <v>22</v>
      </c>
      <c r="P54" s="22" t="s">
        <v>23</v>
      </c>
      <c r="Q54" s="23"/>
    </row>
    <row r="55" spans="1:17">
      <c r="A55" s="10">
        <v>50</v>
      </c>
      <c r="B55" s="11" t="s">
        <v>19</v>
      </c>
      <c r="C55" s="12">
        <v>1402</v>
      </c>
      <c r="D55" s="12" t="s">
        <v>74</v>
      </c>
      <c r="E55" s="13">
        <v>14</v>
      </c>
      <c r="F55" s="13">
        <f>VLOOKUP(D55,'[1]5栋'!$C$4:$G$103,4,0)</f>
        <v>953825.765575502</v>
      </c>
      <c r="G55" s="14" t="s">
        <v>21</v>
      </c>
      <c r="H55" s="10">
        <v>2.9</v>
      </c>
      <c r="I55" s="19">
        <v>129</v>
      </c>
      <c r="J55" s="13">
        <f t="shared" si="3"/>
        <v>24.24</v>
      </c>
      <c r="K55" s="19">
        <v>104.76</v>
      </c>
      <c r="L55" s="20">
        <f t="shared" si="0"/>
        <v>7411.13178294574</v>
      </c>
      <c r="M55" s="20">
        <f t="shared" si="4"/>
        <v>9125.96410843833</v>
      </c>
      <c r="N55" s="21">
        <v>956036</v>
      </c>
      <c r="O55" s="20" t="s">
        <v>22</v>
      </c>
      <c r="P55" s="22" t="s">
        <v>23</v>
      </c>
      <c r="Q55" s="23"/>
    </row>
    <row r="56" spans="1:17">
      <c r="A56" s="10">
        <v>51</v>
      </c>
      <c r="B56" s="11" t="s">
        <v>19</v>
      </c>
      <c r="C56" s="12">
        <v>1403</v>
      </c>
      <c r="D56" s="12" t="s">
        <v>75</v>
      </c>
      <c r="E56" s="13">
        <v>14</v>
      </c>
      <c r="F56" s="13">
        <f>VLOOKUP(D56,'[1]5栋'!$C$4:$G$103,4,0)</f>
        <v>657897.571277719</v>
      </c>
      <c r="G56" s="14" t="s">
        <v>27</v>
      </c>
      <c r="H56" s="10">
        <v>2.9</v>
      </c>
      <c r="I56" s="13">
        <v>103.31</v>
      </c>
      <c r="J56" s="13">
        <f t="shared" si="3"/>
        <v>19.41</v>
      </c>
      <c r="K56" s="19">
        <v>83.9</v>
      </c>
      <c r="L56" s="20">
        <f t="shared" si="0"/>
        <v>6379.26628593553</v>
      </c>
      <c r="M56" s="20">
        <f t="shared" si="4"/>
        <v>7855.08939213349</v>
      </c>
      <c r="N56" s="21">
        <v>659042</v>
      </c>
      <c r="O56" s="20" t="s">
        <v>22</v>
      </c>
      <c r="P56" s="22" t="s">
        <v>23</v>
      </c>
      <c r="Q56" s="23"/>
    </row>
    <row r="57" spans="1:17">
      <c r="A57" s="10">
        <v>52</v>
      </c>
      <c r="B57" s="11" t="s">
        <v>19</v>
      </c>
      <c r="C57" s="12">
        <v>1404</v>
      </c>
      <c r="D57" s="12" t="s">
        <v>76</v>
      </c>
      <c r="E57" s="13">
        <v>14</v>
      </c>
      <c r="F57" s="13">
        <f>VLOOKUP(D57,'[1]5栋'!$C$4:$G$103,4,0)</f>
        <v>689839.49313622</v>
      </c>
      <c r="G57" s="14" t="s">
        <v>27</v>
      </c>
      <c r="H57" s="10">
        <v>2.9</v>
      </c>
      <c r="I57" s="13">
        <v>103.31</v>
      </c>
      <c r="J57" s="13">
        <f t="shared" si="3"/>
        <v>19.41</v>
      </c>
      <c r="K57" s="19">
        <v>83.9</v>
      </c>
      <c r="L57" s="20">
        <f t="shared" si="0"/>
        <v>6708.73100377505</v>
      </c>
      <c r="M57" s="20">
        <f t="shared" si="4"/>
        <v>8260.7747318236</v>
      </c>
      <c r="N57" s="21">
        <v>693079</v>
      </c>
      <c r="O57" s="20" t="s">
        <v>22</v>
      </c>
      <c r="P57" s="22" t="s">
        <v>23</v>
      </c>
      <c r="Q57" s="23"/>
    </row>
    <row r="58" spans="1:17">
      <c r="A58" s="10">
        <v>53</v>
      </c>
      <c r="B58" s="11" t="s">
        <v>19</v>
      </c>
      <c r="C58" s="12">
        <v>1501</v>
      </c>
      <c r="D58" s="12" t="s">
        <v>77</v>
      </c>
      <c r="E58" s="13">
        <v>15</v>
      </c>
      <c r="F58" s="13">
        <f>VLOOKUP(D58,'[1]5栋'!$C$4:$G$103,4,0)</f>
        <v>978312.565997888</v>
      </c>
      <c r="G58" s="14" t="s">
        <v>21</v>
      </c>
      <c r="H58" s="10">
        <v>2.9</v>
      </c>
      <c r="I58" s="19">
        <v>129</v>
      </c>
      <c r="J58" s="13">
        <f t="shared" si="3"/>
        <v>24.24</v>
      </c>
      <c r="K58" s="19">
        <v>104.76</v>
      </c>
      <c r="L58" s="20">
        <f t="shared" si="0"/>
        <v>7601.2015503876</v>
      </c>
      <c r="M58" s="20">
        <f t="shared" si="4"/>
        <v>9360.01336387934</v>
      </c>
      <c r="N58" s="21">
        <v>980555</v>
      </c>
      <c r="O58" s="20" t="s">
        <v>22</v>
      </c>
      <c r="P58" s="22" t="s">
        <v>23</v>
      </c>
      <c r="Q58" s="23"/>
    </row>
    <row r="59" spans="1:17">
      <c r="A59" s="10">
        <v>54</v>
      </c>
      <c r="B59" s="11" t="s">
        <v>19</v>
      </c>
      <c r="C59" s="12">
        <v>1502</v>
      </c>
      <c r="D59" s="12" t="s">
        <v>78</v>
      </c>
      <c r="E59" s="13">
        <v>15</v>
      </c>
      <c r="F59" s="13">
        <f>VLOOKUP(D59,'[1]5栋'!$C$4:$G$103,4,0)</f>
        <v>964708.553326294</v>
      </c>
      <c r="G59" s="14" t="s">
        <v>21</v>
      </c>
      <c r="H59" s="10">
        <v>2.9</v>
      </c>
      <c r="I59" s="19">
        <v>129</v>
      </c>
      <c r="J59" s="13">
        <f t="shared" si="3"/>
        <v>24.24</v>
      </c>
      <c r="K59" s="19">
        <v>104.76</v>
      </c>
      <c r="L59" s="20">
        <f t="shared" si="0"/>
        <v>7495.60465116279</v>
      </c>
      <c r="M59" s="20">
        <f t="shared" si="4"/>
        <v>9229.98281786942</v>
      </c>
      <c r="N59" s="21">
        <v>966933</v>
      </c>
      <c r="O59" s="20" t="s">
        <v>22</v>
      </c>
      <c r="P59" s="22" t="s">
        <v>23</v>
      </c>
      <c r="Q59" s="23"/>
    </row>
    <row r="60" spans="1:17">
      <c r="A60" s="10">
        <v>55</v>
      </c>
      <c r="B60" s="11" t="s">
        <v>19</v>
      </c>
      <c r="C60" s="12">
        <v>1503</v>
      </c>
      <c r="D60" s="12" t="s">
        <v>79</v>
      </c>
      <c r="E60" s="13">
        <v>15</v>
      </c>
      <c r="F60" s="13">
        <f>VLOOKUP(D60,'[1]5栋'!$C$4:$G$103,4,0)</f>
        <v>666619.852164731</v>
      </c>
      <c r="G60" s="14" t="s">
        <v>27</v>
      </c>
      <c r="H60" s="10">
        <v>2.9</v>
      </c>
      <c r="I60" s="13">
        <v>103.31</v>
      </c>
      <c r="J60" s="13">
        <f t="shared" si="3"/>
        <v>19.41</v>
      </c>
      <c r="K60" s="19">
        <v>83.9</v>
      </c>
      <c r="L60" s="20">
        <f t="shared" si="0"/>
        <v>6463.74987900494</v>
      </c>
      <c r="M60" s="20">
        <f t="shared" si="4"/>
        <v>7959.11799761621</v>
      </c>
      <c r="N60" s="21">
        <v>667770</v>
      </c>
      <c r="O60" s="20" t="s">
        <v>22</v>
      </c>
      <c r="P60" s="22" t="s">
        <v>23</v>
      </c>
      <c r="Q60" s="23"/>
    </row>
    <row r="61" spans="1:17">
      <c r="A61" s="10">
        <v>56</v>
      </c>
      <c r="B61" s="11" t="s">
        <v>19</v>
      </c>
      <c r="C61" s="12">
        <v>1504</v>
      </c>
      <c r="D61" s="12" t="s">
        <v>80</v>
      </c>
      <c r="E61" s="13">
        <v>15</v>
      </c>
      <c r="F61" s="13">
        <f>VLOOKUP(D61,'[1]5栋'!$C$4:$G$103,4,0)</f>
        <v>698535.374868004</v>
      </c>
      <c r="G61" s="14" t="s">
        <v>27</v>
      </c>
      <c r="H61" s="10">
        <v>2.9</v>
      </c>
      <c r="I61" s="13">
        <v>103.31</v>
      </c>
      <c r="J61" s="13">
        <f t="shared" si="3"/>
        <v>19.41</v>
      </c>
      <c r="K61" s="19">
        <v>83.9</v>
      </c>
      <c r="L61" s="20">
        <f t="shared" si="0"/>
        <v>6793.21459684445</v>
      </c>
      <c r="M61" s="20">
        <f t="shared" si="4"/>
        <v>8364.80333730632</v>
      </c>
      <c r="N61" s="21">
        <v>701807</v>
      </c>
      <c r="O61" s="20" t="s">
        <v>22</v>
      </c>
      <c r="P61" s="22" t="s">
        <v>23</v>
      </c>
      <c r="Q61" s="23"/>
    </row>
    <row r="62" spans="1:17">
      <c r="A62" s="10">
        <v>57</v>
      </c>
      <c r="B62" s="11" t="s">
        <v>19</v>
      </c>
      <c r="C62" s="12">
        <v>1601</v>
      </c>
      <c r="D62" s="12" t="s">
        <v>81</v>
      </c>
      <c r="E62" s="13">
        <v>16</v>
      </c>
      <c r="F62" s="13">
        <f>VLOOKUP(D62,'[1]5栋'!$C$4:$G$103,4,0)</f>
        <v>981033.790918691</v>
      </c>
      <c r="G62" s="14" t="s">
        <v>21</v>
      </c>
      <c r="H62" s="10">
        <v>2.9</v>
      </c>
      <c r="I62" s="19">
        <v>129</v>
      </c>
      <c r="J62" s="13">
        <f t="shared" si="3"/>
        <v>24.24</v>
      </c>
      <c r="K62" s="19">
        <v>104.76</v>
      </c>
      <c r="L62" s="20">
        <f t="shared" si="0"/>
        <v>7622.32558139535</v>
      </c>
      <c r="M62" s="20">
        <f t="shared" si="4"/>
        <v>9386.02520045819</v>
      </c>
      <c r="N62" s="21">
        <v>983280</v>
      </c>
      <c r="O62" s="20" t="s">
        <v>22</v>
      </c>
      <c r="P62" s="22" t="s">
        <v>23</v>
      </c>
      <c r="Q62" s="23"/>
    </row>
    <row r="63" spans="1:17">
      <c r="A63" s="10">
        <v>58</v>
      </c>
      <c r="B63" s="11" t="s">
        <v>19</v>
      </c>
      <c r="C63" s="12">
        <v>1602</v>
      </c>
      <c r="D63" s="12" t="s">
        <v>82</v>
      </c>
      <c r="E63" s="13">
        <v>16</v>
      </c>
      <c r="F63" s="13">
        <f>VLOOKUP(D63,'[1]5栋'!$C$4:$G$103,4,0)</f>
        <v>967429.778247096</v>
      </c>
      <c r="G63" s="14" t="s">
        <v>21</v>
      </c>
      <c r="H63" s="10">
        <v>2.9</v>
      </c>
      <c r="I63" s="19">
        <v>129</v>
      </c>
      <c r="J63" s="13">
        <f t="shared" si="3"/>
        <v>24.24</v>
      </c>
      <c r="K63" s="19">
        <v>104.76</v>
      </c>
      <c r="L63" s="20">
        <f t="shared" si="0"/>
        <v>7516.72868217054</v>
      </c>
      <c r="M63" s="20">
        <f t="shared" si="4"/>
        <v>9255.99465444826</v>
      </c>
      <c r="N63" s="21">
        <v>969658</v>
      </c>
      <c r="O63" s="20" t="s">
        <v>22</v>
      </c>
      <c r="P63" s="22" t="s">
        <v>23</v>
      </c>
      <c r="Q63" s="23"/>
    </row>
    <row r="64" spans="1:17">
      <c r="A64" s="10">
        <v>59</v>
      </c>
      <c r="B64" s="11" t="s">
        <v>19</v>
      </c>
      <c r="C64" s="12">
        <v>1603</v>
      </c>
      <c r="D64" s="12" t="s">
        <v>83</v>
      </c>
      <c r="E64" s="13">
        <v>16</v>
      </c>
      <c r="F64" s="13">
        <f>VLOOKUP(D64,'[1]5栋'!$C$4:$G$103,4,0)</f>
        <v>668800.422386484</v>
      </c>
      <c r="G64" s="14" t="s">
        <v>27</v>
      </c>
      <c r="H64" s="10">
        <v>2.9</v>
      </c>
      <c r="I64" s="13">
        <v>103.31</v>
      </c>
      <c r="J64" s="13">
        <f t="shared" si="3"/>
        <v>19.41</v>
      </c>
      <c r="K64" s="19">
        <v>83.9</v>
      </c>
      <c r="L64" s="20">
        <f t="shared" si="0"/>
        <v>6484.86109766722</v>
      </c>
      <c r="M64" s="20">
        <f t="shared" si="4"/>
        <v>7985.11323003576</v>
      </c>
      <c r="N64" s="21">
        <v>669951</v>
      </c>
      <c r="O64" s="20" t="s">
        <v>22</v>
      </c>
      <c r="P64" s="22" t="s">
        <v>23</v>
      </c>
      <c r="Q64" s="23"/>
    </row>
    <row r="65" spans="1:17">
      <c r="A65" s="10">
        <v>60</v>
      </c>
      <c r="B65" s="11" t="s">
        <v>19</v>
      </c>
      <c r="C65" s="12">
        <v>1604</v>
      </c>
      <c r="D65" s="12" t="s">
        <v>84</v>
      </c>
      <c r="E65" s="13">
        <v>16</v>
      </c>
      <c r="F65" s="13">
        <f>VLOOKUP(D65,'[1]5栋'!$C$4:$G$103,4,0)</f>
        <v>700709.609292503</v>
      </c>
      <c r="G65" s="14" t="s">
        <v>27</v>
      </c>
      <c r="H65" s="10">
        <v>2.9</v>
      </c>
      <c r="I65" s="13">
        <v>103.31</v>
      </c>
      <c r="J65" s="13">
        <f t="shared" si="3"/>
        <v>19.41</v>
      </c>
      <c r="K65" s="19">
        <v>83.9</v>
      </c>
      <c r="L65" s="20">
        <f t="shared" si="0"/>
        <v>6814.32581550673</v>
      </c>
      <c r="M65" s="20">
        <f t="shared" si="4"/>
        <v>8390.79856972586</v>
      </c>
      <c r="N65" s="21">
        <v>703988</v>
      </c>
      <c r="O65" s="20" t="s">
        <v>22</v>
      </c>
      <c r="P65" s="22" t="s">
        <v>23</v>
      </c>
      <c r="Q65" s="23"/>
    </row>
    <row r="66" spans="1:17">
      <c r="A66" s="10">
        <v>61</v>
      </c>
      <c r="B66" s="11" t="s">
        <v>19</v>
      </c>
      <c r="C66" s="12">
        <v>1701</v>
      </c>
      <c r="D66" s="12" t="s">
        <v>85</v>
      </c>
      <c r="E66" s="13">
        <v>17</v>
      </c>
      <c r="F66" s="13">
        <f>VLOOKUP(D66,'[1]5栋'!$C$4:$G$103,4,0)</f>
        <v>983753.959873284</v>
      </c>
      <c r="G66" s="14" t="s">
        <v>21</v>
      </c>
      <c r="H66" s="10">
        <v>2.9</v>
      </c>
      <c r="I66" s="19">
        <v>129</v>
      </c>
      <c r="J66" s="13">
        <f t="shared" si="3"/>
        <v>24.24</v>
      </c>
      <c r="K66" s="19">
        <v>104.76</v>
      </c>
      <c r="L66" s="20">
        <f t="shared" si="0"/>
        <v>7643.44186046512</v>
      </c>
      <c r="M66" s="20">
        <f t="shared" si="4"/>
        <v>9412.02749140893</v>
      </c>
      <c r="N66" s="21">
        <v>986004</v>
      </c>
      <c r="O66" s="20" t="s">
        <v>22</v>
      </c>
      <c r="P66" s="22" t="s">
        <v>23</v>
      </c>
      <c r="Q66" s="23"/>
    </row>
    <row r="67" spans="1:17">
      <c r="A67" s="10">
        <v>62</v>
      </c>
      <c r="B67" s="11" t="s">
        <v>19</v>
      </c>
      <c r="C67" s="12">
        <v>1702</v>
      </c>
      <c r="D67" s="12" t="s">
        <v>86</v>
      </c>
      <c r="E67" s="13">
        <v>17</v>
      </c>
      <c r="F67" s="13">
        <f>VLOOKUP(D67,'[1]5栋'!$C$4:$G$103,4,0)</f>
        <v>970149.94720169</v>
      </c>
      <c r="G67" s="14" t="s">
        <v>21</v>
      </c>
      <c r="H67" s="10">
        <v>2.9</v>
      </c>
      <c r="I67" s="19">
        <v>129</v>
      </c>
      <c r="J67" s="13">
        <f t="shared" si="3"/>
        <v>24.24</v>
      </c>
      <c r="K67" s="19">
        <v>104.76</v>
      </c>
      <c r="L67" s="20">
        <f t="shared" si="0"/>
        <v>7537.84496124031</v>
      </c>
      <c r="M67" s="20">
        <f t="shared" si="4"/>
        <v>9281.99694539901</v>
      </c>
      <c r="N67" s="21">
        <v>972382</v>
      </c>
      <c r="O67" s="20" t="s">
        <v>22</v>
      </c>
      <c r="P67" s="22" t="s">
        <v>23</v>
      </c>
      <c r="Q67" s="23"/>
    </row>
    <row r="68" spans="1:17">
      <c r="A68" s="10">
        <v>63</v>
      </c>
      <c r="B68" s="11" t="s">
        <v>19</v>
      </c>
      <c r="C68" s="12">
        <v>1703</v>
      </c>
      <c r="D68" s="12" t="s">
        <v>87</v>
      </c>
      <c r="E68" s="13">
        <v>17</v>
      </c>
      <c r="F68" s="13">
        <f>VLOOKUP(D68,'[1]5栋'!$C$4:$G$103,4,0)</f>
        <v>670980.992608237</v>
      </c>
      <c r="G68" s="14" t="s">
        <v>27</v>
      </c>
      <c r="H68" s="10">
        <v>2.9</v>
      </c>
      <c r="I68" s="13">
        <v>103.31</v>
      </c>
      <c r="J68" s="13">
        <f t="shared" si="3"/>
        <v>19.41</v>
      </c>
      <c r="K68" s="19">
        <v>83.9</v>
      </c>
      <c r="L68" s="20">
        <f t="shared" si="0"/>
        <v>6505.99167553964</v>
      </c>
      <c r="M68" s="20">
        <f t="shared" si="4"/>
        <v>8011.13230035757</v>
      </c>
      <c r="N68" s="21">
        <v>672134</v>
      </c>
      <c r="O68" s="20" t="s">
        <v>22</v>
      </c>
      <c r="P68" s="22" t="s">
        <v>23</v>
      </c>
      <c r="Q68" s="23"/>
    </row>
    <row r="69" spans="1:17">
      <c r="A69" s="10">
        <v>64</v>
      </c>
      <c r="B69" s="11" t="s">
        <v>19</v>
      </c>
      <c r="C69" s="12">
        <v>1704</v>
      </c>
      <c r="D69" s="12" t="s">
        <v>88</v>
      </c>
      <c r="E69" s="13">
        <v>17</v>
      </c>
      <c r="F69" s="13">
        <f>VLOOKUP(D69,'[1]5栋'!$C$4:$G$103,4,0)</f>
        <v>702883.843717001</v>
      </c>
      <c r="G69" s="14" t="s">
        <v>27</v>
      </c>
      <c r="H69" s="10">
        <v>2.9</v>
      </c>
      <c r="I69" s="13">
        <v>103.31</v>
      </c>
      <c r="J69" s="13">
        <f t="shared" si="3"/>
        <v>19.41</v>
      </c>
      <c r="K69" s="19">
        <v>83.9</v>
      </c>
      <c r="L69" s="20">
        <f t="shared" si="0"/>
        <v>6835.44671377408</v>
      </c>
      <c r="M69" s="20">
        <f t="shared" si="4"/>
        <v>8416.80572109654</v>
      </c>
      <c r="N69" s="21">
        <v>706170</v>
      </c>
      <c r="O69" s="20" t="s">
        <v>22</v>
      </c>
      <c r="P69" s="22" t="s">
        <v>23</v>
      </c>
      <c r="Q69" s="23"/>
    </row>
    <row r="70" spans="1:17">
      <c r="A70" s="10">
        <v>65</v>
      </c>
      <c r="B70" s="11" t="s">
        <v>19</v>
      </c>
      <c r="C70" s="12">
        <v>1801</v>
      </c>
      <c r="D70" s="12" t="s">
        <v>89</v>
      </c>
      <c r="E70" s="13">
        <v>18</v>
      </c>
      <c r="F70" s="13">
        <f>VLOOKUP(D70,'[1]5栋'!$C$4:$G$103,4,0)</f>
        <v>978312.565997888</v>
      </c>
      <c r="G70" s="14" t="s">
        <v>21</v>
      </c>
      <c r="H70" s="10">
        <v>2.9</v>
      </c>
      <c r="I70" s="19">
        <v>129</v>
      </c>
      <c r="J70" s="13">
        <f t="shared" si="3"/>
        <v>24.24</v>
      </c>
      <c r="K70" s="19">
        <v>104.76</v>
      </c>
      <c r="L70" s="20">
        <f t="shared" ref="L70:L106" si="5">N70/I70</f>
        <v>7601.2015503876</v>
      </c>
      <c r="M70" s="20">
        <f t="shared" si="4"/>
        <v>9360.01336387934</v>
      </c>
      <c r="N70" s="21">
        <v>980555</v>
      </c>
      <c r="O70" s="20" t="s">
        <v>22</v>
      </c>
      <c r="P70" s="22" t="s">
        <v>23</v>
      </c>
      <c r="Q70" s="23"/>
    </row>
    <row r="71" spans="1:17">
      <c r="A71" s="10">
        <v>66</v>
      </c>
      <c r="B71" s="11" t="s">
        <v>19</v>
      </c>
      <c r="C71" s="12">
        <v>1802</v>
      </c>
      <c r="D71" s="12" t="s">
        <v>90</v>
      </c>
      <c r="E71" s="13">
        <v>18</v>
      </c>
      <c r="F71" s="13">
        <f>VLOOKUP(D71,'[1]5栋'!$C$4:$G$103,4,0)</f>
        <v>964708.553326294</v>
      </c>
      <c r="G71" s="14" t="s">
        <v>21</v>
      </c>
      <c r="H71" s="10">
        <v>2.9</v>
      </c>
      <c r="I71" s="19">
        <v>129</v>
      </c>
      <c r="J71" s="13">
        <f t="shared" ref="J71:J105" si="6">I71-K71</f>
        <v>24.24</v>
      </c>
      <c r="K71" s="19">
        <v>104.76</v>
      </c>
      <c r="L71" s="20">
        <f t="shared" si="5"/>
        <v>7495.60465116279</v>
      </c>
      <c r="M71" s="20">
        <f t="shared" ref="M71:M102" si="7">N71/K71</f>
        <v>9229.98281786942</v>
      </c>
      <c r="N71" s="21">
        <v>966933</v>
      </c>
      <c r="O71" s="20" t="s">
        <v>22</v>
      </c>
      <c r="P71" s="22" t="s">
        <v>23</v>
      </c>
      <c r="Q71" s="23"/>
    </row>
    <row r="72" spans="1:17">
      <c r="A72" s="10">
        <v>67</v>
      </c>
      <c r="B72" s="11" t="s">
        <v>19</v>
      </c>
      <c r="C72" s="12">
        <v>1803</v>
      </c>
      <c r="D72" s="12" t="s">
        <v>91</v>
      </c>
      <c r="E72" s="13">
        <v>18</v>
      </c>
      <c r="F72" s="13">
        <f>VLOOKUP(D72,'[1]5栋'!$C$4:$G$103,4,0)</f>
        <v>666619.852164731</v>
      </c>
      <c r="G72" s="14" t="s">
        <v>27</v>
      </c>
      <c r="H72" s="10">
        <v>2.9</v>
      </c>
      <c r="I72" s="13">
        <v>103.31</v>
      </c>
      <c r="J72" s="13">
        <f t="shared" si="6"/>
        <v>19.41</v>
      </c>
      <c r="K72" s="19">
        <v>83.9</v>
      </c>
      <c r="L72" s="20">
        <f t="shared" si="5"/>
        <v>6463.74987900494</v>
      </c>
      <c r="M72" s="20">
        <f t="shared" si="7"/>
        <v>7959.11799761621</v>
      </c>
      <c r="N72" s="21">
        <v>667770</v>
      </c>
      <c r="O72" s="20" t="s">
        <v>22</v>
      </c>
      <c r="P72" s="22" t="s">
        <v>23</v>
      </c>
      <c r="Q72" s="23"/>
    </row>
    <row r="73" spans="1:17">
      <c r="A73" s="10">
        <v>68</v>
      </c>
      <c r="B73" s="11" t="s">
        <v>19</v>
      </c>
      <c r="C73" s="12">
        <v>1804</v>
      </c>
      <c r="D73" s="12" t="s">
        <v>92</v>
      </c>
      <c r="E73" s="13">
        <v>18</v>
      </c>
      <c r="F73" s="13">
        <f>VLOOKUP(D73,'[1]5栋'!$C$4:$G$103,4,0)</f>
        <v>698535.374868004</v>
      </c>
      <c r="G73" s="14" t="s">
        <v>27</v>
      </c>
      <c r="H73" s="10">
        <v>2.9</v>
      </c>
      <c r="I73" s="13">
        <v>103.31</v>
      </c>
      <c r="J73" s="13">
        <f t="shared" si="6"/>
        <v>19.41</v>
      </c>
      <c r="K73" s="19">
        <v>83.9</v>
      </c>
      <c r="L73" s="20">
        <f t="shared" si="5"/>
        <v>6793.21459684445</v>
      </c>
      <c r="M73" s="20">
        <f t="shared" si="7"/>
        <v>8364.80333730632</v>
      </c>
      <c r="N73" s="21">
        <v>701807</v>
      </c>
      <c r="O73" s="20" t="s">
        <v>22</v>
      </c>
      <c r="P73" s="22" t="s">
        <v>23</v>
      </c>
      <c r="Q73" s="23"/>
    </row>
    <row r="74" spans="1:17">
      <c r="A74" s="10">
        <v>69</v>
      </c>
      <c r="B74" s="11" t="s">
        <v>19</v>
      </c>
      <c r="C74" s="12">
        <v>1901</v>
      </c>
      <c r="D74" s="12" t="s">
        <v>93</v>
      </c>
      <c r="E74" s="13">
        <v>19</v>
      </c>
      <c r="F74" s="13">
        <f>VLOOKUP(D74,'[1]5栋'!$C$4:$G$103,4,0)</f>
        <v>985115.10031679</v>
      </c>
      <c r="G74" s="14" t="s">
        <v>21</v>
      </c>
      <c r="H74" s="10">
        <v>2.9</v>
      </c>
      <c r="I74" s="19">
        <v>129</v>
      </c>
      <c r="J74" s="13">
        <f t="shared" si="6"/>
        <v>24.24</v>
      </c>
      <c r="K74" s="19">
        <v>104.76</v>
      </c>
      <c r="L74" s="20">
        <f t="shared" si="5"/>
        <v>7654</v>
      </c>
      <c r="M74" s="20">
        <f t="shared" si="7"/>
        <v>9425.02863688431</v>
      </c>
      <c r="N74" s="21">
        <v>987366</v>
      </c>
      <c r="O74" s="20" t="s">
        <v>22</v>
      </c>
      <c r="P74" s="22" t="s">
        <v>23</v>
      </c>
      <c r="Q74" s="23"/>
    </row>
    <row r="75" spans="1:17">
      <c r="A75" s="10">
        <v>70</v>
      </c>
      <c r="B75" s="11" t="s">
        <v>19</v>
      </c>
      <c r="C75" s="12">
        <v>1902</v>
      </c>
      <c r="D75" s="12" t="s">
        <v>94</v>
      </c>
      <c r="E75" s="13">
        <v>19</v>
      </c>
      <c r="F75" s="13">
        <f>VLOOKUP(D75,'[1]5栋'!$C$4:$G$103,4,0)</f>
        <v>971511.087645195</v>
      </c>
      <c r="G75" s="14" t="s">
        <v>21</v>
      </c>
      <c r="H75" s="10">
        <v>2.9</v>
      </c>
      <c r="I75" s="19">
        <v>129</v>
      </c>
      <c r="J75" s="13">
        <f t="shared" si="6"/>
        <v>24.24</v>
      </c>
      <c r="K75" s="19">
        <v>104.76</v>
      </c>
      <c r="L75" s="20">
        <f t="shared" si="5"/>
        <v>7548.40310077519</v>
      </c>
      <c r="M75" s="20">
        <f t="shared" si="7"/>
        <v>9294.99809087438</v>
      </c>
      <c r="N75" s="21">
        <v>973744</v>
      </c>
      <c r="O75" s="20" t="s">
        <v>22</v>
      </c>
      <c r="P75" s="22" t="s">
        <v>23</v>
      </c>
      <c r="Q75" s="23"/>
    </row>
    <row r="76" spans="1:17">
      <c r="A76" s="10">
        <v>71</v>
      </c>
      <c r="B76" s="11" t="s">
        <v>19</v>
      </c>
      <c r="C76" s="12">
        <v>1903</v>
      </c>
      <c r="D76" s="12" t="s">
        <v>95</v>
      </c>
      <c r="E76" s="13">
        <v>19</v>
      </c>
      <c r="F76" s="13">
        <f>VLOOKUP(D76,'[1]5栋'!$C$4:$G$103,4,0)</f>
        <v>672070.749736008</v>
      </c>
      <c r="G76" s="14" t="s">
        <v>27</v>
      </c>
      <c r="H76" s="10">
        <v>2.9</v>
      </c>
      <c r="I76" s="13">
        <v>103.31</v>
      </c>
      <c r="J76" s="13">
        <f t="shared" si="6"/>
        <v>19.41</v>
      </c>
      <c r="K76" s="19">
        <v>83.9</v>
      </c>
      <c r="L76" s="20">
        <f t="shared" si="5"/>
        <v>6516.55212467331</v>
      </c>
      <c r="M76" s="20">
        <f t="shared" si="7"/>
        <v>8024.13587604291</v>
      </c>
      <c r="N76" s="21">
        <v>673225</v>
      </c>
      <c r="O76" s="20" t="s">
        <v>22</v>
      </c>
      <c r="P76" s="22" t="s">
        <v>23</v>
      </c>
      <c r="Q76" s="23"/>
    </row>
    <row r="77" spans="1:17">
      <c r="A77" s="10">
        <v>72</v>
      </c>
      <c r="B77" s="11" t="s">
        <v>19</v>
      </c>
      <c r="C77" s="12">
        <v>1904</v>
      </c>
      <c r="D77" s="12" t="s">
        <v>96</v>
      </c>
      <c r="E77" s="13">
        <v>19</v>
      </c>
      <c r="F77" s="13">
        <f>VLOOKUP(D77,'[1]5栋'!$C$4:$G$103,4,0)</f>
        <v>703970.432946146</v>
      </c>
      <c r="G77" s="14" t="s">
        <v>27</v>
      </c>
      <c r="H77" s="10">
        <v>2.9</v>
      </c>
      <c r="I77" s="13">
        <v>103.31</v>
      </c>
      <c r="J77" s="13">
        <f t="shared" si="6"/>
        <v>19.41</v>
      </c>
      <c r="K77" s="19">
        <v>83.9</v>
      </c>
      <c r="L77" s="20">
        <f t="shared" si="5"/>
        <v>6846.00716290775</v>
      </c>
      <c r="M77" s="20">
        <f t="shared" si="7"/>
        <v>8429.80929678188</v>
      </c>
      <c r="N77" s="21">
        <v>707261</v>
      </c>
      <c r="O77" s="20" t="s">
        <v>22</v>
      </c>
      <c r="P77" s="22" t="s">
        <v>23</v>
      </c>
      <c r="Q77" s="23"/>
    </row>
    <row r="78" spans="1:17">
      <c r="A78" s="10">
        <v>73</v>
      </c>
      <c r="B78" s="11" t="s">
        <v>19</v>
      </c>
      <c r="C78" s="12">
        <v>2001</v>
      </c>
      <c r="D78" s="12" t="s">
        <v>97</v>
      </c>
      <c r="E78" s="13">
        <v>20</v>
      </c>
      <c r="F78" s="13">
        <f>VLOOKUP(D78,'[1]5栋'!$C$4:$G$103,4,0)</f>
        <v>987835.269271383</v>
      </c>
      <c r="G78" s="14" t="s">
        <v>21</v>
      </c>
      <c r="H78" s="10">
        <v>2.9</v>
      </c>
      <c r="I78" s="19">
        <v>129</v>
      </c>
      <c r="J78" s="13">
        <f t="shared" si="6"/>
        <v>24.24</v>
      </c>
      <c r="K78" s="19">
        <v>104.76</v>
      </c>
      <c r="L78" s="20">
        <f t="shared" si="5"/>
        <v>7675.12403100775</v>
      </c>
      <c r="M78" s="20">
        <f t="shared" si="7"/>
        <v>9451.04047346315</v>
      </c>
      <c r="N78" s="21">
        <v>990091</v>
      </c>
      <c r="O78" s="20" t="s">
        <v>22</v>
      </c>
      <c r="P78" s="22" t="s">
        <v>23</v>
      </c>
      <c r="Q78" s="23"/>
    </row>
    <row r="79" spans="1:17">
      <c r="A79" s="10">
        <v>74</v>
      </c>
      <c r="B79" s="11" t="s">
        <v>19</v>
      </c>
      <c r="C79" s="12">
        <v>2002</v>
      </c>
      <c r="D79" s="12" t="s">
        <v>98</v>
      </c>
      <c r="E79" s="13">
        <v>20</v>
      </c>
      <c r="F79" s="13">
        <f>VLOOKUP(D79,'[1]5栋'!$C$4:$G$103,4,0)</f>
        <v>974231.256599789</v>
      </c>
      <c r="G79" s="14" t="s">
        <v>21</v>
      </c>
      <c r="H79" s="10">
        <v>2.9</v>
      </c>
      <c r="I79" s="19">
        <v>129</v>
      </c>
      <c r="J79" s="13">
        <f t="shared" si="6"/>
        <v>24.24</v>
      </c>
      <c r="K79" s="19">
        <v>104.76</v>
      </c>
      <c r="L79" s="20">
        <f t="shared" si="5"/>
        <v>7569.52713178295</v>
      </c>
      <c r="M79" s="20">
        <f t="shared" si="7"/>
        <v>9321.00992745323</v>
      </c>
      <c r="N79" s="21">
        <v>976469</v>
      </c>
      <c r="O79" s="20" t="s">
        <v>22</v>
      </c>
      <c r="P79" s="22" t="s">
        <v>23</v>
      </c>
      <c r="Q79" s="23"/>
    </row>
    <row r="80" spans="1:17">
      <c r="A80" s="10">
        <v>75</v>
      </c>
      <c r="B80" s="11" t="s">
        <v>19</v>
      </c>
      <c r="C80" s="12">
        <v>2003</v>
      </c>
      <c r="D80" s="12" t="s">
        <v>99</v>
      </c>
      <c r="E80" s="13">
        <v>20</v>
      </c>
      <c r="F80" s="13">
        <f>VLOOKUP(D80,'[1]5栋'!$C$4:$G$103,4,0)</f>
        <v>674251.319957761</v>
      </c>
      <c r="G80" s="14" t="s">
        <v>27</v>
      </c>
      <c r="H80" s="10">
        <v>2.9</v>
      </c>
      <c r="I80" s="13">
        <v>103.31</v>
      </c>
      <c r="J80" s="13">
        <f t="shared" si="6"/>
        <v>19.41</v>
      </c>
      <c r="K80" s="19">
        <v>83.9</v>
      </c>
      <c r="L80" s="20">
        <f t="shared" si="5"/>
        <v>6537.67302294066</v>
      </c>
      <c r="M80" s="20">
        <f t="shared" si="7"/>
        <v>8050.14302741359</v>
      </c>
      <c r="N80" s="21">
        <v>675407</v>
      </c>
      <c r="O80" s="20" t="s">
        <v>22</v>
      </c>
      <c r="P80" s="22" t="s">
        <v>23</v>
      </c>
      <c r="Q80" s="23"/>
    </row>
    <row r="81" spans="1:17">
      <c r="A81" s="10">
        <v>76</v>
      </c>
      <c r="B81" s="11" t="s">
        <v>19</v>
      </c>
      <c r="C81" s="12">
        <v>2004</v>
      </c>
      <c r="D81" s="12" t="s">
        <v>100</v>
      </c>
      <c r="E81" s="13">
        <v>20</v>
      </c>
      <c r="F81" s="13">
        <f>VLOOKUP(D81,'[1]5栋'!$C$4:$G$103,4,0)</f>
        <v>706144.667370644</v>
      </c>
      <c r="G81" s="14" t="s">
        <v>27</v>
      </c>
      <c r="H81" s="10">
        <v>2.9</v>
      </c>
      <c r="I81" s="13">
        <v>103.31</v>
      </c>
      <c r="J81" s="13">
        <f t="shared" si="6"/>
        <v>19.41</v>
      </c>
      <c r="K81" s="19">
        <v>83.9</v>
      </c>
      <c r="L81" s="20">
        <f t="shared" si="5"/>
        <v>6867.13774078018</v>
      </c>
      <c r="M81" s="20">
        <f t="shared" si="7"/>
        <v>8455.8283671037</v>
      </c>
      <c r="N81" s="21">
        <v>709444</v>
      </c>
      <c r="O81" s="20" t="s">
        <v>22</v>
      </c>
      <c r="P81" s="22" t="s">
        <v>23</v>
      </c>
      <c r="Q81" s="23"/>
    </row>
    <row r="82" spans="1:17">
      <c r="A82" s="10">
        <v>77</v>
      </c>
      <c r="B82" s="11" t="s">
        <v>19</v>
      </c>
      <c r="C82" s="12">
        <v>2101</v>
      </c>
      <c r="D82" s="12" t="s">
        <v>101</v>
      </c>
      <c r="E82" s="13">
        <v>21</v>
      </c>
      <c r="F82" s="13">
        <f>VLOOKUP(D82,'[1]5栋'!$C$4:$G$103,4,0)</f>
        <v>985115.10031679</v>
      </c>
      <c r="G82" s="14" t="s">
        <v>21</v>
      </c>
      <c r="H82" s="10">
        <v>2.9</v>
      </c>
      <c r="I82" s="19">
        <v>129</v>
      </c>
      <c r="J82" s="13">
        <f t="shared" si="6"/>
        <v>24.24</v>
      </c>
      <c r="K82" s="19">
        <v>104.76</v>
      </c>
      <c r="L82" s="20">
        <f t="shared" si="5"/>
        <v>7654</v>
      </c>
      <c r="M82" s="20">
        <f t="shared" si="7"/>
        <v>9425.02863688431</v>
      </c>
      <c r="N82" s="21">
        <v>987366</v>
      </c>
      <c r="O82" s="20" t="s">
        <v>22</v>
      </c>
      <c r="P82" s="22" t="s">
        <v>23</v>
      </c>
      <c r="Q82" s="23"/>
    </row>
    <row r="83" spans="1:17">
      <c r="A83" s="10">
        <v>78</v>
      </c>
      <c r="B83" s="11" t="s">
        <v>19</v>
      </c>
      <c r="C83" s="12">
        <v>2102</v>
      </c>
      <c r="D83" s="12" t="s">
        <v>102</v>
      </c>
      <c r="E83" s="13">
        <v>21</v>
      </c>
      <c r="F83" s="13">
        <f>VLOOKUP(D83,'[1]5栋'!$C$4:$G$103,4,0)</f>
        <v>971511.087645195</v>
      </c>
      <c r="G83" s="14" t="s">
        <v>21</v>
      </c>
      <c r="H83" s="10">
        <v>2.9</v>
      </c>
      <c r="I83" s="19">
        <v>129</v>
      </c>
      <c r="J83" s="13">
        <f t="shared" si="6"/>
        <v>24.24</v>
      </c>
      <c r="K83" s="19">
        <v>104.76</v>
      </c>
      <c r="L83" s="20">
        <f t="shared" si="5"/>
        <v>7548.40310077519</v>
      </c>
      <c r="M83" s="20">
        <f t="shared" si="7"/>
        <v>9294.99809087438</v>
      </c>
      <c r="N83" s="21">
        <v>973744</v>
      </c>
      <c r="O83" s="20" t="s">
        <v>22</v>
      </c>
      <c r="P83" s="22" t="s">
        <v>23</v>
      </c>
      <c r="Q83" s="23"/>
    </row>
    <row r="84" spans="1:17">
      <c r="A84" s="10">
        <v>79</v>
      </c>
      <c r="B84" s="11" t="s">
        <v>19</v>
      </c>
      <c r="C84" s="12">
        <v>2103</v>
      </c>
      <c r="D84" s="12" t="s">
        <v>103</v>
      </c>
      <c r="E84" s="13">
        <v>21</v>
      </c>
      <c r="F84" s="13">
        <f>VLOOKUP(D84,'[1]5栋'!$C$4:$G$103,4,0)</f>
        <v>672070.749736008</v>
      </c>
      <c r="G84" s="14" t="s">
        <v>27</v>
      </c>
      <c r="H84" s="10">
        <v>2.9</v>
      </c>
      <c r="I84" s="13">
        <v>103.31</v>
      </c>
      <c r="J84" s="13">
        <f t="shared" si="6"/>
        <v>19.41</v>
      </c>
      <c r="K84" s="19">
        <v>83.9</v>
      </c>
      <c r="L84" s="20">
        <f t="shared" si="5"/>
        <v>6516.55212467331</v>
      </c>
      <c r="M84" s="20">
        <f t="shared" si="7"/>
        <v>8024.13587604291</v>
      </c>
      <c r="N84" s="21">
        <v>673225</v>
      </c>
      <c r="O84" s="20" t="s">
        <v>22</v>
      </c>
      <c r="P84" s="22" t="s">
        <v>23</v>
      </c>
      <c r="Q84" s="23"/>
    </row>
    <row r="85" spans="1:17">
      <c r="A85" s="10">
        <v>80</v>
      </c>
      <c r="B85" s="11" t="s">
        <v>19</v>
      </c>
      <c r="C85" s="12">
        <v>2104</v>
      </c>
      <c r="D85" s="12" t="s">
        <v>104</v>
      </c>
      <c r="E85" s="13">
        <v>21</v>
      </c>
      <c r="F85" s="13">
        <f>VLOOKUP(D85,'[1]5栋'!$C$4:$G$103,4,0)</f>
        <v>703970.432946146</v>
      </c>
      <c r="G85" s="14" t="s">
        <v>27</v>
      </c>
      <c r="H85" s="10">
        <v>2.9</v>
      </c>
      <c r="I85" s="13">
        <v>103.31</v>
      </c>
      <c r="J85" s="13">
        <f t="shared" si="6"/>
        <v>19.41</v>
      </c>
      <c r="K85" s="19">
        <v>83.9</v>
      </c>
      <c r="L85" s="20">
        <f t="shared" si="5"/>
        <v>6846.00716290775</v>
      </c>
      <c r="M85" s="20">
        <f t="shared" si="7"/>
        <v>8429.80929678188</v>
      </c>
      <c r="N85" s="21">
        <v>707261</v>
      </c>
      <c r="O85" s="20" t="s">
        <v>22</v>
      </c>
      <c r="P85" s="22" t="s">
        <v>23</v>
      </c>
      <c r="Q85" s="23"/>
    </row>
    <row r="86" spans="1:17">
      <c r="A86" s="10">
        <v>81</v>
      </c>
      <c r="B86" s="11" t="s">
        <v>19</v>
      </c>
      <c r="C86" s="12">
        <v>2201</v>
      </c>
      <c r="D86" s="12" t="s">
        <v>105</v>
      </c>
      <c r="E86" s="13">
        <v>22</v>
      </c>
      <c r="F86" s="13">
        <f>VLOOKUP(D86,'[1]5栋'!$C$4:$G$103,4,0)</f>
        <v>982393.875395987</v>
      </c>
      <c r="G86" s="14" t="s">
        <v>21</v>
      </c>
      <c r="H86" s="10">
        <v>2.9</v>
      </c>
      <c r="I86" s="19">
        <v>129</v>
      </c>
      <c r="J86" s="13">
        <f t="shared" si="6"/>
        <v>24.24</v>
      </c>
      <c r="K86" s="19">
        <v>104.76</v>
      </c>
      <c r="L86" s="20">
        <f t="shared" si="5"/>
        <v>7632.88372093023</v>
      </c>
      <c r="M86" s="20">
        <f t="shared" si="7"/>
        <v>9399.02634593356</v>
      </c>
      <c r="N86" s="21">
        <v>984642</v>
      </c>
      <c r="O86" s="20" t="s">
        <v>22</v>
      </c>
      <c r="P86" s="22" t="s">
        <v>23</v>
      </c>
      <c r="Q86" s="23"/>
    </row>
    <row r="87" spans="1:17">
      <c r="A87" s="10">
        <v>82</v>
      </c>
      <c r="B87" s="11" t="s">
        <v>19</v>
      </c>
      <c r="C87" s="12">
        <v>2202</v>
      </c>
      <c r="D87" s="12" t="s">
        <v>106</v>
      </c>
      <c r="E87" s="13">
        <v>22</v>
      </c>
      <c r="F87" s="13">
        <f>VLOOKUP(D87,'[1]5栋'!$C$4:$G$103,4,0)</f>
        <v>968789.862724393</v>
      </c>
      <c r="G87" s="14" t="s">
        <v>21</v>
      </c>
      <c r="H87" s="10">
        <v>2.9</v>
      </c>
      <c r="I87" s="19">
        <v>129</v>
      </c>
      <c r="J87" s="13">
        <f t="shared" si="6"/>
        <v>24.24</v>
      </c>
      <c r="K87" s="19">
        <v>104.76</v>
      </c>
      <c r="L87" s="20">
        <f t="shared" si="5"/>
        <v>7527.28682170543</v>
      </c>
      <c r="M87" s="20">
        <f t="shared" si="7"/>
        <v>9268.99579992363</v>
      </c>
      <c r="N87" s="21">
        <v>971020</v>
      </c>
      <c r="O87" s="20" t="s">
        <v>22</v>
      </c>
      <c r="P87" s="22" t="s">
        <v>23</v>
      </c>
      <c r="Q87" s="23"/>
    </row>
    <row r="88" spans="1:17">
      <c r="A88" s="10">
        <v>83</v>
      </c>
      <c r="B88" s="11" t="s">
        <v>19</v>
      </c>
      <c r="C88" s="12">
        <v>2203</v>
      </c>
      <c r="D88" s="12" t="s">
        <v>107</v>
      </c>
      <c r="E88" s="13">
        <v>22</v>
      </c>
      <c r="F88" s="13">
        <f>VLOOKUP(D88,'[1]5栋'!$C$4:$G$103,4,0)</f>
        <v>669890.179514256</v>
      </c>
      <c r="G88" s="14" t="s">
        <v>27</v>
      </c>
      <c r="H88" s="10">
        <v>2.9</v>
      </c>
      <c r="I88" s="13">
        <v>103.31</v>
      </c>
      <c r="J88" s="13">
        <f t="shared" si="6"/>
        <v>19.41</v>
      </c>
      <c r="K88" s="19">
        <v>83.9</v>
      </c>
      <c r="L88" s="20">
        <f t="shared" si="5"/>
        <v>6495.43122640596</v>
      </c>
      <c r="M88" s="20">
        <f t="shared" si="7"/>
        <v>7998.12872467223</v>
      </c>
      <c r="N88" s="21">
        <v>671043</v>
      </c>
      <c r="O88" s="20" t="s">
        <v>22</v>
      </c>
      <c r="P88" s="22" t="s">
        <v>23</v>
      </c>
      <c r="Q88" s="23"/>
    </row>
    <row r="89" spans="1:17">
      <c r="A89" s="10">
        <v>84</v>
      </c>
      <c r="B89" s="11" t="s">
        <v>19</v>
      </c>
      <c r="C89" s="12">
        <v>2204</v>
      </c>
      <c r="D89" s="12" t="s">
        <v>108</v>
      </c>
      <c r="E89" s="13">
        <v>22</v>
      </c>
      <c r="F89" s="13">
        <f>VLOOKUP(D89,'[1]5栋'!$C$4:$G$103,4,0)</f>
        <v>701797.254487856</v>
      </c>
      <c r="G89" s="14" t="s">
        <v>27</v>
      </c>
      <c r="H89" s="10">
        <v>2.9</v>
      </c>
      <c r="I89" s="13">
        <v>103.31</v>
      </c>
      <c r="J89" s="13">
        <f t="shared" si="6"/>
        <v>19.41</v>
      </c>
      <c r="K89" s="19">
        <v>83.9</v>
      </c>
      <c r="L89" s="20">
        <f t="shared" si="5"/>
        <v>6824.8862646404</v>
      </c>
      <c r="M89" s="20">
        <f t="shared" si="7"/>
        <v>8403.8021454112</v>
      </c>
      <c r="N89" s="21">
        <v>705079</v>
      </c>
      <c r="O89" s="20" t="s">
        <v>22</v>
      </c>
      <c r="P89" s="22" t="s">
        <v>23</v>
      </c>
      <c r="Q89" s="23"/>
    </row>
    <row r="90" spans="1:17">
      <c r="A90" s="10">
        <v>85</v>
      </c>
      <c r="B90" s="11" t="s">
        <v>19</v>
      </c>
      <c r="C90" s="12">
        <v>2301</v>
      </c>
      <c r="D90" s="12" t="s">
        <v>109</v>
      </c>
      <c r="E90" s="13">
        <v>23</v>
      </c>
      <c r="F90" s="13">
        <f>VLOOKUP(D90,'[1]5栋'!$C$4:$G$103,4,0)</f>
        <v>979673.706441394</v>
      </c>
      <c r="G90" s="14" t="s">
        <v>21</v>
      </c>
      <c r="H90" s="10">
        <v>2.9</v>
      </c>
      <c r="I90" s="19">
        <v>129</v>
      </c>
      <c r="J90" s="13">
        <f t="shared" si="6"/>
        <v>24.24</v>
      </c>
      <c r="K90" s="19">
        <v>104.76</v>
      </c>
      <c r="L90" s="20">
        <f t="shared" si="5"/>
        <v>7611.76744186046</v>
      </c>
      <c r="M90" s="20">
        <f t="shared" si="7"/>
        <v>9373.02405498282</v>
      </c>
      <c r="N90" s="21">
        <v>981918</v>
      </c>
      <c r="O90" s="20" t="s">
        <v>22</v>
      </c>
      <c r="P90" s="22" t="s">
        <v>23</v>
      </c>
      <c r="Q90" s="23"/>
    </row>
    <row r="91" spans="1:17">
      <c r="A91" s="10">
        <v>86</v>
      </c>
      <c r="B91" s="11" t="s">
        <v>19</v>
      </c>
      <c r="C91" s="12">
        <v>2302</v>
      </c>
      <c r="D91" s="12" t="s">
        <v>110</v>
      </c>
      <c r="E91" s="13">
        <v>23</v>
      </c>
      <c r="F91" s="13">
        <f>VLOOKUP(D91,'[1]5栋'!$C$4:$G$103,4,0)</f>
        <v>966069.693769799</v>
      </c>
      <c r="G91" s="14" t="s">
        <v>21</v>
      </c>
      <c r="H91" s="10">
        <v>2.9</v>
      </c>
      <c r="I91" s="19">
        <v>129</v>
      </c>
      <c r="J91" s="13">
        <f t="shared" si="6"/>
        <v>24.24</v>
      </c>
      <c r="K91" s="19">
        <v>104.76</v>
      </c>
      <c r="L91" s="20">
        <f t="shared" si="5"/>
        <v>7506.17054263566</v>
      </c>
      <c r="M91" s="20">
        <f t="shared" si="7"/>
        <v>9242.99350897289</v>
      </c>
      <c r="N91" s="21">
        <v>968296</v>
      </c>
      <c r="O91" s="20" t="s">
        <v>22</v>
      </c>
      <c r="P91" s="22" t="s">
        <v>23</v>
      </c>
      <c r="Q91" s="23"/>
    </row>
    <row r="92" spans="1:17">
      <c r="A92" s="10">
        <v>87</v>
      </c>
      <c r="B92" s="11" t="s">
        <v>19</v>
      </c>
      <c r="C92" s="12">
        <v>2303</v>
      </c>
      <c r="D92" s="12" t="s">
        <v>111</v>
      </c>
      <c r="E92" s="13">
        <v>23</v>
      </c>
      <c r="F92" s="13">
        <f>VLOOKUP(D92,'[1]5栋'!$C$4:$G$103,4,0)</f>
        <v>667709.609292503</v>
      </c>
      <c r="G92" s="14" t="s">
        <v>27</v>
      </c>
      <c r="H92" s="10">
        <v>2.9</v>
      </c>
      <c r="I92" s="13">
        <v>103.31</v>
      </c>
      <c r="J92" s="13">
        <f t="shared" si="6"/>
        <v>19.41</v>
      </c>
      <c r="K92" s="19">
        <v>83.9</v>
      </c>
      <c r="L92" s="20">
        <f t="shared" si="5"/>
        <v>6474.31032813861</v>
      </c>
      <c r="M92" s="20">
        <f t="shared" si="7"/>
        <v>7972.12157330155</v>
      </c>
      <c r="N92" s="21">
        <v>668861</v>
      </c>
      <c r="O92" s="20" t="s">
        <v>22</v>
      </c>
      <c r="P92" s="22" t="s">
        <v>23</v>
      </c>
      <c r="Q92" s="23"/>
    </row>
    <row r="93" spans="1:17">
      <c r="A93" s="10">
        <v>88</v>
      </c>
      <c r="B93" s="11" t="s">
        <v>19</v>
      </c>
      <c r="C93" s="12">
        <v>2304</v>
      </c>
      <c r="D93" s="12" t="s">
        <v>112</v>
      </c>
      <c r="E93" s="13">
        <v>23</v>
      </c>
      <c r="F93" s="13">
        <f>VLOOKUP(D93,'[1]5栋'!$C$4:$G$103,4,0)</f>
        <v>699623.020063358</v>
      </c>
      <c r="G93" s="14" t="s">
        <v>27</v>
      </c>
      <c r="H93" s="10">
        <v>2.9</v>
      </c>
      <c r="I93" s="13">
        <v>103.31</v>
      </c>
      <c r="J93" s="13">
        <f t="shared" si="6"/>
        <v>19.41</v>
      </c>
      <c r="K93" s="19">
        <v>83.9</v>
      </c>
      <c r="L93" s="20">
        <f t="shared" si="5"/>
        <v>6803.77504597812</v>
      </c>
      <c r="M93" s="20">
        <f t="shared" si="7"/>
        <v>8377.80691299166</v>
      </c>
      <c r="N93" s="21">
        <v>702898</v>
      </c>
      <c r="O93" s="20" t="s">
        <v>22</v>
      </c>
      <c r="P93" s="22" t="s">
        <v>23</v>
      </c>
      <c r="Q93" s="23"/>
    </row>
    <row r="94" spans="1:17">
      <c r="A94" s="10">
        <v>89</v>
      </c>
      <c r="B94" s="11" t="s">
        <v>19</v>
      </c>
      <c r="C94" s="12">
        <v>2401</v>
      </c>
      <c r="D94" s="12" t="s">
        <v>113</v>
      </c>
      <c r="E94" s="13">
        <v>24</v>
      </c>
      <c r="F94" s="13">
        <f>VLOOKUP(D94,'[1]5栋'!$C$4:$G$103,4,0)</f>
        <v>968789.862724393</v>
      </c>
      <c r="G94" s="14" t="s">
        <v>21</v>
      </c>
      <c r="H94" s="10">
        <v>2.9</v>
      </c>
      <c r="I94" s="19">
        <v>129</v>
      </c>
      <c r="J94" s="13">
        <f t="shared" si="6"/>
        <v>24.24</v>
      </c>
      <c r="K94" s="19">
        <v>104.76</v>
      </c>
      <c r="L94" s="20">
        <f t="shared" si="5"/>
        <v>7527.28682170543</v>
      </c>
      <c r="M94" s="20">
        <f t="shared" si="7"/>
        <v>9268.99579992363</v>
      </c>
      <c r="N94" s="21">
        <v>971020</v>
      </c>
      <c r="O94" s="20" t="s">
        <v>22</v>
      </c>
      <c r="P94" s="22" t="s">
        <v>23</v>
      </c>
      <c r="Q94" s="23"/>
    </row>
    <row r="95" spans="1:17">
      <c r="A95" s="10">
        <v>90</v>
      </c>
      <c r="B95" s="11" t="s">
        <v>19</v>
      </c>
      <c r="C95" s="12">
        <v>2402</v>
      </c>
      <c r="D95" s="12" t="s">
        <v>114</v>
      </c>
      <c r="E95" s="13">
        <v>24</v>
      </c>
      <c r="F95" s="13">
        <f>VLOOKUP(D95,'[1]5栋'!$C$4:$G$103,4,0)</f>
        <v>955185.850052798</v>
      </c>
      <c r="G95" s="14" t="s">
        <v>21</v>
      </c>
      <c r="H95" s="10">
        <v>2.9</v>
      </c>
      <c r="I95" s="19">
        <v>129</v>
      </c>
      <c r="J95" s="13">
        <f t="shared" si="6"/>
        <v>24.24</v>
      </c>
      <c r="K95" s="19">
        <v>104.76</v>
      </c>
      <c r="L95" s="20">
        <f t="shared" si="5"/>
        <v>7421.68992248062</v>
      </c>
      <c r="M95" s="20">
        <f t="shared" si="7"/>
        <v>9138.96525391371</v>
      </c>
      <c r="N95" s="21">
        <v>957398</v>
      </c>
      <c r="O95" s="20" t="s">
        <v>22</v>
      </c>
      <c r="P95" s="22" t="s">
        <v>23</v>
      </c>
      <c r="Q95" s="23"/>
    </row>
    <row r="96" spans="1:17">
      <c r="A96" s="10">
        <v>91</v>
      </c>
      <c r="B96" s="11" t="s">
        <v>19</v>
      </c>
      <c r="C96" s="12">
        <v>2403</v>
      </c>
      <c r="D96" s="12" t="s">
        <v>115</v>
      </c>
      <c r="E96" s="13">
        <v>24</v>
      </c>
      <c r="F96" s="13">
        <f>VLOOKUP(D96,'[1]5栋'!$C$4:$G$103,4,0)</f>
        <v>658987.328405491</v>
      </c>
      <c r="G96" s="14" t="s">
        <v>27</v>
      </c>
      <c r="H96" s="10">
        <v>2.9</v>
      </c>
      <c r="I96" s="13">
        <v>103.31</v>
      </c>
      <c r="J96" s="13">
        <f t="shared" si="6"/>
        <v>19.41</v>
      </c>
      <c r="K96" s="19">
        <v>83.9</v>
      </c>
      <c r="L96" s="20">
        <f t="shared" si="5"/>
        <v>6389.83641467428</v>
      </c>
      <c r="M96" s="20">
        <f t="shared" si="7"/>
        <v>7868.10488676996</v>
      </c>
      <c r="N96" s="21">
        <v>660134</v>
      </c>
      <c r="O96" s="20" t="s">
        <v>22</v>
      </c>
      <c r="P96" s="22" t="s">
        <v>23</v>
      </c>
      <c r="Q96" s="23"/>
    </row>
    <row r="97" spans="1:17">
      <c r="A97" s="10">
        <v>92</v>
      </c>
      <c r="B97" s="11" t="s">
        <v>19</v>
      </c>
      <c r="C97" s="12">
        <v>2404</v>
      </c>
      <c r="D97" s="12" t="s">
        <v>116</v>
      </c>
      <c r="E97" s="13">
        <v>24</v>
      </c>
      <c r="F97" s="13">
        <f>VLOOKUP(D97,'[1]5栋'!$C$4:$G$103,4,0)</f>
        <v>690927.138331573</v>
      </c>
      <c r="G97" s="14" t="s">
        <v>27</v>
      </c>
      <c r="H97" s="10">
        <v>2.9</v>
      </c>
      <c r="I97" s="13">
        <v>103.31</v>
      </c>
      <c r="J97" s="13">
        <f t="shared" si="6"/>
        <v>19.41</v>
      </c>
      <c r="K97" s="19">
        <v>83.9</v>
      </c>
      <c r="L97" s="20">
        <f t="shared" si="5"/>
        <v>6719.29145290872</v>
      </c>
      <c r="M97" s="20">
        <f t="shared" si="7"/>
        <v>8273.77830750894</v>
      </c>
      <c r="N97" s="21">
        <v>694170</v>
      </c>
      <c r="O97" s="20" t="s">
        <v>22</v>
      </c>
      <c r="P97" s="22" t="s">
        <v>23</v>
      </c>
      <c r="Q97" s="23"/>
    </row>
    <row r="98" spans="1:17">
      <c r="A98" s="10">
        <v>93</v>
      </c>
      <c r="B98" s="11" t="s">
        <v>19</v>
      </c>
      <c r="C98" s="12">
        <v>2501</v>
      </c>
      <c r="D98" s="12" t="s">
        <v>117</v>
      </c>
      <c r="E98" s="13">
        <v>25</v>
      </c>
      <c r="F98" s="13">
        <f>VLOOKUP(D98,'[1]5栋'!$C$4:$G$103,4,0)</f>
        <v>970149.94720169</v>
      </c>
      <c r="G98" s="14" t="s">
        <v>21</v>
      </c>
      <c r="H98" s="10">
        <v>2.9</v>
      </c>
      <c r="I98" s="19">
        <v>129</v>
      </c>
      <c r="J98" s="13">
        <f t="shared" si="6"/>
        <v>24.24</v>
      </c>
      <c r="K98" s="19">
        <v>104.76</v>
      </c>
      <c r="L98" s="20">
        <f t="shared" si="5"/>
        <v>7537.84496124031</v>
      </c>
      <c r="M98" s="20">
        <f t="shared" si="7"/>
        <v>9281.99694539901</v>
      </c>
      <c r="N98" s="21">
        <v>972382</v>
      </c>
      <c r="O98" s="20" t="s">
        <v>22</v>
      </c>
      <c r="P98" s="22" t="s">
        <v>23</v>
      </c>
      <c r="Q98" s="23"/>
    </row>
    <row r="99" spans="1:17">
      <c r="A99" s="10">
        <v>94</v>
      </c>
      <c r="B99" s="11" t="s">
        <v>19</v>
      </c>
      <c r="C99" s="12">
        <v>2502</v>
      </c>
      <c r="D99" s="12" t="s">
        <v>118</v>
      </c>
      <c r="E99" s="13">
        <v>25</v>
      </c>
      <c r="F99" s="13">
        <f>VLOOKUP(D99,'[1]5栋'!$C$4:$G$103,4,0)</f>
        <v>956545.934530095</v>
      </c>
      <c r="G99" s="14" t="s">
        <v>21</v>
      </c>
      <c r="H99" s="10">
        <v>2.9</v>
      </c>
      <c r="I99" s="19">
        <v>129</v>
      </c>
      <c r="J99" s="13">
        <f t="shared" si="6"/>
        <v>24.24</v>
      </c>
      <c r="K99" s="19">
        <v>104.76</v>
      </c>
      <c r="L99" s="20">
        <f t="shared" si="5"/>
        <v>7432.2480620155</v>
      </c>
      <c r="M99" s="20">
        <f t="shared" si="7"/>
        <v>9151.96639938908</v>
      </c>
      <c r="N99" s="21">
        <v>958760</v>
      </c>
      <c r="O99" s="20" t="s">
        <v>22</v>
      </c>
      <c r="P99" s="22" t="s">
        <v>23</v>
      </c>
      <c r="Q99" s="23"/>
    </row>
    <row r="100" spans="1:17">
      <c r="A100" s="10">
        <v>95</v>
      </c>
      <c r="B100" s="11" t="s">
        <v>19</v>
      </c>
      <c r="C100" s="12">
        <v>2503</v>
      </c>
      <c r="D100" s="12" t="s">
        <v>119</v>
      </c>
      <c r="E100" s="13">
        <v>25</v>
      </c>
      <c r="F100" s="13">
        <f>VLOOKUP(D100,'[1]5栋'!$C$4:$G$103,4,0)</f>
        <v>660078.141499472</v>
      </c>
      <c r="G100" s="14" t="s">
        <v>27</v>
      </c>
      <c r="H100" s="10">
        <v>2.9</v>
      </c>
      <c r="I100" s="13">
        <v>103.31</v>
      </c>
      <c r="J100" s="13">
        <f t="shared" si="6"/>
        <v>19.41</v>
      </c>
      <c r="K100" s="19">
        <v>83.9</v>
      </c>
      <c r="L100" s="20">
        <f t="shared" si="5"/>
        <v>6400.39686380796</v>
      </c>
      <c r="M100" s="20">
        <f t="shared" si="7"/>
        <v>7881.1084624553</v>
      </c>
      <c r="N100" s="21">
        <v>661225</v>
      </c>
      <c r="O100" s="20" t="s">
        <v>22</v>
      </c>
      <c r="P100" s="22" t="s">
        <v>23</v>
      </c>
      <c r="Q100" s="23"/>
    </row>
    <row r="101" spans="1:17">
      <c r="A101" s="10">
        <v>96</v>
      </c>
      <c r="B101" s="11" t="s">
        <v>19</v>
      </c>
      <c r="C101" s="12">
        <v>2504</v>
      </c>
      <c r="D101" s="12" t="s">
        <v>120</v>
      </c>
      <c r="E101" s="13">
        <v>25</v>
      </c>
      <c r="F101" s="13">
        <f>VLOOKUP(D101,'[1]5栋'!$C$4:$G$103,4,0)</f>
        <v>692013.727560718</v>
      </c>
      <c r="G101" s="14" t="s">
        <v>27</v>
      </c>
      <c r="H101" s="10">
        <v>2.9</v>
      </c>
      <c r="I101" s="13">
        <v>103.31</v>
      </c>
      <c r="J101" s="13">
        <f t="shared" si="6"/>
        <v>19.41</v>
      </c>
      <c r="K101" s="19">
        <v>83.9</v>
      </c>
      <c r="L101" s="20">
        <f t="shared" si="5"/>
        <v>6729.8519020424</v>
      </c>
      <c r="M101" s="20">
        <f t="shared" si="7"/>
        <v>8286.78188319428</v>
      </c>
      <c r="N101" s="21">
        <v>695261</v>
      </c>
      <c r="O101" s="20" t="s">
        <v>22</v>
      </c>
      <c r="P101" s="22" t="s">
        <v>23</v>
      </c>
      <c r="Q101" s="23"/>
    </row>
    <row r="102" spans="1:17">
      <c r="A102" s="10">
        <v>97</v>
      </c>
      <c r="B102" s="11" t="s">
        <v>19</v>
      </c>
      <c r="C102" s="12">
        <v>2601</v>
      </c>
      <c r="D102" s="12" t="s">
        <v>121</v>
      </c>
      <c r="E102" s="13">
        <v>26</v>
      </c>
      <c r="F102" s="13">
        <f>VLOOKUP(D102,'[1]5栋'!$C$4:$G$103,4,0)</f>
        <v>951104.540654699</v>
      </c>
      <c r="G102" s="14" t="s">
        <v>21</v>
      </c>
      <c r="H102" s="10">
        <v>2.9</v>
      </c>
      <c r="I102" s="19">
        <v>129</v>
      </c>
      <c r="J102" s="13">
        <f t="shared" si="6"/>
        <v>24.24</v>
      </c>
      <c r="K102" s="19">
        <v>104.76</v>
      </c>
      <c r="L102" s="20">
        <f t="shared" si="5"/>
        <v>7390.01550387597</v>
      </c>
      <c r="M102" s="20">
        <f t="shared" si="7"/>
        <v>9099.96181748759</v>
      </c>
      <c r="N102" s="21">
        <v>953312</v>
      </c>
      <c r="O102" s="20" t="s">
        <v>22</v>
      </c>
      <c r="P102" s="22" t="s">
        <v>23</v>
      </c>
      <c r="Q102" s="23"/>
    </row>
    <row r="103" spans="1:17">
      <c r="A103" s="10">
        <v>98</v>
      </c>
      <c r="B103" s="11" t="s">
        <v>19</v>
      </c>
      <c r="C103" s="12">
        <v>2602</v>
      </c>
      <c r="D103" s="12" t="s">
        <v>122</v>
      </c>
      <c r="E103" s="13">
        <v>26</v>
      </c>
      <c r="F103" s="13">
        <f>VLOOKUP(D103,'[1]5栋'!$C$4:$G$103,4,0)</f>
        <v>937500.527983105</v>
      </c>
      <c r="G103" s="14" t="s">
        <v>21</v>
      </c>
      <c r="H103" s="10">
        <v>2.9</v>
      </c>
      <c r="I103" s="19">
        <v>129</v>
      </c>
      <c r="J103" s="13">
        <f t="shared" si="6"/>
        <v>24.24</v>
      </c>
      <c r="K103" s="19">
        <v>104.76</v>
      </c>
      <c r="L103" s="20">
        <f t="shared" si="5"/>
        <v>7284.41860465116</v>
      </c>
      <c r="M103" s="20">
        <f t="shared" ref="M103:M106" si="8">N103/K103</f>
        <v>8969.93127147766</v>
      </c>
      <c r="N103" s="21">
        <v>939690</v>
      </c>
      <c r="O103" s="20" t="s">
        <v>22</v>
      </c>
      <c r="P103" s="22" t="s">
        <v>23</v>
      </c>
      <c r="Q103" s="23"/>
    </row>
    <row r="104" spans="1:17">
      <c r="A104" s="10">
        <v>99</v>
      </c>
      <c r="B104" s="11" t="s">
        <v>19</v>
      </c>
      <c r="C104" s="12">
        <v>2603</v>
      </c>
      <c r="D104" s="12" t="s">
        <v>123</v>
      </c>
      <c r="E104" s="13">
        <v>26</v>
      </c>
      <c r="F104" s="13">
        <f>VLOOKUP(D104,'[1]5栋'!$C$4:$G$103,4,0)</f>
        <v>644814.149947202</v>
      </c>
      <c r="G104" s="14" t="s">
        <v>27</v>
      </c>
      <c r="H104" s="10">
        <v>2.9</v>
      </c>
      <c r="I104" s="13">
        <v>103.31</v>
      </c>
      <c r="J104" s="13">
        <f t="shared" si="6"/>
        <v>19.41</v>
      </c>
      <c r="K104" s="19">
        <v>83.9</v>
      </c>
      <c r="L104" s="20">
        <f t="shared" si="5"/>
        <v>6252.5505759365</v>
      </c>
      <c r="M104" s="20">
        <f t="shared" si="8"/>
        <v>7699.05840286055</v>
      </c>
      <c r="N104" s="21">
        <v>645951</v>
      </c>
      <c r="O104" s="20" t="s">
        <v>22</v>
      </c>
      <c r="P104" s="22" t="s">
        <v>23</v>
      </c>
      <c r="Q104" s="23"/>
    </row>
    <row r="105" spans="1:17">
      <c r="A105" s="10">
        <v>100</v>
      </c>
      <c r="B105" s="11" t="s">
        <v>19</v>
      </c>
      <c r="C105" s="12">
        <v>2604</v>
      </c>
      <c r="D105" s="12" t="s">
        <v>124</v>
      </c>
      <c r="E105" s="13">
        <v>26</v>
      </c>
      <c r="F105" s="13">
        <f>VLOOKUP(D105,'[1]5栋'!$C$4:$G$103,4,0)</f>
        <v>676795.142555438</v>
      </c>
      <c r="G105" s="14" t="s">
        <v>27</v>
      </c>
      <c r="H105" s="10">
        <v>2.9</v>
      </c>
      <c r="I105" s="13">
        <v>103.31</v>
      </c>
      <c r="J105" s="13">
        <f t="shared" si="6"/>
        <v>19.41</v>
      </c>
      <c r="K105" s="19">
        <v>83.9</v>
      </c>
      <c r="L105" s="20">
        <f t="shared" si="5"/>
        <v>6582.01529377601</v>
      </c>
      <c r="M105" s="20">
        <f t="shared" si="8"/>
        <v>8104.74374255066</v>
      </c>
      <c r="N105" s="21">
        <v>679988</v>
      </c>
      <c r="O105" s="20" t="s">
        <v>22</v>
      </c>
      <c r="P105" s="22" t="s">
        <v>23</v>
      </c>
      <c r="Q105" s="23"/>
    </row>
    <row r="106" ht="25.05" customHeight="1" spans="1:17">
      <c r="A106" s="24" t="s">
        <v>125</v>
      </c>
      <c r="B106" s="24"/>
      <c r="C106" s="24"/>
      <c r="D106" s="24"/>
      <c r="E106" s="25"/>
      <c r="F106" s="24"/>
      <c r="G106" s="25"/>
      <c r="H106" s="24"/>
      <c r="I106" s="20">
        <f>SUM(I6:I105)</f>
        <v>11615.5</v>
      </c>
      <c r="J106" s="20">
        <f>SUM(J6:J105)</f>
        <v>2182.5</v>
      </c>
      <c r="K106" s="20">
        <f>SUM(K6:K105)</f>
        <v>9433</v>
      </c>
      <c r="L106" s="20">
        <f t="shared" si="5"/>
        <v>7084.07584692867</v>
      </c>
      <c r="M106" s="20">
        <f t="shared" si="8"/>
        <v>8723.10855507262</v>
      </c>
      <c r="N106" s="38">
        <f>SUM(N6:N105)</f>
        <v>82285083</v>
      </c>
      <c r="O106" s="20" t="s">
        <v>22</v>
      </c>
      <c r="P106" s="39"/>
      <c r="Q106" s="23"/>
    </row>
    <row r="107" ht="52.05" customHeight="1" spans="1:17">
      <c r="A107" s="26" t="s">
        <v>126</v>
      </c>
      <c r="B107" s="27"/>
      <c r="C107" s="27"/>
      <c r="D107" s="27"/>
      <c r="E107" s="28"/>
      <c r="F107" s="27"/>
      <c r="G107" s="27"/>
      <c r="H107" s="27"/>
      <c r="I107" s="27"/>
      <c r="J107" s="27"/>
      <c r="K107" s="27"/>
      <c r="L107" s="27"/>
      <c r="M107" s="27"/>
      <c r="N107" s="27"/>
      <c r="O107" s="40"/>
      <c r="P107" s="41"/>
      <c r="Q107" s="41"/>
    </row>
    <row r="108" ht="67.05" customHeight="1" spans="1:17">
      <c r="A108" s="29" t="s">
        <v>127</v>
      </c>
      <c r="B108" s="30"/>
      <c r="C108" s="30"/>
      <c r="D108" s="30"/>
      <c r="E108" s="31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42"/>
      <c r="Q108" s="42"/>
    </row>
    <row r="109" spans="1:17">
      <c r="A109" s="32" t="s">
        <v>128</v>
      </c>
      <c r="B109" s="32"/>
      <c r="C109" s="32"/>
      <c r="D109" s="33"/>
      <c r="E109" s="32"/>
      <c r="F109" s="34"/>
      <c r="G109" s="35"/>
      <c r="H109" s="32"/>
      <c r="I109" s="32"/>
      <c r="J109" s="32"/>
      <c r="K109" s="43"/>
      <c r="L109" s="32"/>
      <c r="M109" s="32"/>
      <c r="N109" s="32"/>
      <c r="O109" s="32"/>
      <c r="P109" s="36"/>
      <c r="Q109" s="36"/>
    </row>
    <row r="110" spans="1:17">
      <c r="A110" s="16" t="s">
        <v>129</v>
      </c>
      <c r="B110" s="32"/>
      <c r="C110" s="32"/>
      <c r="D110" s="33"/>
      <c r="E110" s="32"/>
      <c r="F110" s="34"/>
      <c r="G110" s="35"/>
      <c r="H110" s="36"/>
      <c r="I110" s="36"/>
      <c r="J110" s="36"/>
      <c r="K110" s="43"/>
      <c r="L110" s="36"/>
      <c r="M110" s="32" t="s">
        <v>130</v>
      </c>
      <c r="N110" s="32"/>
      <c r="O110" s="32"/>
      <c r="P110" s="36"/>
      <c r="Q110" s="36"/>
    </row>
    <row r="111" spans="1:17">
      <c r="A111" s="16" t="s">
        <v>131</v>
      </c>
      <c r="B111" s="32"/>
      <c r="C111" s="32"/>
      <c r="D111" s="33"/>
      <c r="E111" s="32"/>
      <c r="F111" s="34"/>
      <c r="G111" s="35"/>
      <c r="H111" s="37"/>
      <c r="I111" s="37"/>
      <c r="J111" s="37"/>
      <c r="K111" s="43"/>
      <c r="L111" s="37"/>
      <c r="M111" s="37"/>
      <c r="N111" s="37"/>
      <c r="O111" s="37"/>
      <c r="P111" s="37"/>
      <c r="Q111" s="37"/>
    </row>
    <row r="112" spans="11:11">
      <c r="K112" s="43"/>
    </row>
    <row r="113" spans="11:11">
      <c r="K113" s="43"/>
    </row>
    <row r="114" spans="11:11">
      <c r="K114" s="43"/>
    </row>
    <row r="115" spans="11:11">
      <c r="K115" s="43"/>
    </row>
    <row r="116" spans="11:11">
      <c r="K116" s="43"/>
    </row>
    <row r="117" spans="11:11">
      <c r="K117" s="43"/>
    </row>
    <row r="118" spans="11:11">
      <c r="K118" s="43"/>
    </row>
    <row r="119" spans="11:11">
      <c r="K119" s="43"/>
    </row>
    <row r="120" spans="11:11">
      <c r="K120" s="43"/>
    </row>
    <row r="121" spans="11:11">
      <c r="K121" s="43"/>
    </row>
    <row r="122" spans="11:11">
      <c r="K122" s="43"/>
    </row>
    <row r="123" spans="11:11">
      <c r="K123" s="43"/>
    </row>
    <row r="124" spans="11:11">
      <c r="K124" s="43"/>
    </row>
    <row r="125" spans="11:11">
      <c r="K125" s="43"/>
    </row>
    <row r="126" spans="11:11">
      <c r="K126" s="43"/>
    </row>
    <row r="127" spans="11:11">
      <c r="K127" s="43"/>
    </row>
    <row r="128" spans="11:11">
      <c r="K128" s="43"/>
    </row>
    <row r="129" spans="11:11">
      <c r="K129" s="43"/>
    </row>
  </sheetData>
  <autoFilter ref="A5:Q111">
    <extLst/>
  </autoFilter>
  <mergeCells count="24">
    <mergeCell ref="A1:B1"/>
    <mergeCell ref="A2:Q2"/>
    <mergeCell ref="A106:F106"/>
    <mergeCell ref="A107:O107"/>
    <mergeCell ref="A108:O108"/>
    <mergeCell ref="A109:C109"/>
    <mergeCell ref="M109:N109"/>
    <mergeCell ref="M110:O110"/>
    <mergeCell ref="A4:A5"/>
    <mergeCell ref="B4:B5"/>
    <mergeCell ref="C4:C5"/>
    <mergeCell ref="E4:E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Q6:Q106"/>
  </mergeCells>
  <pageMargins left="0.472222222222222" right="0.314583333333333" top="0.236111111111111" bottom="0.156944444444444" header="0.314583333333333" footer="0.156944444444444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5栋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yun云</cp:lastModifiedBy>
  <dcterms:created xsi:type="dcterms:W3CDTF">2011-04-26T02:07:00Z</dcterms:created>
  <cp:lastPrinted>2017-09-15T01:32:00Z</cp:lastPrinted>
  <dcterms:modified xsi:type="dcterms:W3CDTF">2024-01-13T03:44:48Z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0FD48E9706964E5CB0AFE1116506B583</vt:lpwstr>
  </property>
</Properties>
</file>