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35"/>
  </bookViews>
  <sheets>
    <sheet name="资金安排" sheetId="10" r:id="rId1"/>
  </sheets>
  <calcPr calcId="144525"/>
</workbook>
</file>

<file path=xl/sharedStrings.xml><?xml version="1.0" encoding="utf-8"?>
<sst xmlns="http://schemas.openxmlformats.org/spreadsheetml/2006/main" count="37" uniqueCount="30">
  <si>
    <t>附件2</t>
  </si>
  <si>
    <t>清远市提前下达2024年中央财政农村危房改造补助资金安排表</t>
  </si>
  <si>
    <t>序号</t>
  </si>
  <si>
    <t>行政   区划</t>
  </si>
  <si>
    <t>农村危房改造需求（户）</t>
  </si>
  <si>
    <t>补助标准（万元）</t>
  </si>
  <si>
    <t>按改造方式需补助资金（万元）</t>
  </si>
  <si>
    <t>财力综合系数档次</t>
  </si>
  <si>
    <t>财力调整补助额度</t>
  </si>
  <si>
    <t>财力调整资金(万元)</t>
  </si>
  <si>
    <t>调整后下达资金（万元）</t>
  </si>
  <si>
    <t>新建   房屋</t>
  </si>
  <si>
    <t>修缮   加固</t>
  </si>
  <si>
    <t>合计</t>
  </si>
  <si>
    <t>新建    房屋</t>
  </si>
  <si>
    <t>新建     房屋</t>
  </si>
  <si>
    <t>修缮    加固</t>
  </si>
  <si>
    <t>清远市</t>
  </si>
  <si>
    <t>清城区</t>
  </si>
  <si>
    <t>第一档</t>
  </si>
  <si>
    <t>清新区</t>
  </si>
  <si>
    <t>英德市</t>
  </si>
  <si>
    <t>连州市</t>
  </si>
  <si>
    <t>佛冈县</t>
  </si>
  <si>
    <t>连山壮族瑶族自治县</t>
  </si>
  <si>
    <t>第二档</t>
  </si>
  <si>
    <t>连南瑶族自治县</t>
  </si>
  <si>
    <t>阳山县</t>
  </si>
  <si>
    <t>说明</t>
  </si>
  <si>
    <t>我市提前下达2024年中央财政农村危房补助资金分配标准为：以新建房屋的1.25万元/户，修缮加固的0.6万元/户为基数；根据财力综合系数进行调整,财力综合系数第一档的地区按基数执行；财力综合系数第二档的地区新建房屋的比基数调减0.1万元/户，修缮加固的调减0.05万元/户；连山壮族瑶族自治县、连南瑶族自治县财力综合系数档次为第二档，其余县（市、区）为第一档。</t>
  </si>
</sst>
</file>

<file path=xl/styles.xml><?xml version="1.0" encoding="utf-8"?>
<styleSheet xmlns="http://schemas.openxmlformats.org/spreadsheetml/2006/main">
  <numFmts count="8">
    <numFmt numFmtId="176" formatCode="_ * #,##0.00_ ;_ * \-#,##0.00_ ;_ * &quot;-&quot;?.0_ ;_ @_ "/>
    <numFmt numFmtId="177" formatCode="0_ "/>
    <numFmt numFmtId="42" formatCode="_ &quot;￥&quot;* #,##0_ ;_ &quot;￥&quot;* \-#,##0_ ;_ &quot;￥&quot;* &quot;-&quot;_ ;_ @_ "/>
    <numFmt numFmtId="41" formatCode="_ * #,##0_ ;_ * \-#,##0_ ;_ * &quot;-&quot;_ ;_ @_ "/>
    <numFmt numFmtId="178" formatCode="0.00_ "/>
    <numFmt numFmtId="44" formatCode="_ &quot;￥&quot;* #,##0.00_ ;_ &quot;￥&quot;* \-#,##0.00_ ;_ &quot;￥&quot;* &quot;-&quot;??_ ;_ @_ "/>
    <numFmt numFmtId="43" formatCode="_ * #,##0.00_ ;_ * \-#,##0.00_ ;_ * &quot;-&quot;??_ ;_ @_ "/>
    <numFmt numFmtId="179" formatCode="_ * #,##0.0_ ;_ * \-#,##0.0_ ;_ * &quot;-&quot;?_ ;_ @_ "/>
  </numFmts>
  <fonts count="31">
    <font>
      <sz val="11"/>
      <color theme="1"/>
      <name val="宋体"/>
      <charset val="134"/>
      <scheme val="minor"/>
    </font>
    <font>
      <b/>
      <sz val="16"/>
      <color theme="1"/>
      <name val="华文仿宋"/>
      <charset val="134"/>
    </font>
    <font>
      <b/>
      <sz val="18"/>
      <color theme="1"/>
      <name val="方正小标宋简体"/>
      <charset val="134"/>
    </font>
    <font>
      <sz val="14"/>
      <color theme="1"/>
      <name val="仿宋_GB2312"/>
      <charset val="134"/>
    </font>
    <font>
      <sz val="14"/>
      <color theme="1"/>
      <name val="宋体"/>
      <charset val="134"/>
    </font>
    <font>
      <sz val="14"/>
      <color theme="1"/>
      <name val="宋体"/>
      <charset val="134"/>
      <scheme val="minor"/>
    </font>
    <font>
      <sz val="14"/>
      <name val="宋体"/>
      <charset val="134"/>
    </font>
    <font>
      <b/>
      <sz val="16"/>
      <color theme="1"/>
      <name val="宋体"/>
      <charset val="134"/>
    </font>
    <font>
      <sz val="14"/>
      <name val="宋体"/>
      <charset val="134"/>
      <scheme val="minor"/>
    </font>
    <font>
      <sz val="12"/>
      <name val="宋体"/>
      <charset val="134"/>
    </font>
    <font>
      <b/>
      <sz val="12"/>
      <color theme="1"/>
      <name val="新宋体"/>
      <charset val="134"/>
    </font>
    <font>
      <sz val="16"/>
      <color theme="1"/>
      <name val="仿宋_GB2312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0" fontId="13" fillId="22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0" fillId="18" borderId="13" applyNumberFormat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26" fillId="26" borderId="16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29" borderId="17" applyNumberFormat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0" borderId="15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9" fillId="29" borderId="16" applyNumberFormat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0" fillId="11" borderId="11" applyNumberFormat="0" applyFont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1" xfId="0" applyFont="1" applyFill="1" applyBorder="1">
      <alignment vertical="center"/>
    </xf>
    <xf numFmtId="41" fontId="8" fillId="0" borderId="1" xfId="0" applyNumberFormat="1" applyFont="1" applyFill="1" applyBorder="1">
      <alignment vertical="center"/>
    </xf>
    <xf numFmtId="0" fontId="9" fillId="0" borderId="1" xfId="0" applyNumberFormat="1" applyFont="1" applyFill="1" applyBorder="1" applyAlignment="1">
      <alignment horizontal="center" vertical="center" wrapText="1"/>
    </xf>
    <xf numFmtId="41" fontId="6" fillId="0" borderId="1" xfId="0" applyNumberFormat="1" applyFont="1" applyBorder="1" applyAlignment="1">
      <alignment horizontal="center" vertical="center" wrapText="1"/>
    </xf>
    <xf numFmtId="177" fontId="8" fillId="0" borderId="1" xfId="0" applyNumberFormat="1" applyFont="1" applyBorder="1">
      <alignment vertical="center"/>
    </xf>
    <xf numFmtId="0" fontId="10" fillId="0" borderId="3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178" fontId="8" fillId="0" borderId="1" xfId="0" applyNumberFormat="1" applyFont="1" applyFill="1" applyBorder="1">
      <alignment vertical="center"/>
    </xf>
    <xf numFmtId="176" fontId="8" fillId="0" borderId="5" xfId="0" applyNumberFormat="1" applyFont="1" applyFill="1" applyBorder="1" applyAlignment="1">
      <alignment horizontal="center" vertical="center"/>
    </xf>
    <xf numFmtId="179" fontId="8" fillId="0" borderId="5" xfId="0" applyNumberFormat="1" applyFont="1" applyFill="1" applyBorder="1" applyAlignment="1">
      <alignment horizontal="center" vertical="center"/>
    </xf>
    <xf numFmtId="176" fontId="8" fillId="0" borderId="6" xfId="0" applyNumberFormat="1" applyFont="1" applyFill="1" applyBorder="1" applyAlignment="1">
      <alignment horizontal="center" vertical="center"/>
    </xf>
    <xf numFmtId="179" fontId="8" fillId="0" borderId="6" xfId="0" applyNumberFormat="1" applyFont="1" applyFill="1" applyBorder="1" applyAlignment="1">
      <alignment horizontal="center" vertical="center"/>
    </xf>
    <xf numFmtId="176" fontId="8" fillId="0" borderId="7" xfId="0" applyNumberFormat="1" applyFont="1" applyFill="1" applyBorder="1" applyAlignment="1">
      <alignment horizontal="center" vertical="center"/>
    </xf>
    <xf numFmtId="179" fontId="8" fillId="0" borderId="7" xfId="0" applyNumberFormat="1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4" fontId="5" fillId="0" borderId="1" xfId="0" applyNumberFormat="1" applyFont="1" applyBorder="1">
      <alignment vertical="center"/>
    </xf>
    <xf numFmtId="179" fontId="8" fillId="0" borderId="1" xfId="0" applyNumberFormat="1" applyFont="1" applyFill="1" applyBorder="1">
      <alignment vertical="center"/>
    </xf>
    <xf numFmtId="176" fontId="8" fillId="0" borderId="1" xfId="0" applyNumberFormat="1" applyFont="1" applyFill="1" applyBorder="1">
      <alignment vertical="center"/>
    </xf>
    <xf numFmtId="0" fontId="10" fillId="0" borderId="2" xfId="0" applyFont="1" applyBorder="1" applyAlignment="1">
      <alignment horizontal="left" vertical="center" wrapText="1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2"/>
  <dimension ref="A1:M16"/>
  <sheetViews>
    <sheetView showGridLines="0" tabSelected="1" workbookViewId="0">
      <selection activeCell="N18" sqref="N18"/>
    </sheetView>
  </sheetViews>
  <sheetFormatPr defaultColWidth="9" defaultRowHeight="14.25"/>
  <cols>
    <col min="1" max="1" width="4.875" customWidth="1"/>
    <col min="2" max="2" width="9.125" customWidth="1"/>
    <col min="3" max="5" width="8.925" customWidth="1"/>
    <col min="6" max="7" width="9.325" customWidth="1"/>
    <col min="8" max="8" width="12" customWidth="1"/>
    <col min="9" max="9" width="11" customWidth="1"/>
    <col min="10" max="11" width="10.125" customWidth="1"/>
    <col min="12" max="12" width="10.75" customWidth="1"/>
    <col min="13" max="13" width="12.875" customWidth="1"/>
  </cols>
  <sheetData>
    <row r="1" ht="21" customHeight="1" spans="1:2">
      <c r="A1" s="1" t="s">
        <v>0</v>
      </c>
      <c r="B1" s="1"/>
    </row>
    <row r="2" ht="28" customHeight="1" spans="1:13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ht="11" customHeight="1" spans="1:13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ht="30" customHeight="1" spans="1:13">
      <c r="A4" s="4" t="s">
        <v>2</v>
      </c>
      <c r="B4" s="4" t="s">
        <v>3</v>
      </c>
      <c r="C4" s="5" t="s">
        <v>4</v>
      </c>
      <c r="D4" s="5"/>
      <c r="E4" s="18"/>
      <c r="F4" s="18" t="s">
        <v>5</v>
      </c>
      <c r="G4" s="19"/>
      <c r="H4" s="20" t="s">
        <v>6</v>
      </c>
      <c r="I4" s="20" t="s">
        <v>7</v>
      </c>
      <c r="J4" s="29" t="s">
        <v>8</v>
      </c>
      <c r="K4" s="30"/>
      <c r="L4" s="31" t="s">
        <v>9</v>
      </c>
      <c r="M4" s="7" t="s">
        <v>10</v>
      </c>
    </row>
    <row r="5" ht="43" customHeight="1" spans="1:13">
      <c r="A5" s="4"/>
      <c r="B5" s="4"/>
      <c r="C5" s="6" t="s">
        <v>11</v>
      </c>
      <c r="D5" s="7" t="s">
        <v>12</v>
      </c>
      <c r="E5" s="21" t="s">
        <v>13</v>
      </c>
      <c r="F5" s="7" t="s">
        <v>14</v>
      </c>
      <c r="G5" s="7" t="s">
        <v>12</v>
      </c>
      <c r="H5" s="20"/>
      <c r="I5" s="20"/>
      <c r="J5" s="6" t="s">
        <v>15</v>
      </c>
      <c r="K5" s="7" t="s">
        <v>16</v>
      </c>
      <c r="L5" s="32"/>
      <c r="M5" s="7"/>
    </row>
    <row r="6" ht="30" customHeight="1" spans="1:13">
      <c r="A6" s="8" t="s">
        <v>17</v>
      </c>
      <c r="B6" s="9"/>
      <c r="C6" s="10">
        <f>SUM(C7:C14)</f>
        <v>274</v>
      </c>
      <c r="D6" s="11">
        <f>SUM(D7:D14)</f>
        <v>38</v>
      </c>
      <c r="E6" s="10">
        <f t="shared" ref="E6:E14" si="0">SUM(C6:D6)</f>
        <v>312</v>
      </c>
      <c r="F6" s="10"/>
      <c r="G6" s="10"/>
      <c r="H6" s="22">
        <f>SUM(H7:H14)</f>
        <v>365.3</v>
      </c>
      <c r="I6" s="33"/>
      <c r="J6" s="10"/>
      <c r="K6" s="10"/>
      <c r="L6" s="34">
        <f>SUM(L7:L14)</f>
        <v>-1.9</v>
      </c>
      <c r="M6" s="34">
        <f>SUM(M7:M14)</f>
        <v>363.4</v>
      </c>
    </row>
    <row r="7" ht="28" customHeight="1" spans="1:13">
      <c r="A7" s="5">
        <v>1</v>
      </c>
      <c r="B7" s="12" t="s">
        <v>18</v>
      </c>
      <c r="C7" s="13">
        <v>19</v>
      </c>
      <c r="D7" s="14">
        <v>6</v>
      </c>
      <c r="E7" s="10">
        <f t="shared" si="0"/>
        <v>25</v>
      </c>
      <c r="F7" s="23">
        <v>1.25</v>
      </c>
      <c r="G7" s="24">
        <v>0.6</v>
      </c>
      <c r="H7" s="22">
        <f>SUM(C7*F$7+D7*G$7)</f>
        <v>27.35</v>
      </c>
      <c r="I7" s="33" t="s">
        <v>19</v>
      </c>
      <c r="J7" s="35">
        <v>0</v>
      </c>
      <c r="K7" s="35">
        <v>0</v>
      </c>
      <c r="L7" s="35">
        <f>C7*J7+D7*K7</f>
        <v>0</v>
      </c>
      <c r="M7" s="34">
        <f>SUM(H7+L7)</f>
        <v>27.35</v>
      </c>
    </row>
    <row r="8" ht="28" customHeight="1" spans="1:13">
      <c r="A8" s="5">
        <v>2</v>
      </c>
      <c r="B8" s="12" t="s">
        <v>20</v>
      </c>
      <c r="C8" s="13">
        <v>22</v>
      </c>
      <c r="D8" s="13">
        <v>13</v>
      </c>
      <c r="E8" s="10">
        <f t="shared" si="0"/>
        <v>35</v>
      </c>
      <c r="F8" s="25"/>
      <c r="G8" s="26"/>
      <c r="H8" s="22">
        <f t="shared" ref="H8:H14" si="1">SUM(C8*F$7+D8*G$7)</f>
        <v>35.3</v>
      </c>
      <c r="I8" s="33" t="s">
        <v>19</v>
      </c>
      <c r="J8" s="35">
        <v>0</v>
      </c>
      <c r="K8" s="35">
        <v>0</v>
      </c>
      <c r="L8" s="35">
        <f t="shared" ref="L8:L14" si="2">C8*J8+D8*K8</f>
        <v>0</v>
      </c>
      <c r="M8" s="34">
        <f t="shared" ref="M8:M14" si="3">SUM(H8+L8)</f>
        <v>35.3</v>
      </c>
    </row>
    <row r="9" ht="28" customHeight="1" spans="1:13">
      <c r="A9" s="5">
        <v>3</v>
      </c>
      <c r="B9" s="12" t="s">
        <v>21</v>
      </c>
      <c r="C9" s="13">
        <v>58</v>
      </c>
      <c r="D9" s="13">
        <v>9</v>
      </c>
      <c r="E9" s="10">
        <f t="shared" si="0"/>
        <v>67</v>
      </c>
      <c r="F9" s="25"/>
      <c r="G9" s="26"/>
      <c r="H9" s="22">
        <f t="shared" si="1"/>
        <v>77.9</v>
      </c>
      <c r="I9" s="33" t="s">
        <v>19</v>
      </c>
      <c r="J9" s="35">
        <v>0</v>
      </c>
      <c r="K9" s="35">
        <v>0</v>
      </c>
      <c r="L9" s="35">
        <f t="shared" si="2"/>
        <v>0</v>
      </c>
      <c r="M9" s="34">
        <f t="shared" si="3"/>
        <v>77.9</v>
      </c>
    </row>
    <row r="10" ht="28" customHeight="1" spans="1:13">
      <c r="A10" s="5">
        <v>4</v>
      </c>
      <c r="B10" s="12" t="s">
        <v>22</v>
      </c>
      <c r="C10" s="13">
        <v>25</v>
      </c>
      <c r="D10" s="13">
        <v>0</v>
      </c>
      <c r="E10" s="10">
        <f t="shared" si="0"/>
        <v>25</v>
      </c>
      <c r="F10" s="25"/>
      <c r="G10" s="26"/>
      <c r="H10" s="22">
        <f t="shared" si="1"/>
        <v>31.25</v>
      </c>
      <c r="I10" s="33" t="s">
        <v>19</v>
      </c>
      <c r="J10" s="35">
        <v>0</v>
      </c>
      <c r="K10" s="35">
        <v>0</v>
      </c>
      <c r="L10" s="35">
        <f t="shared" si="2"/>
        <v>0</v>
      </c>
      <c r="M10" s="34">
        <f t="shared" si="3"/>
        <v>31.25</v>
      </c>
    </row>
    <row r="11" ht="28" customHeight="1" spans="1:13">
      <c r="A11" s="5">
        <v>5</v>
      </c>
      <c r="B11" s="12" t="s">
        <v>23</v>
      </c>
      <c r="C11" s="13">
        <v>35</v>
      </c>
      <c r="D11" s="13">
        <v>10</v>
      </c>
      <c r="E11" s="10">
        <f t="shared" si="0"/>
        <v>45</v>
      </c>
      <c r="F11" s="25"/>
      <c r="G11" s="26"/>
      <c r="H11" s="22">
        <f t="shared" si="1"/>
        <v>49.75</v>
      </c>
      <c r="I11" s="33" t="s">
        <v>19</v>
      </c>
      <c r="J11" s="35">
        <v>0</v>
      </c>
      <c r="K11" s="35">
        <v>0</v>
      </c>
      <c r="L11" s="35">
        <f t="shared" si="2"/>
        <v>0</v>
      </c>
      <c r="M11" s="34">
        <f t="shared" si="3"/>
        <v>49.75</v>
      </c>
    </row>
    <row r="12" ht="54" customHeight="1" spans="1:13">
      <c r="A12" s="5">
        <v>6</v>
      </c>
      <c r="B12" s="12" t="s">
        <v>24</v>
      </c>
      <c r="C12" s="13">
        <v>2</v>
      </c>
      <c r="D12" s="13">
        <v>0</v>
      </c>
      <c r="E12" s="10">
        <f t="shared" si="0"/>
        <v>2</v>
      </c>
      <c r="F12" s="25"/>
      <c r="G12" s="26"/>
      <c r="H12" s="22">
        <f t="shared" si="1"/>
        <v>2.5</v>
      </c>
      <c r="I12" s="33" t="s">
        <v>25</v>
      </c>
      <c r="J12" s="35">
        <v>-0.1</v>
      </c>
      <c r="K12" s="36">
        <v>-0.05</v>
      </c>
      <c r="L12" s="36">
        <f t="shared" si="2"/>
        <v>-0.2</v>
      </c>
      <c r="M12" s="34">
        <f t="shared" si="3"/>
        <v>2.3</v>
      </c>
    </row>
    <row r="13" ht="31" customHeight="1" spans="1:13">
      <c r="A13" s="5">
        <v>7</v>
      </c>
      <c r="B13" s="12" t="s">
        <v>26</v>
      </c>
      <c r="C13" s="13">
        <v>17</v>
      </c>
      <c r="D13" s="13">
        <v>0</v>
      </c>
      <c r="E13" s="10">
        <f t="shared" si="0"/>
        <v>17</v>
      </c>
      <c r="F13" s="25"/>
      <c r="G13" s="26"/>
      <c r="H13" s="22">
        <f t="shared" si="1"/>
        <v>21.25</v>
      </c>
      <c r="I13" s="33" t="s">
        <v>25</v>
      </c>
      <c r="J13" s="35">
        <v>-0.1</v>
      </c>
      <c r="K13" s="36">
        <v>-0.05</v>
      </c>
      <c r="L13" s="35">
        <f t="shared" si="2"/>
        <v>-1.7</v>
      </c>
      <c r="M13" s="34">
        <f t="shared" si="3"/>
        <v>19.55</v>
      </c>
    </row>
    <row r="14" ht="28" customHeight="1" spans="1:13">
      <c r="A14" s="5">
        <v>8</v>
      </c>
      <c r="B14" s="12" t="s">
        <v>27</v>
      </c>
      <c r="C14" s="13">
        <v>96</v>
      </c>
      <c r="D14" s="13">
        <v>0</v>
      </c>
      <c r="E14" s="10">
        <f t="shared" si="0"/>
        <v>96</v>
      </c>
      <c r="F14" s="27"/>
      <c r="G14" s="28"/>
      <c r="H14" s="22">
        <f t="shared" si="1"/>
        <v>120</v>
      </c>
      <c r="I14" s="33" t="s">
        <v>19</v>
      </c>
      <c r="J14" s="35">
        <v>0</v>
      </c>
      <c r="K14" s="35">
        <v>0</v>
      </c>
      <c r="L14" s="35">
        <f t="shared" si="2"/>
        <v>0</v>
      </c>
      <c r="M14" s="34">
        <f t="shared" si="3"/>
        <v>120</v>
      </c>
    </row>
    <row r="15" ht="66" customHeight="1" spans="1:13">
      <c r="A15" s="5" t="s">
        <v>28</v>
      </c>
      <c r="B15" s="5"/>
      <c r="C15" s="15" t="s">
        <v>29</v>
      </c>
      <c r="D15" s="16"/>
      <c r="E15" s="16"/>
      <c r="F15" s="16"/>
      <c r="G15" s="16"/>
      <c r="H15" s="16"/>
      <c r="I15" s="16"/>
      <c r="J15" s="16"/>
      <c r="K15" s="16"/>
      <c r="L15" s="16"/>
      <c r="M15" s="37"/>
    </row>
    <row r="16" ht="27" customHeight="1" spans="2:11">
      <c r="B16" s="17"/>
      <c r="C16" s="17"/>
      <c r="D16" s="17"/>
      <c r="E16" s="17"/>
      <c r="F16" s="17"/>
      <c r="G16" s="17"/>
      <c r="H16" s="17"/>
      <c r="I16" s="17"/>
      <c r="J16" s="17"/>
      <c r="K16" s="17"/>
    </row>
  </sheetData>
  <mergeCells count="18">
    <mergeCell ref="A1:B1"/>
    <mergeCell ref="A2:M2"/>
    <mergeCell ref="A3:M3"/>
    <mergeCell ref="C4:E4"/>
    <mergeCell ref="F4:G4"/>
    <mergeCell ref="J4:K4"/>
    <mergeCell ref="A6:B6"/>
    <mergeCell ref="A15:B15"/>
    <mergeCell ref="C15:M15"/>
    <mergeCell ref="B16:H16"/>
    <mergeCell ref="A4:A5"/>
    <mergeCell ref="B4:B5"/>
    <mergeCell ref="F7:F14"/>
    <mergeCell ref="G7:G14"/>
    <mergeCell ref="H4:H5"/>
    <mergeCell ref="I4:I5"/>
    <mergeCell ref="L4:L5"/>
    <mergeCell ref="M4:M5"/>
  </mergeCells>
  <pageMargins left="0.629861111111111" right="0.472222222222222" top="0.786805555555556" bottom="0.590277777777778" header="0.5" footer="0.302777777777778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资金安排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植启营</dc:creator>
  <cp:lastModifiedBy>user</cp:lastModifiedBy>
  <dcterms:created xsi:type="dcterms:W3CDTF">2021-09-09T08:57:00Z</dcterms:created>
  <dcterms:modified xsi:type="dcterms:W3CDTF">2024-01-19T16:35:26Z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2052-11.8.2.11806</vt:lpwstr>
  </property>
  <property fmtid="{D5CDD505-2E9C-101B-9397-08002B2CF9AE}" pid="3" name="ICV">
    <vt:lpwstr>E996BE83F445CD15ACDA94656E4E9C86</vt:lpwstr>
  </property>
</Properties>
</file>