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<sst xmlns="http://schemas.openxmlformats.org/spreadsheetml/2006/main" count="88" uniqueCount="58">
  <si>
    <t>附件2</t>
  </si>
  <si>
    <t>清远市新建商品住房销售价格备案表</t>
  </si>
  <si>
    <t>房地产开发企业名称或中介服务机构名称：清远市龙坤实业投资有限公司</t>
  </si>
  <si>
    <t>项目(楼盘)名称：</t>
  </si>
  <si>
    <t>龙湖苑2＃楼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</si>
  <si>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</si>
  <si>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</si>
  <si>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</si>
  <si>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</si>
  <si>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</si>
  <si>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</si>
  <si>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</si>
  <si>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</si>
  <si>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</si>
  <si>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</si>
  <si>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</si>
  <si>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</si>
  <si>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</si>
  <si>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</si>
  <si>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</si>
  <si>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401</t>
  </si>
  <si>
    <t>4</t>
  </si>
  <si>
    <t>三房两厅</t>
  </si>
  <si>
    <t>待售</t>
  </si>
  <si>
    <t>1302</t>
  </si>
  <si>
    <t>13</t>
  </si>
  <si>
    <t>1401</t>
  </si>
  <si>
    <t>14</t>
  </si>
  <si>
    <t>1402</t>
  </si>
  <si>
    <t>1502</t>
  </si>
  <si>
    <t>15</t>
  </si>
  <si>
    <t>1602</t>
  </si>
  <si>
    <t>16</t>
  </si>
  <si>
    <t>1702</t>
  </si>
  <si>
    <t>17</t>
  </si>
  <si>
    <t>1802</t>
  </si>
  <si>
    <t>18</t>
  </si>
  <si>
    <t>1902</t>
  </si>
  <si>
    <t>19</t>
  </si>
  <si>
    <t>2002</t>
  </si>
  <si>
    <t>20</t>
  </si>
  <si>
    <t>2102</t>
  </si>
  <si>
    <t>21</t>
  </si>
  <si>
    <t>2301</t>
  </si>
  <si>
    <t>23</t>
  </si>
  <si>
    <t>2302</t>
  </si>
  <si>
    <t>2402</t>
  </si>
  <si>
    <t>24</t>
  </si>
  <si>
    <t>2501</t>
  </si>
  <si>
    <t>25</t>
  </si>
  <si>
    <t>本楼栋总面积/均价</t>
  </si>
  <si>
    <t xml:space="preserve">   本栋销售住宅共15套，销售住宅总建筑面积：1664.37㎡，套内面积：1312.86㎡，分摊面积：351.51㎡，销售均价：6060元/㎡（建筑面积）、7682.52元/㎡（套内建筑面积）。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</si>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</sst>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name val="Times New Roman"/>
      <charset val="0"/>
    </font>
    <font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77" fontId="10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2" fontId="6" fillId="0" borderId="2" xfId="0" applyNumberFormat="1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76" fontId="1" fillId="0" borderId="7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层差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6"/>
  <sheetViews>
    <sheetView tabSelected="1" zoomScale="85" zoomScaleNormal="85" workbookViewId="0">
      <selection activeCell="J6" sqref="J6:J20"/>
    </sheetView>
  </sheetViews>
  <sheetFormatPr defaultColWidth="9" defaultRowHeight="14.25"/>
  <cols>
    <col min="1" max="1" width="3.875" style="2" customWidth="1"/>
    <col min="2" max="2" width="6.875" style="2" customWidth="1"/>
    <col min="3" max="3" width="7.5" style="2" customWidth="1"/>
    <col min="4" max="4" width="5.625" style="2" customWidth="1"/>
    <col min="5" max="5" width="9.75" style="2" customWidth="1"/>
    <col min="6" max="6" width="6.875" style="2" customWidth="1"/>
    <col min="7" max="7" width="9.625" style="3" customWidth="1"/>
    <col min="8" max="8" width="10.125" style="2" customWidth="1"/>
    <col min="9" max="9" width="9.125" style="2" customWidth="1"/>
    <col min="10" max="10" width="12.35" style="4" customWidth="1"/>
    <col min="11" max="11" width="11.125" style="2" customWidth="1"/>
    <col min="12" max="12" width="13.5" style="2" customWidth="1"/>
    <col min="13" max="13" width="9.375" style="2" customWidth="1"/>
    <col min="14" max="14" width="8.75" style="2" customWidth="1"/>
    <col min="15" max="15" width="9.125" style="2" customWidth="1"/>
    <col min="16" max="16384" width="9" style="2"/>
  </cols>
  <sheetData>
    <row r="1" ht="18" customHeight="1" spans="1:2">
      <c r="A1" s="5" t="s">
        <v>0</v>
      </c>
      <c r="B1" s="5"/>
    </row>
    <row r="2" ht="36" customHeight="1" spans="1:15">
      <c r="A2" s="6" t="s">
        <v>1</v>
      </c>
      <c r="B2" s="6"/>
      <c r="C2" s="6"/>
      <c r="D2" s="6"/>
      <c r="E2" s="6"/>
      <c r="F2" s="6"/>
      <c r="G2" s="7"/>
      <c r="H2" s="6"/>
      <c r="I2" s="6"/>
      <c r="J2" s="30"/>
      <c r="K2" s="6"/>
      <c r="L2" s="6"/>
      <c r="M2" s="6"/>
      <c r="N2" s="6"/>
      <c r="O2" s="6"/>
    </row>
    <row r="3" ht="36" customHeight="1" spans="1:1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31" t="s">
        <v>3</v>
      </c>
      <c r="L3" s="32"/>
      <c r="M3" s="33" t="s">
        <v>4</v>
      </c>
      <c r="N3" s="33"/>
      <c r="O3" s="34"/>
    </row>
    <row r="4" ht="30" customHeight="1" spans="1:15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0" t="s">
        <v>12</v>
      </c>
      <c r="I4" s="35" t="s">
        <v>13</v>
      </c>
      <c r="J4" s="36" t="s">
        <v>14</v>
      </c>
      <c r="K4" s="10" t="s">
        <v>15</v>
      </c>
      <c r="L4" s="35" t="s">
        <v>16</v>
      </c>
      <c r="M4" s="35" t="s">
        <v>17</v>
      </c>
      <c r="N4" s="10" t="s">
        <v>18</v>
      </c>
      <c r="O4" s="9" t="s">
        <v>19</v>
      </c>
    </row>
    <row r="5" ht="13.5" spans="1:15">
      <c r="A5" s="9"/>
      <c r="B5" s="10"/>
      <c r="C5" s="10"/>
      <c r="D5" s="10"/>
      <c r="E5" s="10"/>
      <c r="F5" s="10"/>
      <c r="G5" s="11"/>
      <c r="H5" s="10"/>
      <c r="I5" s="37"/>
      <c r="J5" s="36"/>
      <c r="K5" s="10"/>
      <c r="L5" s="37"/>
      <c r="M5" s="37"/>
      <c r="N5" s="10"/>
      <c r="O5" s="9"/>
    </row>
    <row r="6" s="1" customFormat="1" ht="22.5" customHeight="1" spans="1:15">
      <c r="A6" s="12">
        <v>1</v>
      </c>
      <c r="B6" s="12">
        <v>2</v>
      </c>
      <c r="C6" s="13" t="s">
        <v>20</v>
      </c>
      <c r="D6" s="13" t="s">
        <v>21</v>
      </c>
      <c r="E6" s="14" t="s">
        <v>22</v>
      </c>
      <c r="F6" s="12">
        <v>3</v>
      </c>
      <c r="G6" s="15">
        <v>110.76</v>
      </c>
      <c r="H6" s="15">
        <v>23.39</v>
      </c>
      <c r="I6" s="15">
        <v>87.37</v>
      </c>
      <c r="J6" s="38">
        <v>6000</v>
      </c>
      <c r="K6" s="39">
        <f>L6/I6</f>
        <v>7606.27217580405</v>
      </c>
      <c r="L6" s="40">
        <f>G6*J6</f>
        <v>664560</v>
      </c>
      <c r="M6" s="41"/>
      <c r="N6" s="10" t="s">
        <v>23</v>
      </c>
      <c r="O6" s="42"/>
    </row>
    <row r="7" s="1" customFormat="1" ht="22.5" customHeight="1" spans="1:15">
      <c r="A7" s="12">
        <v>2</v>
      </c>
      <c r="B7" s="12">
        <v>2</v>
      </c>
      <c r="C7" s="13" t="s">
        <v>24</v>
      </c>
      <c r="D7" s="13" t="s">
        <v>25</v>
      </c>
      <c r="E7" s="14" t="s">
        <v>22</v>
      </c>
      <c r="F7" s="12">
        <v>3</v>
      </c>
      <c r="G7" s="15">
        <v>111.03</v>
      </c>
      <c r="H7" s="15">
        <v>23.45</v>
      </c>
      <c r="I7" s="15">
        <v>87.58</v>
      </c>
      <c r="J7" s="38">
        <v>6000</v>
      </c>
      <c r="K7" s="39">
        <f t="shared" ref="K7:K21" si="0">L7/I7</f>
        <v>7606.53117150034</v>
      </c>
      <c r="L7" s="40">
        <f t="shared" ref="L7:L20" si="1">G7*J7</f>
        <v>666180</v>
      </c>
      <c r="M7" s="41"/>
      <c r="N7" s="10" t="s">
        <v>23</v>
      </c>
      <c r="O7" s="42"/>
    </row>
    <row r="8" s="1" customFormat="1" ht="22.5" customHeight="1" spans="1:15">
      <c r="A8" s="12">
        <v>3</v>
      </c>
      <c r="B8" s="12">
        <v>2</v>
      </c>
      <c r="C8" s="13" t="s">
        <v>26</v>
      </c>
      <c r="D8" s="13" t="s">
        <v>27</v>
      </c>
      <c r="E8" s="14" t="s">
        <v>22</v>
      </c>
      <c r="F8" s="12">
        <v>3</v>
      </c>
      <c r="G8" s="15">
        <v>110.76</v>
      </c>
      <c r="H8" s="15">
        <v>23.39</v>
      </c>
      <c r="I8" s="15">
        <v>87.37</v>
      </c>
      <c r="J8" s="38">
        <v>6000</v>
      </c>
      <c r="K8" s="39">
        <f t="shared" si="0"/>
        <v>7606.27217580405</v>
      </c>
      <c r="L8" s="40">
        <f t="shared" si="1"/>
        <v>664560</v>
      </c>
      <c r="M8" s="41"/>
      <c r="N8" s="10" t="s">
        <v>23</v>
      </c>
      <c r="O8" s="42"/>
    </row>
    <row r="9" s="1" customFormat="1" ht="22.5" customHeight="1" spans="1:15">
      <c r="A9" s="12">
        <v>4</v>
      </c>
      <c r="B9" s="12">
        <v>2</v>
      </c>
      <c r="C9" s="13" t="s">
        <v>28</v>
      </c>
      <c r="D9" s="13" t="s">
        <v>27</v>
      </c>
      <c r="E9" s="14" t="s">
        <v>22</v>
      </c>
      <c r="F9" s="12">
        <v>3</v>
      </c>
      <c r="G9" s="15">
        <v>111.03</v>
      </c>
      <c r="H9" s="15">
        <v>23.45</v>
      </c>
      <c r="I9" s="15">
        <v>87.58</v>
      </c>
      <c r="J9" s="38">
        <v>6000</v>
      </c>
      <c r="K9" s="39">
        <f t="shared" si="0"/>
        <v>7606.53117150034</v>
      </c>
      <c r="L9" s="40">
        <f t="shared" si="1"/>
        <v>666180</v>
      </c>
      <c r="M9" s="41"/>
      <c r="N9" s="10" t="s">
        <v>23</v>
      </c>
      <c r="O9" s="42"/>
    </row>
    <row r="10" s="1" customFormat="1" ht="22.5" customHeight="1" spans="1:15">
      <c r="A10" s="12">
        <v>5</v>
      </c>
      <c r="B10" s="12">
        <v>2</v>
      </c>
      <c r="C10" s="13" t="s">
        <v>29</v>
      </c>
      <c r="D10" s="13" t="s">
        <v>30</v>
      </c>
      <c r="E10" s="14" t="s">
        <v>22</v>
      </c>
      <c r="F10" s="12">
        <v>3</v>
      </c>
      <c r="G10" s="15">
        <v>111.03</v>
      </c>
      <c r="H10" s="15">
        <v>23.45</v>
      </c>
      <c r="I10" s="15">
        <v>87.58</v>
      </c>
      <c r="J10" s="38">
        <v>6000</v>
      </c>
      <c r="K10" s="39">
        <f t="shared" si="0"/>
        <v>7606.53117150034</v>
      </c>
      <c r="L10" s="40">
        <f t="shared" si="1"/>
        <v>666180</v>
      </c>
      <c r="M10" s="41"/>
      <c r="N10" s="10" t="s">
        <v>23</v>
      </c>
      <c r="O10" s="42"/>
    </row>
    <row r="11" s="1" customFormat="1" ht="22.5" customHeight="1" spans="1:15">
      <c r="A11" s="12">
        <v>6</v>
      </c>
      <c r="B11" s="12">
        <v>2</v>
      </c>
      <c r="C11" s="13" t="s">
        <v>31</v>
      </c>
      <c r="D11" s="13" t="s">
        <v>32</v>
      </c>
      <c r="E11" s="14" t="s">
        <v>22</v>
      </c>
      <c r="F11" s="12">
        <v>3</v>
      </c>
      <c r="G11" s="15">
        <v>111.03</v>
      </c>
      <c r="H11" s="15">
        <v>23.45</v>
      </c>
      <c r="I11" s="15">
        <v>87.58</v>
      </c>
      <c r="J11" s="38">
        <v>6000</v>
      </c>
      <c r="K11" s="39">
        <f t="shared" si="0"/>
        <v>7606.53117150034</v>
      </c>
      <c r="L11" s="40">
        <f t="shared" si="1"/>
        <v>666180</v>
      </c>
      <c r="M11" s="41"/>
      <c r="N11" s="10" t="s">
        <v>23</v>
      </c>
      <c r="O11" s="42"/>
    </row>
    <row r="12" s="1" customFormat="1" ht="22.5" customHeight="1" spans="1:15">
      <c r="A12" s="12">
        <v>7</v>
      </c>
      <c r="B12" s="12">
        <v>2</v>
      </c>
      <c r="C12" s="13" t="s">
        <v>33</v>
      </c>
      <c r="D12" s="13" t="s">
        <v>34</v>
      </c>
      <c r="E12" s="14" t="s">
        <v>22</v>
      </c>
      <c r="F12" s="12">
        <v>3</v>
      </c>
      <c r="G12" s="15">
        <v>111.03</v>
      </c>
      <c r="H12" s="15">
        <v>23.45</v>
      </c>
      <c r="I12" s="15">
        <v>87.58</v>
      </c>
      <c r="J12" s="38">
        <v>6000</v>
      </c>
      <c r="K12" s="39">
        <f t="shared" si="0"/>
        <v>7606.53117150034</v>
      </c>
      <c r="L12" s="40">
        <f t="shared" si="1"/>
        <v>666180</v>
      </c>
      <c r="M12" s="41"/>
      <c r="N12" s="10" t="s">
        <v>23</v>
      </c>
      <c r="O12" s="42"/>
    </row>
    <row r="13" s="1" customFormat="1" ht="22.5" customHeight="1" spans="1:15">
      <c r="A13" s="12">
        <v>8</v>
      </c>
      <c r="B13" s="12">
        <v>2</v>
      </c>
      <c r="C13" s="13" t="s">
        <v>35</v>
      </c>
      <c r="D13" s="13" t="s">
        <v>36</v>
      </c>
      <c r="E13" s="14" t="s">
        <v>22</v>
      </c>
      <c r="F13" s="12">
        <v>3</v>
      </c>
      <c r="G13" s="15">
        <v>111.03</v>
      </c>
      <c r="H13" s="15">
        <v>23.45</v>
      </c>
      <c r="I13" s="15">
        <v>87.58</v>
      </c>
      <c r="J13" s="38">
        <v>6000</v>
      </c>
      <c r="K13" s="39">
        <f t="shared" si="0"/>
        <v>7606.53117150034</v>
      </c>
      <c r="L13" s="40">
        <f t="shared" si="1"/>
        <v>666180</v>
      </c>
      <c r="M13" s="41"/>
      <c r="N13" s="10" t="s">
        <v>23</v>
      </c>
      <c r="O13" s="42"/>
    </row>
    <row r="14" s="1" customFormat="1" ht="22.5" customHeight="1" spans="1:15">
      <c r="A14" s="12">
        <v>9</v>
      </c>
      <c r="B14" s="12">
        <v>2</v>
      </c>
      <c r="C14" s="13" t="s">
        <v>37</v>
      </c>
      <c r="D14" s="13" t="s">
        <v>38</v>
      </c>
      <c r="E14" s="14" t="s">
        <v>22</v>
      </c>
      <c r="F14" s="12">
        <v>3</v>
      </c>
      <c r="G14" s="15">
        <v>111.03</v>
      </c>
      <c r="H14" s="15">
        <v>23.45</v>
      </c>
      <c r="I14" s="15">
        <v>87.58</v>
      </c>
      <c r="J14" s="38">
        <v>6000</v>
      </c>
      <c r="K14" s="39">
        <f t="shared" si="0"/>
        <v>7606.53117150034</v>
      </c>
      <c r="L14" s="40">
        <f t="shared" si="1"/>
        <v>666180</v>
      </c>
      <c r="M14" s="41"/>
      <c r="N14" s="10" t="s">
        <v>23</v>
      </c>
      <c r="O14" s="42"/>
    </row>
    <row r="15" s="1" customFormat="1" ht="22.5" customHeight="1" spans="1:15">
      <c r="A15" s="12">
        <v>10</v>
      </c>
      <c r="B15" s="12">
        <v>2</v>
      </c>
      <c r="C15" s="13" t="s">
        <v>39</v>
      </c>
      <c r="D15" s="13" t="s">
        <v>40</v>
      </c>
      <c r="E15" s="14" t="s">
        <v>22</v>
      </c>
      <c r="F15" s="12">
        <v>3</v>
      </c>
      <c r="G15" s="15">
        <v>111.03</v>
      </c>
      <c r="H15" s="15">
        <v>23.45</v>
      </c>
      <c r="I15" s="15">
        <v>87.58</v>
      </c>
      <c r="J15" s="38">
        <v>6000</v>
      </c>
      <c r="K15" s="39">
        <f t="shared" si="0"/>
        <v>7606.53117150034</v>
      </c>
      <c r="L15" s="40">
        <f t="shared" si="1"/>
        <v>666180</v>
      </c>
      <c r="M15" s="41"/>
      <c r="N15" s="10" t="s">
        <v>23</v>
      </c>
      <c r="O15" s="42"/>
    </row>
    <row r="16" s="1" customFormat="1" ht="22.5" customHeight="1" spans="1:15">
      <c r="A16" s="12">
        <v>11</v>
      </c>
      <c r="B16" s="12">
        <v>2</v>
      </c>
      <c r="C16" s="13" t="s">
        <v>41</v>
      </c>
      <c r="D16" s="13" t="s">
        <v>42</v>
      </c>
      <c r="E16" s="14" t="s">
        <v>22</v>
      </c>
      <c r="F16" s="12">
        <v>3</v>
      </c>
      <c r="G16" s="15">
        <v>111.03</v>
      </c>
      <c r="H16" s="15">
        <v>23.45</v>
      </c>
      <c r="I16" s="15">
        <v>87.58</v>
      </c>
      <c r="J16" s="38">
        <v>6000</v>
      </c>
      <c r="K16" s="39">
        <f t="shared" si="0"/>
        <v>7606.53117150034</v>
      </c>
      <c r="L16" s="40">
        <f t="shared" si="1"/>
        <v>666180</v>
      </c>
      <c r="M16" s="41"/>
      <c r="N16" s="10" t="s">
        <v>23</v>
      </c>
      <c r="O16" s="42"/>
    </row>
    <row r="17" s="1" customFormat="1" ht="22.5" customHeight="1" spans="1:15">
      <c r="A17" s="12">
        <v>12</v>
      </c>
      <c r="B17" s="12">
        <v>2</v>
      </c>
      <c r="C17" s="13" t="s">
        <v>43</v>
      </c>
      <c r="D17" s="13" t="s">
        <v>44</v>
      </c>
      <c r="E17" s="14" t="s">
        <v>22</v>
      </c>
      <c r="F17" s="12">
        <v>3</v>
      </c>
      <c r="G17" s="15">
        <v>110.76</v>
      </c>
      <c r="H17" s="15">
        <v>23.39</v>
      </c>
      <c r="I17" s="15">
        <v>87.37</v>
      </c>
      <c r="J17" s="38">
        <v>6900</v>
      </c>
      <c r="K17" s="39">
        <f t="shared" si="0"/>
        <v>8747.21300217466</v>
      </c>
      <c r="L17" s="40">
        <f t="shared" si="1"/>
        <v>764244</v>
      </c>
      <c r="M17" s="41"/>
      <c r="N17" s="10" t="s">
        <v>23</v>
      </c>
      <c r="O17" s="42"/>
    </row>
    <row r="18" s="1" customFormat="1" ht="22.5" customHeight="1" spans="1:15">
      <c r="A18" s="12">
        <v>13</v>
      </c>
      <c r="B18" s="12">
        <v>2</v>
      </c>
      <c r="C18" s="13" t="s">
        <v>45</v>
      </c>
      <c r="D18" s="13" t="s">
        <v>44</v>
      </c>
      <c r="E18" s="14" t="s">
        <v>22</v>
      </c>
      <c r="F18" s="12">
        <v>3</v>
      </c>
      <c r="G18" s="15">
        <v>111.03</v>
      </c>
      <c r="H18" s="15">
        <v>23.45</v>
      </c>
      <c r="I18" s="15">
        <v>87.58</v>
      </c>
      <c r="J18" s="38">
        <v>6000</v>
      </c>
      <c r="K18" s="39">
        <f t="shared" si="0"/>
        <v>7606.53117150034</v>
      </c>
      <c r="L18" s="40">
        <f t="shared" si="1"/>
        <v>666180</v>
      </c>
      <c r="M18" s="41"/>
      <c r="N18" s="10" t="s">
        <v>23</v>
      </c>
      <c r="O18" s="42"/>
    </row>
    <row r="19" s="1" customFormat="1" ht="22.5" customHeight="1" spans="1:15">
      <c r="A19" s="12">
        <v>14</v>
      </c>
      <c r="B19" s="12">
        <v>2</v>
      </c>
      <c r="C19" s="13" t="s">
        <v>46</v>
      </c>
      <c r="D19" s="13" t="s">
        <v>47</v>
      </c>
      <c r="E19" s="14" t="s">
        <v>22</v>
      </c>
      <c r="F19" s="12">
        <v>3</v>
      </c>
      <c r="G19" s="15">
        <v>111.03</v>
      </c>
      <c r="H19" s="15">
        <v>23.45</v>
      </c>
      <c r="I19" s="15">
        <v>87.58</v>
      </c>
      <c r="J19" s="38">
        <v>6000</v>
      </c>
      <c r="K19" s="39">
        <f t="shared" si="0"/>
        <v>7606.53117150034</v>
      </c>
      <c r="L19" s="40">
        <f t="shared" si="1"/>
        <v>666180</v>
      </c>
      <c r="M19" s="41"/>
      <c r="N19" s="10" t="s">
        <v>23</v>
      </c>
      <c r="O19" s="42"/>
    </row>
    <row r="20" s="1" customFormat="1" ht="22.5" customHeight="1" spans="1:15">
      <c r="A20" s="12">
        <v>15</v>
      </c>
      <c r="B20" s="12">
        <v>2</v>
      </c>
      <c r="C20" s="13" t="s">
        <v>48</v>
      </c>
      <c r="D20" s="13" t="s">
        <v>49</v>
      </c>
      <c r="E20" s="14" t="s">
        <v>22</v>
      </c>
      <c r="F20" s="12">
        <v>3</v>
      </c>
      <c r="G20" s="15">
        <v>110.76</v>
      </c>
      <c r="H20" s="15">
        <v>23.39</v>
      </c>
      <c r="I20" s="15">
        <v>87.37</v>
      </c>
      <c r="J20" s="43">
        <v>6000</v>
      </c>
      <c r="K20" s="39">
        <f t="shared" si="0"/>
        <v>7606.27217580405</v>
      </c>
      <c r="L20" s="40">
        <f t="shared" si="1"/>
        <v>664560</v>
      </c>
      <c r="M20" s="41"/>
      <c r="N20" s="10" t="s">
        <v>23</v>
      </c>
      <c r="O20" s="42"/>
    </row>
    <row r="21" s="1" customFormat="1" ht="22.5" customHeight="1" spans="1:15">
      <c r="A21" s="16" t="s">
        <v>50</v>
      </c>
      <c r="B21" s="16"/>
      <c r="C21" s="16"/>
      <c r="D21" s="16"/>
      <c r="E21" s="16"/>
      <c r="F21" s="17"/>
      <c r="G21" s="18">
        <f>SUM(G6:G20)</f>
        <v>1664.37</v>
      </c>
      <c r="H21" s="18">
        <f>SUM(H6:H20)</f>
        <v>351.51</v>
      </c>
      <c r="I21" s="18">
        <f>SUM(I6:I20)</f>
        <v>1312.86</v>
      </c>
      <c r="J21" s="18">
        <f>SUM(J6:J20)/A20</f>
        <v>6060</v>
      </c>
      <c r="K21" s="18">
        <f>SUM(K6:K20)/A20</f>
        <v>7682.52482773937</v>
      </c>
      <c r="L21" s="18">
        <f>SUM(L6:L20)/A20</f>
        <v>672393.6</v>
      </c>
      <c r="M21" s="44"/>
      <c r="N21" s="10"/>
      <c r="O21" s="42"/>
    </row>
    <row r="22" s="1" customFormat="1" ht="32.1" customHeight="1" spans="1:15">
      <c r="A22" s="19" t="s">
        <v>51</v>
      </c>
      <c r="B22" s="20"/>
      <c r="C22" s="20"/>
      <c r="D22" s="20"/>
      <c r="E22" s="20"/>
      <c r="F22" s="20"/>
      <c r="G22" s="21"/>
      <c r="H22" s="20"/>
      <c r="I22" s="20"/>
      <c r="J22" s="45"/>
      <c r="K22" s="20"/>
      <c r="L22" s="20"/>
      <c r="M22" s="20"/>
      <c r="N22" s="20"/>
      <c r="O22" s="46"/>
    </row>
    <row r="23" s="1" customFormat="1" ht="57" customHeight="1" spans="1:15">
      <c r="A23" s="22" t="s">
        <v>52</v>
      </c>
      <c r="B23" s="23"/>
      <c r="C23" s="23"/>
      <c r="D23" s="23"/>
      <c r="E23" s="23"/>
      <c r="F23" s="23"/>
      <c r="G23" s="24"/>
      <c r="H23" s="23"/>
      <c r="I23" s="23"/>
      <c r="J23" s="47"/>
      <c r="K23" s="23"/>
      <c r="L23" s="23"/>
      <c r="M23" s="23"/>
      <c r="N23" s="23"/>
      <c r="O23" s="23"/>
    </row>
    <row r="24" s="1" customFormat="1" ht="24.95" customHeight="1" spans="1:15">
      <c r="A24" s="25" t="s">
        <v>53</v>
      </c>
      <c r="B24" s="25"/>
      <c r="C24" s="25"/>
      <c r="D24" s="25"/>
      <c r="E24" s="25"/>
      <c r="F24" s="25"/>
      <c r="G24" s="26"/>
      <c r="H24" s="25"/>
      <c r="I24" s="25"/>
      <c r="J24" s="48"/>
      <c r="K24" s="25" t="s">
        <v>54</v>
      </c>
      <c r="L24" s="25"/>
      <c r="M24" s="25"/>
      <c r="N24" s="27"/>
      <c r="O24" s="27"/>
    </row>
    <row r="25" s="1" customFormat="1" ht="24.95" customHeight="1" spans="1:15">
      <c r="A25" s="25" t="s">
        <v>55</v>
      </c>
      <c r="B25" s="25"/>
      <c r="C25" s="25"/>
      <c r="D25" s="25"/>
      <c r="E25" s="25"/>
      <c r="F25" s="27"/>
      <c r="G25" s="28"/>
      <c r="H25" s="27"/>
      <c r="I25" s="27"/>
      <c r="J25" s="49"/>
      <c r="K25" s="25" t="s">
        <v>56</v>
      </c>
      <c r="L25" s="25"/>
      <c r="M25" s="25"/>
      <c r="N25" s="27"/>
      <c r="O25" s="27"/>
    </row>
    <row r="26" s="1" customFormat="1" ht="24.95" customHeight="1" spans="1:10">
      <c r="A26" s="25" t="s">
        <v>57</v>
      </c>
      <c r="B26" s="25"/>
      <c r="C26" s="25"/>
      <c r="D26" s="25"/>
      <c r="E26" s="25"/>
      <c r="G26" s="29"/>
      <c r="J26" s="50"/>
    </row>
  </sheetData>
  <mergeCells count="28">
    <mergeCell ref="A1:B1"/>
    <mergeCell ref="A2:O2"/>
    <mergeCell ref="A3:J3"/>
    <mergeCell ref="K3:L3"/>
    <mergeCell ref="M3:N3"/>
    <mergeCell ref="A21:F21"/>
    <mergeCell ref="A22:O22"/>
    <mergeCell ref="A23:O23"/>
    <mergeCell ref="A24:E24"/>
    <mergeCell ref="K24:L24"/>
    <mergeCell ref="A25:E25"/>
    <mergeCell ref="K25:L25"/>
    <mergeCell ref="A26:E2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1388888888889" right="0.751388888888889" top="0.393055555555556" bottom="0" header="0" footer="0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清远佬麻将</dc:creator>
  <cp:lastModifiedBy>蔡振飞</cp:lastModifiedBy>
  <dcterms:created xsi:type="dcterms:W3CDTF">2020-08-21T01:54:00Z</dcterms:created>
  <dcterms:modified xsi:type="dcterms:W3CDTF">2024-01-20T02:10:35Z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0CE4637B9A3445F48438CBD6BD1D241A_13</vt:lpwstr>
  </property>
</Properties>
</file>