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号楼住宅" sheetId="2" r:id="rId1"/>
  </sheets>
  <definedNames>
    <definedName name="_xlnm._FilterDatabase" localSheetId="0" hidden="1">'1号楼住宅'!$A$4:$O$38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<sst xmlns="http://schemas.openxmlformats.org/spreadsheetml/2006/main" count="56" uniqueCount="39">
  <si>
    <t>附件2</t>
  </si>
  <si>
    <t>清远市商品住房销售价格情况表</t>
  </si>
  <si>
    <t>房地产开发企业名称或中介服务机构名称：清远市东凯投资置业有限公司</t>
  </si>
  <si>
    <t>项目(楼盘)名称：学贤花园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</si>
  <si>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</si>
  <si>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</si>
  <si>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</si>
  <si>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</si>
  <si>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</si>
  <si>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</si>
  <si>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</si>
  <si>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</si>
  <si>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</si>
  <si>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</si>
  <si>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</si>
  <si>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</si>
  <si>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</si>
  <si>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</si>
  <si>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</si>
  <si>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202</t>
  </si>
  <si>
    <t>3+1房两厅两卫</t>
  </si>
  <si>
    <t>未售</t>
  </si>
  <si>
    <t>2+1房两厅两卫</t>
  </si>
  <si>
    <t>402</t>
  </si>
  <si>
    <t>502</t>
  </si>
  <si>
    <t>403</t>
  </si>
  <si>
    <t>1402</t>
  </si>
  <si>
    <t>1404</t>
  </si>
  <si>
    <t>1502</t>
  </si>
  <si>
    <t>1703</t>
  </si>
  <si>
    <t>1704</t>
  </si>
  <si>
    <t>本楼栋总面积/均价</t>
  </si>
  <si>
    <t xml:space="preserve">   本栋销售住宅共：10套，销售住宅总建筑面积：998.55㎡，套内面积：807.90㎡，分摊面积：190.65㎡，销售均价：5449元/㎡（建筑面积）、6735元/㎡（套内建筑面积）。</t>
  </si>
  <si>
    <t xml:space="preserve">注1.销售价格构成包含合理的开发建设成本、费用、税金和利润等；与商品房配套建设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
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</si>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</sst>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color rgb="FFC00000"/>
      <name val="Times New Roman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workbookViewId="0">
      <selection activeCell="M6" sqref="M6:M15"/>
    </sheetView>
  </sheetViews>
  <sheetFormatPr defaultColWidth="9" defaultRowHeight="14.25"/>
  <cols>
    <col min="1" max="1" width="3.83333333333333" style="1" customWidth="1"/>
    <col min="2" max="3" width="7.83333333333333" style="1" customWidth="1"/>
    <col min="4" max="4" width="6.33333333333333" style="1" customWidth="1"/>
    <col min="5" max="5" width="9.16666666666667" style="1" customWidth="1"/>
    <col min="6" max="6" width="6.16666666666667" style="1" customWidth="1"/>
    <col min="7" max="7" width="9.66666666666667" style="1" customWidth="1"/>
    <col min="8" max="8" width="9" style="2"/>
    <col min="9" max="9" width="9.66666666666667" style="2" customWidth="1"/>
    <col min="10" max="10" width="10.6666666666667" style="1" customWidth="1"/>
    <col min="11" max="13" width="11.1666666666667" style="1" customWidth="1"/>
    <col min="14" max="14" width="8.66666666666667" style="1" customWidth="1"/>
    <col min="15" max="15" width="7.66666666666667" style="1" customWidth="1"/>
    <col min="16" max="16370" width="9" style="1"/>
  </cols>
  <sheetData>
    <row r="1" ht="18" customHeight="1" spans="1:2">
      <c r="A1" s="3" t="s">
        <v>0</v>
      </c>
      <c r="B1" s="3"/>
    </row>
    <row r="2" s="1" customFormat="1" ht="2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4" customHeight="1" spans="1:15">
      <c r="A3" s="5" t="s">
        <v>2</v>
      </c>
      <c r="B3" s="5"/>
      <c r="C3" s="5"/>
      <c r="D3" s="5"/>
      <c r="E3" s="5"/>
      <c r="F3" s="5"/>
      <c r="G3" s="5"/>
      <c r="H3" s="5"/>
      <c r="I3" s="2"/>
      <c r="J3" s="5" t="s">
        <v>3</v>
      </c>
      <c r="K3" s="5"/>
      <c r="L3" s="5"/>
      <c r="M3" s="5"/>
      <c r="N3" s="5"/>
      <c r="O3" s="27"/>
    </row>
    <row r="4" s="1" customFormat="1" ht="30" customHeight="1" spans="1:1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8" t="s">
        <v>12</v>
      </c>
      <c r="J4" s="7" t="s">
        <v>13</v>
      </c>
      <c r="K4" s="7" t="s">
        <v>14</v>
      </c>
      <c r="L4" s="28" t="s">
        <v>15</v>
      </c>
      <c r="M4" s="28" t="s">
        <v>16</v>
      </c>
      <c r="N4" s="7" t="s">
        <v>17</v>
      </c>
      <c r="O4" s="6" t="s">
        <v>18</v>
      </c>
    </row>
    <row r="5" s="1" customFormat="1" spans="1:15">
      <c r="A5" s="6"/>
      <c r="B5" s="7"/>
      <c r="C5" s="7"/>
      <c r="D5" s="7"/>
      <c r="E5" s="7"/>
      <c r="F5" s="7"/>
      <c r="G5" s="7"/>
      <c r="H5" s="7"/>
      <c r="I5" s="29"/>
      <c r="J5" s="7"/>
      <c r="K5" s="7"/>
      <c r="L5" s="29"/>
      <c r="M5" s="29"/>
      <c r="N5" s="7"/>
      <c r="O5" s="6"/>
    </row>
    <row r="6" s="1" customFormat="1" ht="25" customHeight="1" spans="1:15">
      <c r="A6" s="8">
        <v>1</v>
      </c>
      <c r="B6" s="8">
        <v>1</v>
      </c>
      <c r="C6" s="9" t="s">
        <v>19</v>
      </c>
      <c r="D6" s="8">
        <v>4</v>
      </c>
      <c r="E6" s="10" t="s">
        <v>20</v>
      </c>
      <c r="F6" s="8">
        <v>3</v>
      </c>
      <c r="G6" s="11">
        <v>112.31</v>
      </c>
      <c r="H6" s="12">
        <f t="shared" ref="H6" si="0">G6-I6</f>
        <v>21.44</v>
      </c>
      <c r="I6" s="12">
        <v>90.87</v>
      </c>
      <c r="J6" s="30">
        <f t="shared" ref="J6" si="1">L6/G6</f>
        <v>5016.65034280118</v>
      </c>
      <c r="K6" s="30">
        <f t="shared" ref="K6" si="2">L6/I6</f>
        <v>6200.2861230329</v>
      </c>
      <c r="L6" s="31">
        <v>563420</v>
      </c>
      <c r="M6" s="11"/>
      <c r="N6" s="32" t="s">
        <v>21</v>
      </c>
      <c r="O6" s="6"/>
    </row>
    <row r="7" s="2" customFormat="1" ht="25" customHeight="1" spans="1:15">
      <c r="A7" s="8">
        <v>2</v>
      </c>
      <c r="B7" s="8">
        <v>1</v>
      </c>
      <c r="C7" s="13">
        <v>203</v>
      </c>
      <c r="D7" s="8">
        <v>2</v>
      </c>
      <c r="E7" s="10" t="s">
        <v>22</v>
      </c>
      <c r="F7" s="8">
        <v>3</v>
      </c>
      <c r="G7" s="11">
        <v>87.4</v>
      </c>
      <c r="H7" s="12">
        <f t="shared" ref="H7" si="3">G7-I7</f>
        <v>16.69</v>
      </c>
      <c r="I7" s="12">
        <v>70.71</v>
      </c>
      <c r="J7" s="30">
        <f t="shared" ref="J7:J16" si="4">L7/G7</f>
        <v>5520.58352402746</v>
      </c>
      <c r="K7" s="30">
        <f t="shared" ref="K7:K16" si="5">L7/I7</f>
        <v>6823.63173525668</v>
      </c>
      <c r="L7" s="31">
        <v>482499</v>
      </c>
      <c r="M7" s="11"/>
      <c r="N7" s="32" t="s">
        <v>21</v>
      </c>
      <c r="O7" s="33"/>
    </row>
    <row r="8" s="2" customFormat="1" ht="25" customHeight="1" spans="1:15">
      <c r="A8" s="8">
        <v>3</v>
      </c>
      <c r="B8" s="8">
        <v>1</v>
      </c>
      <c r="C8" s="14" t="s">
        <v>23</v>
      </c>
      <c r="D8" s="8">
        <v>4</v>
      </c>
      <c r="E8" s="10" t="s">
        <v>20</v>
      </c>
      <c r="F8" s="8">
        <v>3</v>
      </c>
      <c r="G8" s="11">
        <v>112.31</v>
      </c>
      <c r="H8" s="12">
        <f t="shared" ref="H8:H10" si="6">G8-I8</f>
        <v>21.44</v>
      </c>
      <c r="I8" s="12">
        <v>90.87</v>
      </c>
      <c r="J8" s="30">
        <f t="shared" si="4"/>
        <v>5103.2281186003</v>
      </c>
      <c r="K8" s="30">
        <f t="shared" si="5"/>
        <v>6307.29118520964</v>
      </c>
      <c r="L8" s="31">
        <v>573143.55</v>
      </c>
      <c r="M8" s="11"/>
      <c r="N8" s="32" t="s">
        <v>21</v>
      </c>
      <c r="O8" s="33"/>
    </row>
    <row r="9" s="2" customFormat="1" ht="25" customHeight="1" spans="1:15">
      <c r="A9" s="8">
        <v>4</v>
      </c>
      <c r="B9" s="8">
        <v>1</v>
      </c>
      <c r="C9" s="15" t="s">
        <v>24</v>
      </c>
      <c r="D9" s="8">
        <v>5</v>
      </c>
      <c r="E9" s="10" t="s">
        <v>20</v>
      </c>
      <c r="F9" s="8">
        <v>3</v>
      </c>
      <c r="G9" s="11">
        <v>112.31</v>
      </c>
      <c r="H9" s="12">
        <f t="shared" si="6"/>
        <v>21.44</v>
      </c>
      <c r="I9" s="12">
        <v>90.87</v>
      </c>
      <c r="J9" s="30">
        <f t="shared" si="4"/>
        <v>5404.20265337014</v>
      </c>
      <c r="K9" s="30">
        <f t="shared" si="5"/>
        <v>6679.27808957852</v>
      </c>
      <c r="L9" s="34">
        <v>606946</v>
      </c>
      <c r="M9" s="11"/>
      <c r="N9" s="32" t="s">
        <v>21</v>
      </c>
      <c r="O9" s="33"/>
    </row>
    <row r="10" s="2" customFormat="1" ht="25" customHeight="1" spans="1:15">
      <c r="A10" s="8">
        <v>5</v>
      </c>
      <c r="B10" s="8">
        <v>1</v>
      </c>
      <c r="C10" s="14" t="s">
        <v>25</v>
      </c>
      <c r="D10" s="8">
        <v>4</v>
      </c>
      <c r="E10" s="10" t="s">
        <v>22</v>
      </c>
      <c r="F10" s="8">
        <v>3</v>
      </c>
      <c r="G10" s="11">
        <v>87.4</v>
      </c>
      <c r="H10" s="12">
        <f t="shared" si="6"/>
        <v>16.69</v>
      </c>
      <c r="I10" s="12">
        <v>70.71</v>
      </c>
      <c r="J10" s="30">
        <f t="shared" si="4"/>
        <v>5344.22826086957</v>
      </c>
      <c r="K10" s="30">
        <f t="shared" si="5"/>
        <v>6605.65054447744</v>
      </c>
      <c r="L10" s="31">
        <v>467085.55</v>
      </c>
      <c r="M10" s="11"/>
      <c r="N10" s="32" t="s">
        <v>21</v>
      </c>
      <c r="O10" s="33"/>
    </row>
    <row r="11" s="2" customFormat="1" ht="25" customHeight="1" spans="1:15">
      <c r="A11" s="8">
        <v>6</v>
      </c>
      <c r="B11" s="8">
        <v>1</v>
      </c>
      <c r="C11" s="14" t="s">
        <v>26</v>
      </c>
      <c r="D11" s="8">
        <v>14</v>
      </c>
      <c r="E11" s="10" t="s">
        <v>20</v>
      </c>
      <c r="F11" s="8">
        <v>3</v>
      </c>
      <c r="G11" s="11">
        <v>112.31</v>
      </c>
      <c r="H11" s="12">
        <f t="shared" ref="H11:H14" si="7">G11-I11</f>
        <v>21.44</v>
      </c>
      <c r="I11" s="12">
        <v>90.87</v>
      </c>
      <c r="J11" s="30">
        <f t="shared" si="4"/>
        <v>5451.92235775977</v>
      </c>
      <c r="K11" s="30">
        <f t="shared" si="5"/>
        <v>6738.25685044569</v>
      </c>
      <c r="L11" s="31">
        <v>612305.4</v>
      </c>
      <c r="M11" s="11"/>
      <c r="N11" s="32" t="s">
        <v>21</v>
      </c>
      <c r="O11" s="33"/>
    </row>
    <row r="12" s="2" customFormat="1" ht="25" customHeight="1" spans="1:15">
      <c r="A12" s="8">
        <v>7</v>
      </c>
      <c r="B12" s="8">
        <v>1</v>
      </c>
      <c r="C12" s="14" t="s">
        <v>27</v>
      </c>
      <c r="D12" s="8">
        <v>14</v>
      </c>
      <c r="E12" s="10" t="s">
        <v>22</v>
      </c>
      <c r="F12" s="8">
        <v>3</v>
      </c>
      <c r="G12" s="11">
        <v>87.4</v>
      </c>
      <c r="H12" s="12">
        <f t="shared" ref="H12:H13" si="8">G12-I12</f>
        <v>16.69</v>
      </c>
      <c r="I12" s="12">
        <v>70.71</v>
      </c>
      <c r="J12" s="30">
        <f t="shared" si="4"/>
        <v>5785.22826086956</v>
      </c>
      <c r="K12" s="30">
        <f t="shared" si="5"/>
        <v>7150.741762127</v>
      </c>
      <c r="L12" s="31">
        <v>505628.95</v>
      </c>
      <c r="M12" s="11"/>
      <c r="N12" s="32" t="s">
        <v>21</v>
      </c>
      <c r="O12" s="33"/>
    </row>
    <row r="13" s="2" customFormat="1" ht="25" customHeight="1" spans="1:15">
      <c r="A13" s="8">
        <v>8</v>
      </c>
      <c r="B13" s="8">
        <v>1</v>
      </c>
      <c r="C13" s="15" t="s">
        <v>28</v>
      </c>
      <c r="D13" s="8">
        <v>15</v>
      </c>
      <c r="E13" s="10" t="s">
        <v>20</v>
      </c>
      <c r="F13" s="8">
        <v>3</v>
      </c>
      <c r="G13" s="11">
        <v>112.31</v>
      </c>
      <c r="H13" s="12">
        <f t="shared" si="8"/>
        <v>21.44</v>
      </c>
      <c r="I13" s="12">
        <v>90.87</v>
      </c>
      <c r="J13" s="30">
        <f t="shared" si="4"/>
        <v>5900.79244947022</v>
      </c>
      <c r="K13" s="30">
        <f t="shared" si="5"/>
        <v>7293.03400462199</v>
      </c>
      <c r="L13" s="34">
        <v>662718</v>
      </c>
      <c r="M13" s="11"/>
      <c r="N13" s="32" t="s">
        <v>21</v>
      </c>
      <c r="O13" s="33"/>
    </row>
    <row r="14" s="2" customFormat="1" ht="25" customHeight="1" spans="1:15">
      <c r="A14" s="8">
        <v>9</v>
      </c>
      <c r="B14" s="8">
        <v>1</v>
      </c>
      <c r="C14" s="14" t="s">
        <v>29</v>
      </c>
      <c r="D14" s="8">
        <v>17</v>
      </c>
      <c r="E14" s="10" t="s">
        <v>22</v>
      </c>
      <c r="F14" s="8">
        <v>3</v>
      </c>
      <c r="G14" s="11">
        <v>87.4</v>
      </c>
      <c r="H14" s="12">
        <f t="shared" si="7"/>
        <v>16.69</v>
      </c>
      <c r="I14" s="12">
        <v>70.71</v>
      </c>
      <c r="J14" s="30">
        <f t="shared" si="4"/>
        <v>5487.8152173913</v>
      </c>
      <c r="K14" s="30">
        <f t="shared" si="5"/>
        <v>6783.12897751379</v>
      </c>
      <c r="L14" s="31">
        <v>479635.05</v>
      </c>
      <c r="M14" s="11"/>
      <c r="N14" s="32" t="s">
        <v>21</v>
      </c>
      <c r="O14" s="33"/>
    </row>
    <row r="15" s="2" customFormat="1" ht="25" customHeight="1" spans="1:15">
      <c r="A15" s="8">
        <v>10</v>
      </c>
      <c r="B15" s="8">
        <v>1</v>
      </c>
      <c r="C15" s="14" t="s">
        <v>30</v>
      </c>
      <c r="D15" s="8">
        <v>17</v>
      </c>
      <c r="E15" s="10" t="s">
        <v>22</v>
      </c>
      <c r="F15" s="8">
        <v>3</v>
      </c>
      <c r="G15" s="11">
        <v>87.4</v>
      </c>
      <c r="H15" s="12">
        <f t="shared" ref="H15" si="9">G15-I15</f>
        <v>16.69</v>
      </c>
      <c r="I15" s="12">
        <v>70.71</v>
      </c>
      <c r="J15" s="30">
        <f t="shared" si="4"/>
        <v>5580.10869565217</v>
      </c>
      <c r="K15" s="30">
        <f t="shared" si="5"/>
        <v>6897.20690142837</v>
      </c>
      <c r="L15" s="31">
        <v>487701.5</v>
      </c>
      <c r="M15" s="11"/>
      <c r="N15" s="32" t="s">
        <v>21</v>
      </c>
      <c r="O15" s="33"/>
    </row>
    <row r="16" s="2" customFormat="1" ht="25" customHeight="1" spans="1:15">
      <c r="A16" s="16" t="s">
        <v>31</v>
      </c>
      <c r="B16" s="16"/>
      <c r="C16" s="16"/>
      <c r="D16" s="16"/>
      <c r="E16" s="16"/>
      <c r="F16" s="17"/>
      <c r="G16" s="18">
        <f>SUM(G6:G15)</f>
        <v>998.55</v>
      </c>
      <c r="H16" s="18">
        <f>SUM(H6:H15)</f>
        <v>190.65</v>
      </c>
      <c r="I16" s="18">
        <f>SUM(I6:I15)</f>
        <v>807.9</v>
      </c>
      <c r="J16" s="35">
        <f t="shared" si="4"/>
        <v>5448.98402683892</v>
      </c>
      <c r="K16" s="35">
        <f t="shared" si="5"/>
        <v>6734.84713454635</v>
      </c>
      <c r="L16" s="35">
        <f>SUM(L6:L15)</f>
        <v>5441083</v>
      </c>
      <c r="M16" s="18"/>
      <c r="N16" s="36"/>
      <c r="O16" s="36"/>
    </row>
    <row r="17" s="2" customFormat="1" ht="35" customHeight="1" spans="1:15">
      <c r="A17" s="19" t="s">
        <v>32</v>
      </c>
      <c r="B17" s="20"/>
      <c r="C17" s="20"/>
      <c r="D17" s="20"/>
      <c r="E17" s="20"/>
      <c r="F17" s="20"/>
      <c r="G17" s="20"/>
      <c r="H17" s="21"/>
      <c r="I17" s="21"/>
      <c r="J17" s="20"/>
      <c r="K17" s="20"/>
      <c r="L17" s="20"/>
      <c r="M17" s="20"/>
      <c r="N17" s="20"/>
      <c r="O17" s="37"/>
    </row>
    <row r="18" s="2" customFormat="1" ht="60" customHeight="1" spans="1:15">
      <c r="A18" s="22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="2" customFormat="1" ht="20" customHeight="1" spans="1:15">
      <c r="A19" s="24" t="s">
        <v>34</v>
      </c>
      <c r="B19" s="24"/>
      <c r="C19" s="24"/>
      <c r="D19" s="24"/>
      <c r="E19" s="24"/>
      <c r="F19" s="24"/>
      <c r="G19" s="24"/>
      <c r="H19" s="25"/>
      <c r="I19" s="25"/>
      <c r="J19" s="24"/>
      <c r="K19" s="24" t="s">
        <v>35</v>
      </c>
      <c r="L19" s="24"/>
      <c r="M19" s="24"/>
      <c r="N19" s="38"/>
      <c r="O19" s="38"/>
    </row>
    <row r="20" s="2" customFormat="1" ht="25" customHeight="1" spans="1:15">
      <c r="A20" s="24" t="s">
        <v>36</v>
      </c>
      <c r="B20" s="24"/>
      <c r="C20" s="24"/>
      <c r="D20" s="24"/>
      <c r="E20" s="24"/>
      <c r="F20" s="24"/>
      <c r="G20" s="24"/>
      <c r="H20" s="25"/>
      <c r="I20" s="25"/>
      <c r="J20" s="24"/>
      <c r="K20" s="24" t="s">
        <v>37</v>
      </c>
      <c r="L20" s="24"/>
      <c r="M20" s="24"/>
      <c r="N20" s="38"/>
      <c r="O20" s="38"/>
    </row>
    <row r="21" s="2" customFormat="1" ht="25" customHeight="1" spans="1:15">
      <c r="A21" s="24" t="s">
        <v>38</v>
      </c>
      <c r="B21" s="24"/>
      <c r="C21" s="24"/>
      <c r="D21" s="24"/>
      <c r="E21" s="24"/>
      <c r="F21" s="26"/>
      <c r="G21" s="26"/>
      <c r="H21" s="25"/>
      <c r="I21" s="25"/>
      <c r="J21" s="26"/>
      <c r="K21" s="24"/>
      <c r="L21" s="24"/>
      <c r="M21" s="24"/>
      <c r="N21" s="38"/>
      <c r="O21" s="38"/>
    </row>
    <row r="22" s="2" customFormat="1" ht="25" customHeight="1"/>
    <row r="23" s="2" customFormat="1" ht="25" customHeight="1"/>
    <row r="24" s="2" customFormat="1" ht="25" customHeight="1"/>
    <row r="25" s="2" customFormat="1" ht="25" customHeight="1"/>
    <row r="26" s="2" customFormat="1" ht="25" customHeight="1"/>
    <row r="27" s="2" customFormat="1" ht="25" customHeight="1"/>
    <row r="28" s="2" customFormat="1" ht="25" customHeight="1"/>
    <row r="29" s="2" customFormat="1" ht="25" customHeight="1"/>
    <row r="30" s="2" customFormat="1" ht="25" customHeight="1"/>
    <row r="31" s="2" customFormat="1" ht="31" customHeight="1"/>
    <row r="32" s="1" customFormat="1" ht="42" customHeight="1" spans="8:9">
      <c r="H32" s="2"/>
      <c r="I32" s="2"/>
    </row>
    <row r="33" s="1" customFormat="1" ht="52" customHeight="1" spans="8:9">
      <c r="H33" s="2"/>
      <c r="I33" s="2"/>
    </row>
    <row r="34" s="1" customFormat="1" ht="27" customHeight="1" spans="8:9">
      <c r="H34" s="2"/>
      <c r="I34" s="2"/>
    </row>
    <row r="35" s="1" customFormat="1" ht="26" customHeight="1" spans="8:9">
      <c r="H35" s="2"/>
      <c r="I35" s="2"/>
    </row>
    <row r="36" s="1" customFormat="1" spans="8:9">
      <c r="H36" s="2"/>
      <c r="I36" s="2"/>
    </row>
    <row r="37" s="1" customFormat="1" spans="8:9">
      <c r="H37" s="2"/>
      <c r="I37" s="2"/>
    </row>
    <row r="38" s="1" customFormat="1" spans="8:9">
      <c r="H38" s="2"/>
      <c r="I38" s="2"/>
    </row>
  </sheetData>
  <autoFilter ref="A4:O38">
    <extLst/>
  </autoFilter>
  <mergeCells count="28">
    <mergeCell ref="A1:B1"/>
    <mergeCell ref="A2:O2"/>
    <mergeCell ref="A3:H3"/>
    <mergeCell ref="J3:N3"/>
    <mergeCell ref="A16:F16"/>
    <mergeCell ref="A17:O17"/>
    <mergeCell ref="A18:O18"/>
    <mergeCell ref="A19:E19"/>
    <mergeCell ref="K19:L19"/>
    <mergeCell ref="A20:E20"/>
    <mergeCell ref="K20:L20"/>
    <mergeCell ref="A21:E21"/>
    <mergeCell ref="K21:L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1388888888889" right="0.751388888888889" top="0.153472222222222" bottom="0.15347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1号楼住宅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~影子*</cp:lastModifiedBy>
  <dcterms:created xsi:type="dcterms:W3CDTF">2022-07-18T08:56:00Z</dcterms:created>
  <dcterms:modified xsi:type="dcterms:W3CDTF">2024-01-26T01:00:27Z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8A003CF18A90497B8A1A44AC910416DC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