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78" sheetId="1" r:id="rId1"/>
  </sheets>
  <definedNames>
    <definedName name="_xlnm.Print_Area" localSheetId="0">'178'!$B$1:$O$32</definedName>
    <definedName name="_xlnm.Print_Titles" localSheetId="0">'178'!$4:$4</definedName>
    <definedName name="_xlnm._FilterDatabase" localSheetId="0" hidden="1">'178'!$A$4:$O$32</definedName>
  </definedNames>
  <calcPr fullCalcOnLoad="1"/>
</workbook>
</file>

<file path=xl/sharedStrings.xml><?xml version="1.0" encoding="utf-8"?>
<sst xmlns="http://schemas.openxmlformats.org/spreadsheetml/2006/main" count="116" uniqueCount="34">
  <si>
    <t>附件2</t>
  </si>
  <si>
    <t>清远市新建商品住房销售价格备案表</t>
  </si>
  <si>
    <t>房地产开发企业名称或中介服务机构名称：</t>
  </si>
  <si>
    <t>清远市银湖城投资有限公司</t>
  </si>
  <si>
    <t>项目名称：</t>
  </si>
  <si>
    <t>清远恒大银湖城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</si>
  <si>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</si>
  <si>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</si>
  <si>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</si>
  <si>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</si>
  <si>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</si>
  <si>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</si>
  <si>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</si>
  <si>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</si>
  <si>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</si>
  <si>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</si>
  <si>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</si>
  <si>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</si>
  <si>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</si>
  <si>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</si>
  <si>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178号楼</t>
  </si>
  <si>
    <t>三房二厅一卫</t>
  </si>
  <si>
    <r>
      <rPr>
        <sz val="11"/>
        <rFont val="宋体"/>
        <family val="0"/>
      </rPr>
      <t>待售</t>
    </r>
  </si>
  <si>
    <r>
      <rPr>
        <sz val="9"/>
        <rFont val="宋体"/>
        <family val="0"/>
      </rPr>
      <t>此备案价包含</t>
    </r>
    <r>
      <rPr>
        <sz val="9"/>
        <rFont val="Times New Roman"/>
        <family val="1"/>
      </rPr>
      <t>1000</t>
    </r>
    <r>
      <rPr>
        <sz val="9"/>
        <rFont val="宋体"/>
        <family val="0"/>
      </rPr>
      <t>元装修价</t>
    </r>
  </si>
  <si>
    <t>二房二厅一卫</t>
  </si>
  <si>
    <t>三房二厅二卫</t>
  </si>
  <si>
    <t>本楼栋总面积/均价</t>
  </si>
  <si>
    <t xml:space="preserve">   本栋销售住宅共22套，销售住宅总建筑面积：2107.90㎡，套内面积：1588.29㎡，分摊面积：519.61㎡，销售均价：6938元/㎡（建筑面积）、
9208元/㎡（套内建筑面积）。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</si>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</sst>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0">
      <alignment vertical="center"/>
      <protection/>
    </xf>
    <xf numFmtId="0" fontId="23" fillId="0" borderId="4" applyNumberFormat="0" applyFill="0" applyAlignment="0" applyProtection="0"/>
    <xf numFmtId="0" fontId="12" fillId="0" borderId="0">
      <alignment vertical="center"/>
      <protection/>
    </xf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2" fillId="0" borderId="0">
      <alignment vertical="center"/>
      <protection/>
    </xf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>
      <alignment vertical="center"/>
      <protection/>
    </xf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9" fillId="0" borderId="10" xfId="32" applyNumberFormat="1" applyFont="1" applyFill="1" applyBorder="1" applyAlignment="1">
      <alignment horizontal="center" vertical="center" wrapText="1"/>
      <protection/>
    </xf>
    <xf numFmtId="177" fontId="8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0" fillId="0" borderId="10" xfId="3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5 3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 5 2 2" xfId="36"/>
    <cellStyle name="标题 2" xfId="37"/>
    <cellStyle name="常规 5 2 3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 5 3 3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view="pageBreakPreview" zoomScaleSheetLayoutView="100" workbookViewId="0" topLeftCell="A8">
      <selection activeCell="B31" sqref="B31:F31"/>
    </sheetView>
  </sheetViews>
  <sheetFormatPr defaultColWidth="9.00390625" defaultRowHeight="14.25"/>
  <cols>
    <col min="1" max="1" width="12.625" style="0" customWidth="1"/>
    <col min="2" max="2" width="6.125" style="0" customWidth="1"/>
    <col min="3" max="3" width="10.625" style="0" customWidth="1"/>
    <col min="4" max="4" width="7.875" style="0" customWidth="1"/>
    <col min="5" max="5" width="6.375" style="0" customWidth="1"/>
    <col min="6" max="6" width="12.875" style="0" customWidth="1"/>
    <col min="7" max="7" width="6.125" style="0" customWidth="1"/>
    <col min="8" max="8" width="9.625" style="0" customWidth="1"/>
    <col min="9" max="9" width="12.625" style="0" bestFit="1" customWidth="1"/>
    <col min="10" max="10" width="9.625" style="0" customWidth="1"/>
    <col min="11" max="11" width="10.625" style="0" customWidth="1"/>
    <col min="12" max="13" width="11.125" style="0" customWidth="1"/>
    <col min="14" max="14" width="11.50390625" style="0" customWidth="1"/>
    <col min="15" max="15" width="20.50390625" style="0" customWidth="1"/>
  </cols>
  <sheetData>
    <row r="1" spans="2:3" ht="18" customHeight="1">
      <c r="B1" s="3" t="s">
        <v>0</v>
      </c>
      <c r="C1" s="3"/>
    </row>
    <row r="2" spans="2:15" ht="31.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28.5" customHeight="1">
      <c r="B3" s="5" t="s">
        <v>2</v>
      </c>
      <c r="C3" s="5"/>
      <c r="D3" s="5"/>
      <c r="E3" s="5"/>
      <c r="F3" s="5"/>
      <c r="G3" s="5" t="s">
        <v>3</v>
      </c>
      <c r="H3" s="5"/>
      <c r="I3" s="5"/>
      <c r="K3" s="18" t="s">
        <v>4</v>
      </c>
      <c r="L3" s="19" t="s">
        <v>5</v>
      </c>
      <c r="N3" s="19"/>
      <c r="O3" s="19"/>
    </row>
    <row r="4" spans="2:15" s="1" customFormat="1" ht="42" customHeight="1">
      <c r="B4" s="6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20" t="s">
        <v>14</v>
      </c>
      <c r="K4" s="7" t="s">
        <v>15</v>
      </c>
      <c r="L4" s="20" t="s">
        <v>16</v>
      </c>
      <c r="M4" s="20" t="s">
        <v>17</v>
      </c>
      <c r="N4" s="7" t="s">
        <v>18</v>
      </c>
      <c r="O4" s="6" t="s">
        <v>19</v>
      </c>
    </row>
    <row r="5" spans="2:15" s="2" customFormat="1" ht="15" customHeight="1">
      <c r="B5" s="8">
        <v>1</v>
      </c>
      <c r="C5" s="9" t="s">
        <v>20</v>
      </c>
      <c r="D5" s="9">
        <v>602</v>
      </c>
      <c r="E5" s="8" t="str">
        <f aca="true" t="shared" si="0" ref="E5:E16">LEFT(D5,LEN(D5)-2)</f>
        <v>6</v>
      </c>
      <c r="F5" s="10" t="s">
        <v>21</v>
      </c>
      <c r="G5" s="8">
        <v>3</v>
      </c>
      <c r="H5" s="11">
        <v>104.87</v>
      </c>
      <c r="I5" s="21">
        <f aca="true" t="shared" si="1" ref="I5:I16">H5-J5</f>
        <v>25.85000000000001</v>
      </c>
      <c r="J5" s="11">
        <v>79.02</v>
      </c>
      <c r="K5" s="22">
        <f aca="true" t="shared" si="2" ref="K5:K16">ROUND(M5/H5,0)</f>
        <v>6978</v>
      </c>
      <c r="L5" s="22">
        <f aca="true" t="shared" si="3" ref="L5:L16">ROUND(M5/J5,0)</f>
        <v>9261</v>
      </c>
      <c r="M5" s="23">
        <v>731770</v>
      </c>
      <c r="N5" s="24" t="s">
        <v>22</v>
      </c>
      <c r="O5" s="25" t="s">
        <v>23</v>
      </c>
    </row>
    <row r="6" spans="2:15" s="2" customFormat="1" ht="15" customHeight="1">
      <c r="B6" s="8">
        <v>2</v>
      </c>
      <c r="C6" s="9" t="s">
        <v>20</v>
      </c>
      <c r="D6" s="9">
        <v>702</v>
      </c>
      <c r="E6" s="8" t="str">
        <f t="shared" si="0"/>
        <v>7</v>
      </c>
      <c r="F6" s="10" t="s">
        <v>21</v>
      </c>
      <c r="G6" s="8">
        <v>3</v>
      </c>
      <c r="H6" s="11">
        <v>104.87</v>
      </c>
      <c r="I6" s="21">
        <f t="shared" si="1"/>
        <v>25.85000000000001</v>
      </c>
      <c r="J6" s="11">
        <v>79.02</v>
      </c>
      <c r="K6" s="22">
        <f t="shared" si="2"/>
        <v>6978</v>
      </c>
      <c r="L6" s="22">
        <f t="shared" si="3"/>
        <v>9261</v>
      </c>
      <c r="M6" s="23">
        <v>731770</v>
      </c>
      <c r="N6" s="24" t="s">
        <v>22</v>
      </c>
      <c r="O6" s="25" t="s">
        <v>23</v>
      </c>
    </row>
    <row r="7" spans="2:15" s="2" customFormat="1" ht="15" customHeight="1">
      <c r="B7" s="8">
        <v>3</v>
      </c>
      <c r="C7" s="9" t="s">
        <v>20</v>
      </c>
      <c r="D7" s="9">
        <v>802</v>
      </c>
      <c r="E7" s="8" t="str">
        <f t="shared" si="0"/>
        <v>8</v>
      </c>
      <c r="F7" s="10" t="s">
        <v>21</v>
      </c>
      <c r="G7" s="8">
        <v>3</v>
      </c>
      <c r="H7" s="11">
        <v>104.87</v>
      </c>
      <c r="I7" s="21">
        <f t="shared" si="1"/>
        <v>25.85000000000001</v>
      </c>
      <c r="J7" s="11">
        <v>79.02</v>
      </c>
      <c r="K7" s="22">
        <f t="shared" si="2"/>
        <v>6978</v>
      </c>
      <c r="L7" s="22">
        <f t="shared" si="3"/>
        <v>9261</v>
      </c>
      <c r="M7" s="23">
        <v>731770</v>
      </c>
      <c r="N7" s="24" t="s">
        <v>22</v>
      </c>
      <c r="O7" s="25" t="s">
        <v>23</v>
      </c>
    </row>
    <row r="8" spans="2:15" s="2" customFormat="1" ht="15" customHeight="1">
      <c r="B8" s="8">
        <v>4</v>
      </c>
      <c r="C8" s="9" t="s">
        <v>20</v>
      </c>
      <c r="D8" s="9">
        <v>1102</v>
      </c>
      <c r="E8" s="8" t="str">
        <f t="shared" si="0"/>
        <v>11</v>
      </c>
      <c r="F8" s="10" t="s">
        <v>21</v>
      </c>
      <c r="G8" s="8">
        <v>3</v>
      </c>
      <c r="H8" s="11">
        <v>104.87</v>
      </c>
      <c r="I8" s="21">
        <f t="shared" si="1"/>
        <v>25.85000000000001</v>
      </c>
      <c r="J8" s="11">
        <v>79.02</v>
      </c>
      <c r="K8" s="22">
        <f t="shared" si="2"/>
        <v>6978</v>
      </c>
      <c r="L8" s="22">
        <f t="shared" si="3"/>
        <v>9261</v>
      </c>
      <c r="M8" s="23">
        <v>731770</v>
      </c>
      <c r="N8" s="24" t="s">
        <v>22</v>
      </c>
      <c r="O8" s="25" t="s">
        <v>23</v>
      </c>
    </row>
    <row r="9" spans="2:15" s="2" customFormat="1" ht="15" customHeight="1">
      <c r="B9" s="8">
        <v>5</v>
      </c>
      <c r="C9" s="9" t="s">
        <v>20</v>
      </c>
      <c r="D9" s="9">
        <v>1204</v>
      </c>
      <c r="E9" s="8" t="str">
        <f t="shared" si="0"/>
        <v>12</v>
      </c>
      <c r="F9" s="10" t="s">
        <v>24</v>
      </c>
      <c r="G9" s="8">
        <v>3</v>
      </c>
      <c r="H9" s="11">
        <v>80.64</v>
      </c>
      <c r="I9" s="21">
        <f t="shared" si="1"/>
        <v>19.880000000000003</v>
      </c>
      <c r="J9" s="11">
        <v>60.76</v>
      </c>
      <c r="K9" s="22">
        <f t="shared" si="2"/>
        <v>6978</v>
      </c>
      <c r="L9" s="22">
        <f t="shared" si="3"/>
        <v>9261</v>
      </c>
      <c r="M9" s="23">
        <v>562695</v>
      </c>
      <c r="N9" s="24" t="s">
        <v>22</v>
      </c>
      <c r="O9" s="25" t="s">
        <v>23</v>
      </c>
    </row>
    <row r="10" spans="2:15" s="2" customFormat="1" ht="15" customHeight="1">
      <c r="B10" s="8">
        <v>6</v>
      </c>
      <c r="C10" s="9" t="s">
        <v>20</v>
      </c>
      <c r="D10" s="9">
        <v>1302</v>
      </c>
      <c r="E10" s="8" t="str">
        <f t="shared" si="0"/>
        <v>13</v>
      </c>
      <c r="F10" s="10" t="s">
        <v>21</v>
      </c>
      <c r="G10" s="8">
        <v>3</v>
      </c>
      <c r="H10" s="11">
        <v>104.87</v>
      </c>
      <c r="I10" s="21">
        <f t="shared" si="1"/>
        <v>25.85000000000001</v>
      </c>
      <c r="J10" s="11">
        <v>79.02</v>
      </c>
      <c r="K10" s="22">
        <f t="shared" si="2"/>
        <v>6978</v>
      </c>
      <c r="L10" s="22">
        <f t="shared" si="3"/>
        <v>9261</v>
      </c>
      <c r="M10" s="23">
        <v>731770</v>
      </c>
      <c r="N10" s="24" t="s">
        <v>22</v>
      </c>
      <c r="O10" s="25" t="s">
        <v>23</v>
      </c>
    </row>
    <row r="11" spans="2:15" s="2" customFormat="1" ht="15" customHeight="1">
      <c r="B11" s="8">
        <v>7</v>
      </c>
      <c r="C11" s="9" t="s">
        <v>20</v>
      </c>
      <c r="D11" s="9">
        <v>1303</v>
      </c>
      <c r="E11" s="8" t="str">
        <f t="shared" si="0"/>
        <v>13</v>
      </c>
      <c r="F11" s="10" t="s">
        <v>24</v>
      </c>
      <c r="G11" s="8">
        <v>3</v>
      </c>
      <c r="H11" s="11">
        <v>80.64</v>
      </c>
      <c r="I11" s="21">
        <f t="shared" si="1"/>
        <v>19.880000000000003</v>
      </c>
      <c r="J11" s="11">
        <v>60.76</v>
      </c>
      <c r="K11" s="22">
        <f t="shared" si="2"/>
        <v>6978</v>
      </c>
      <c r="L11" s="22">
        <f t="shared" si="3"/>
        <v>9261</v>
      </c>
      <c r="M11" s="23">
        <v>562695</v>
      </c>
      <c r="N11" s="24" t="s">
        <v>22</v>
      </c>
      <c r="O11" s="25" t="s">
        <v>23</v>
      </c>
    </row>
    <row r="12" spans="2:15" s="2" customFormat="1" ht="15" customHeight="1">
      <c r="B12" s="8">
        <v>8</v>
      </c>
      <c r="C12" s="9" t="s">
        <v>20</v>
      </c>
      <c r="D12" s="9">
        <v>1304</v>
      </c>
      <c r="E12" s="8" t="str">
        <f t="shared" si="0"/>
        <v>13</v>
      </c>
      <c r="F12" s="10" t="s">
        <v>24</v>
      </c>
      <c r="G12" s="8">
        <v>3</v>
      </c>
      <c r="H12" s="11">
        <v>80.64</v>
      </c>
      <c r="I12" s="21">
        <f t="shared" si="1"/>
        <v>19.880000000000003</v>
      </c>
      <c r="J12" s="11">
        <v>60.76</v>
      </c>
      <c r="K12" s="22">
        <f t="shared" si="2"/>
        <v>6978</v>
      </c>
      <c r="L12" s="22">
        <f t="shared" si="3"/>
        <v>9261</v>
      </c>
      <c r="M12" s="23">
        <v>562695</v>
      </c>
      <c r="N12" s="24" t="s">
        <v>22</v>
      </c>
      <c r="O12" s="25" t="s">
        <v>23</v>
      </c>
    </row>
    <row r="13" spans="2:15" s="2" customFormat="1" ht="15" customHeight="1">
      <c r="B13" s="8">
        <v>9</v>
      </c>
      <c r="C13" s="9" t="s">
        <v>20</v>
      </c>
      <c r="D13" s="9">
        <v>1401</v>
      </c>
      <c r="E13" s="8" t="str">
        <f t="shared" si="0"/>
        <v>14</v>
      </c>
      <c r="F13" s="10" t="s">
        <v>25</v>
      </c>
      <c r="G13" s="8">
        <v>3</v>
      </c>
      <c r="H13" s="11">
        <v>123.7</v>
      </c>
      <c r="I13" s="21">
        <f t="shared" si="1"/>
        <v>30.49000000000001</v>
      </c>
      <c r="J13" s="11">
        <v>93.21</v>
      </c>
      <c r="K13" s="22">
        <f t="shared" si="2"/>
        <v>6706</v>
      </c>
      <c r="L13" s="22">
        <f t="shared" si="3"/>
        <v>8899</v>
      </c>
      <c r="M13" s="23">
        <v>829517</v>
      </c>
      <c r="N13" s="24" t="s">
        <v>22</v>
      </c>
      <c r="O13" s="25" t="s">
        <v>23</v>
      </c>
    </row>
    <row r="14" spans="2:15" s="2" customFormat="1" ht="15" customHeight="1">
      <c r="B14" s="8">
        <v>10</v>
      </c>
      <c r="C14" s="9" t="s">
        <v>20</v>
      </c>
      <c r="D14" s="9">
        <v>1402</v>
      </c>
      <c r="E14" s="8" t="str">
        <f t="shared" si="0"/>
        <v>14</v>
      </c>
      <c r="F14" s="10" t="s">
        <v>21</v>
      </c>
      <c r="G14" s="8">
        <v>3</v>
      </c>
      <c r="H14" s="11">
        <v>104.87</v>
      </c>
      <c r="I14" s="21">
        <f t="shared" si="1"/>
        <v>25.85000000000001</v>
      </c>
      <c r="J14" s="11">
        <v>79.02</v>
      </c>
      <c r="K14" s="22">
        <f t="shared" si="2"/>
        <v>6978</v>
      </c>
      <c r="L14" s="22">
        <f t="shared" si="3"/>
        <v>9261</v>
      </c>
      <c r="M14" s="23">
        <v>731770</v>
      </c>
      <c r="N14" s="24" t="s">
        <v>22</v>
      </c>
      <c r="O14" s="25" t="s">
        <v>23</v>
      </c>
    </row>
    <row r="15" spans="2:15" s="2" customFormat="1" ht="15" customHeight="1">
      <c r="B15" s="8">
        <v>11</v>
      </c>
      <c r="C15" s="9" t="s">
        <v>20</v>
      </c>
      <c r="D15" s="9">
        <v>1802</v>
      </c>
      <c r="E15" s="8" t="str">
        <f t="shared" si="0"/>
        <v>18</v>
      </c>
      <c r="F15" s="10" t="s">
        <v>21</v>
      </c>
      <c r="G15" s="8">
        <v>3</v>
      </c>
      <c r="H15" s="11">
        <v>104.87</v>
      </c>
      <c r="I15" s="21">
        <f t="shared" si="1"/>
        <v>25.85000000000001</v>
      </c>
      <c r="J15" s="11">
        <v>79.02</v>
      </c>
      <c r="K15" s="22">
        <f t="shared" si="2"/>
        <v>6978</v>
      </c>
      <c r="L15" s="22">
        <f t="shared" si="3"/>
        <v>9261</v>
      </c>
      <c r="M15" s="23">
        <v>731770</v>
      </c>
      <c r="N15" s="24" t="s">
        <v>22</v>
      </c>
      <c r="O15" s="25" t="s">
        <v>23</v>
      </c>
    </row>
    <row r="16" spans="2:15" s="2" customFormat="1" ht="15" customHeight="1">
      <c r="B16" s="8">
        <v>12</v>
      </c>
      <c r="C16" s="9" t="s">
        <v>20</v>
      </c>
      <c r="D16" s="9">
        <v>1903</v>
      </c>
      <c r="E16" s="8" t="str">
        <f t="shared" si="0"/>
        <v>19</v>
      </c>
      <c r="F16" s="10" t="s">
        <v>24</v>
      </c>
      <c r="G16" s="8">
        <v>3</v>
      </c>
      <c r="H16" s="11">
        <v>80.64</v>
      </c>
      <c r="I16" s="21">
        <f t="shared" si="1"/>
        <v>19.880000000000003</v>
      </c>
      <c r="J16" s="11">
        <v>60.76</v>
      </c>
      <c r="K16" s="22">
        <f t="shared" si="2"/>
        <v>6350</v>
      </c>
      <c r="L16" s="22">
        <f t="shared" si="3"/>
        <v>8428</v>
      </c>
      <c r="M16" s="26">
        <v>512064</v>
      </c>
      <c r="N16" s="24" t="s">
        <v>22</v>
      </c>
      <c r="O16" s="25" t="s">
        <v>23</v>
      </c>
    </row>
    <row r="17" spans="2:15" s="2" customFormat="1" ht="15" customHeight="1">
      <c r="B17" s="8">
        <v>13</v>
      </c>
      <c r="C17" s="9" t="s">
        <v>20</v>
      </c>
      <c r="D17" s="9">
        <v>2002</v>
      </c>
      <c r="E17" s="8" t="str">
        <f aca="true" t="shared" si="4" ref="E7:E26">LEFT(D17,LEN(D17)-2)</f>
        <v>20</v>
      </c>
      <c r="F17" s="10" t="s">
        <v>21</v>
      </c>
      <c r="G17" s="8">
        <v>3</v>
      </c>
      <c r="H17" s="11">
        <v>104.87</v>
      </c>
      <c r="I17" s="21">
        <f aca="true" t="shared" si="5" ref="I7:I26">H17-J17</f>
        <v>25.85000000000001</v>
      </c>
      <c r="J17" s="11">
        <v>79.02</v>
      </c>
      <c r="K17" s="22">
        <f aca="true" t="shared" si="6" ref="K7:K27">ROUND(M17/H17,0)</f>
        <v>6978</v>
      </c>
      <c r="L17" s="22">
        <f aca="true" t="shared" si="7" ref="L7:L27">ROUND(M17/J17,0)</f>
        <v>9261</v>
      </c>
      <c r="M17" s="23">
        <v>731770</v>
      </c>
      <c r="N17" s="24" t="s">
        <v>22</v>
      </c>
      <c r="O17" s="25" t="s">
        <v>23</v>
      </c>
    </row>
    <row r="18" spans="2:15" s="2" customFormat="1" ht="15" customHeight="1">
      <c r="B18" s="8">
        <v>14</v>
      </c>
      <c r="C18" s="9" t="s">
        <v>20</v>
      </c>
      <c r="D18" s="9">
        <v>2003</v>
      </c>
      <c r="E18" s="8" t="str">
        <f t="shared" si="4"/>
        <v>20</v>
      </c>
      <c r="F18" s="10" t="s">
        <v>24</v>
      </c>
      <c r="G18" s="8">
        <v>3</v>
      </c>
      <c r="H18" s="11">
        <v>80.64</v>
      </c>
      <c r="I18" s="21">
        <f t="shared" si="5"/>
        <v>19.880000000000003</v>
      </c>
      <c r="J18" s="11">
        <v>60.76</v>
      </c>
      <c r="K18" s="22">
        <f t="shared" si="6"/>
        <v>6978</v>
      </c>
      <c r="L18" s="22">
        <f t="shared" si="7"/>
        <v>9261</v>
      </c>
      <c r="M18" s="23">
        <v>562695</v>
      </c>
      <c r="N18" s="24" t="s">
        <v>22</v>
      </c>
      <c r="O18" s="25" t="s">
        <v>23</v>
      </c>
    </row>
    <row r="19" spans="2:15" s="2" customFormat="1" ht="15" customHeight="1">
      <c r="B19" s="8">
        <v>15</v>
      </c>
      <c r="C19" s="9" t="s">
        <v>20</v>
      </c>
      <c r="D19" s="9">
        <v>2004</v>
      </c>
      <c r="E19" s="8" t="str">
        <f t="shared" si="4"/>
        <v>20</v>
      </c>
      <c r="F19" s="10" t="s">
        <v>24</v>
      </c>
      <c r="G19" s="8">
        <v>3</v>
      </c>
      <c r="H19" s="11">
        <v>80.64</v>
      </c>
      <c r="I19" s="21">
        <f t="shared" si="5"/>
        <v>19.880000000000003</v>
      </c>
      <c r="J19" s="11">
        <v>60.76</v>
      </c>
      <c r="K19" s="22">
        <f t="shared" si="6"/>
        <v>6978</v>
      </c>
      <c r="L19" s="22">
        <f t="shared" si="7"/>
        <v>9261</v>
      </c>
      <c r="M19" s="23">
        <v>562695</v>
      </c>
      <c r="N19" s="24" t="s">
        <v>22</v>
      </c>
      <c r="O19" s="25" t="s">
        <v>23</v>
      </c>
    </row>
    <row r="20" spans="2:15" s="2" customFormat="1" ht="15" customHeight="1">
      <c r="B20" s="8">
        <v>16</v>
      </c>
      <c r="C20" s="9" t="s">
        <v>20</v>
      </c>
      <c r="D20" s="9">
        <v>2102</v>
      </c>
      <c r="E20" s="8" t="str">
        <f t="shared" si="4"/>
        <v>21</v>
      </c>
      <c r="F20" s="10" t="s">
        <v>21</v>
      </c>
      <c r="G20" s="8">
        <v>3</v>
      </c>
      <c r="H20" s="11">
        <v>104.87</v>
      </c>
      <c r="I20" s="21">
        <f t="shared" si="5"/>
        <v>25.85000000000001</v>
      </c>
      <c r="J20" s="11">
        <v>79.02</v>
      </c>
      <c r="K20" s="22">
        <f t="shared" si="6"/>
        <v>6978</v>
      </c>
      <c r="L20" s="22">
        <f t="shared" si="7"/>
        <v>9261</v>
      </c>
      <c r="M20" s="23">
        <v>731770</v>
      </c>
      <c r="N20" s="24" t="s">
        <v>22</v>
      </c>
      <c r="O20" s="25" t="s">
        <v>23</v>
      </c>
    </row>
    <row r="21" spans="2:15" s="2" customFormat="1" ht="15" customHeight="1">
      <c r="B21" s="8">
        <v>17</v>
      </c>
      <c r="C21" s="9" t="s">
        <v>20</v>
      </c>
      <c r="D21" s="9">
        <v>2103</v>
      </c>
      <c r="E21" s="8" t="str">
        <f t="shared" si="4"/>
        <v>21</v>
      </c>
      <c r="F21" s="10" t="s">
        <v>24</v>
      </c>
      <c r="G21" s="8">
        <v>3</v>
      </c>
      <c r="H21" s="11">
        <v>80.64</v>
      </c>
      <c r="I21" s="21">
        <f t="shared" si="5"/>
        <v>19.880000000000003</v>
      </c>
      <c r="J21" s="11">
        <v>60.76</v>
      </c>
      <c r="K21" s="22">
        <f t="shared" si="6"/>
        <v>6978</v>
      </c>
      <c r="L21" s="22">
        <f t="shared" si="7"/>
        <v>9261</v>
      </c>
      <c r="M21" s="23">
        <v>562695</v>
      </c>
      <c r="N21" s="24" t="s">
        <v>22</v>
      </c>
      <c r="O21" s="25" t="s">
        <v>23</v>
      </c>
    </row>
    <row r="22" spans="2:15" s="2" customFormat="1" ht="15" customHeight="1">
      <c r="B22" s="8">
        <v>18</v>
      </c>
      <c r="C22" s="9" t="s">
        <v>20</v>
      </c>
      <c r="D22" s="9">
        <v>2104</v>
      </c>
      <c r="E22" s="8" t="str">
        <f t="shared" si="4"/>
        <v>21</v>
      </c>
      <c r="F22" s="10" t="s">
        <v>24</v>
      </c>
      <c r="G22" s="8">
        <v>3</v>
      </c>
      <c r="H22" s="11">
        <v>80.64</v>
      </c>
      <c r="I22" s="21">
        <f t="shared" si="5"/>
        <v>19.880000000000003</v>
      </c>
      <c r="J22" s="11">
        <v>60.76</v>
      </c>
      <c r="K22" s="22">
        <f t="shared" si="6"/>
        <v>6978</v>
      </c>
      <c r="L22" s="22">
        <f t="shared" si="7"/>
        <v>9261</v>
      </c>
      <c r="M22" s="23">
        <v>562695</v>
      </c>
      <c r="N22" s="24" t="s">
        <v>22</v>
      </c>
      <c r="O22" s="25" t="s">
        <v>23</v>
      </c>
    </row>
    <row r="23" spans="2:15" s="2" customFormat="1" ht="15" customHeight="1">
      <c r="B23" s="8">
        <v>19</v>
      </c>
      <c r="C23" s="9" t="s">
        <v>20</v>
      </c>
      <c r="D23" s="9">
        <v>2203</v>
      </c>
      <c r="E23" s="8" t="str">
        <f t="shared" si="4"/>
        <v>22</v>
      </c>
      <c r="F23" s="10" t="s">
        <v>24</v>
      </c>
      <c r="G23" s="8">
        <v>3</v>
      </c>
      <c r="H23" s="11">
        <v>80.64</v>
      </c>
      <c r="I23" s="21">
        <f t="shared" si="5"/>
        <v>19.880000000000003</v>
      </c>
      <c r="J23" s="11">
        <v>60.76</v>
      </c>
      <c r="K23" s="22">
        <f t="shared" si="6"/>
        <v>6978</v>
      </c>
      <c r="L23" s="22">
        <f t="shared" si="7"/>
        <v>9261</v>
      </c>
      <c r="M23" s="23">
        <v>562695</v>
      </c>
      <c r="N23" s="24" t="s">
        <v>22</v>
      </c>
      <c r="O23" s="25" t="s">
        <v>23</v>
      </c>
    </row>
    <row r="24" spans="2:15" s="2" customFormat="1" ht="15" customHeight="1">
      <c r="B24" s="8">
        <v>20</v>
      </c>
      <c r="C24" s="9" t="s">
        <v>20</v>
      </c>
      <c r="D24" s="9">
        <v>2302</v>
      </c>
      <c r="E24" s="8" t="str">
        <f t="shared" si="4"/>
        <v>23</v>
      </c>
      <c r="F24" s="10" t="s">
        <v>21</v>
      </c>
      <c r="G24" s="8">
        <v>3</v>
      </c>
      <c r="H24" s="11">
        <v>104.87</v>
      </c>
      <c r="I24" s="21">
        <f t="shared" si="5"/>
        <v>25.85000000000001</v>
      </c>
      <c r="J24" s="11">
        <v>79.02</v>
      </c>
      <c r="K24" s="22">
        <f t="shared" si="6"/>
        <v>6978</v>
      </c>
      <c r="L24" s="22">
        <f t="shared" si="7"/>
        <v>9261</v>
      </c>
      <c r="M24" s="23">
        <v>731770</v>
      </c>
      <c r="N24" s="24" t="s">
        <v>22</v>
      </c>
      <c r="O24" s="25" t="s">
        <v>23</v>
      </c>
    </row>
    <row r="25" spans="2:15" s="2" customFormat="1" ht="15" customHeight="1">
      <c r="B25" s="8">
        <v>21</v>
      </c>
      <c r="C25" s="9" t="s">
        <v>20</v>
      </c>
      <c r="D25" s="9">
        <v>2402</v>
      </c>
      <c r="E25" s="8" t="str">
        <f t="shared" si="4"/>
        <v>24</v>
      </c>
      <c r="F25" s="10" t="s">
        <v>21</v>
      </c>
      <c r="G25" s="8">
        <v>3</v>
      </c>
      <c r="H25" s="11">
        <v>104.87</v>
      </c>
      <c r="I25" s="21">
        <f t="shared" si="5"/>
        <v>25.85000000000001</v>
      </c>
      <c r="J25" s="11">
        <v>79.02</v>
      </c>
      <c r="K25" s="22">
        <f t="shared" si="6"/>
        <v>6978</v>
      </c>
      <c r="L25" s="22">
        <f t="shared" si="7"/>
        <v>9261</v>
      </c>
      <c r="M25" s="23">
        <v>731770</v>
      </c>
      <c r="N25" s="24" t="s">
        <v>22</v>
      </c>
      <c r="O25" s="25" t="s">
        <v>23</v>
      </c>
    </row>
    <row r="26" spans="2:15" s="2" customFormat="1" ht="15" customHeight="1">
      <c r="B26" s="8">
        <v>22</v>
      </c>
      <c r="C26" s="9" t="s">
        <v>20</v>
      </c>
      <c r="D26" s="9">
        <v>2502</v>
      </c>
      <c r="E26" s="8" t="str">
        <f t="shared" si="4"/>
        <v>25</v>
      </c>
      <c r="F26" s="10" t="s">
        <v>21</v>
      </c>
      <c r="G26" s="8">
        <v>3</v>
      </c>
      <c r="H26" s="11">
        <v>104.87</v>
      </c>
      <c r="I26" s="21">
        <f t="shared" si="5"/>
        <v>25.85000000000001</v>
      </c>
      <c r="J26" s="11">
        <v>79.02</v>
      </c>
      <c r="K26" s="22">
        <f t="shared" si="6"/>
        <v>6978</v>
      </c>
      <c r="L26" s="22">
        <f t="shared" si="7"/>
        <v>9261</v>
      </c>
      <c r="M26" s="23">
        <v>731770</v>
      </c>
      <c r="N26" s="24" t="s">
        <v>22</v>
      </c>
      <c r="O26" s="25" t="s">
        <v>23</v>
      </c>
    </row>
    <row r="27" spans="2:15" s="2" customFormat="1" ht="21" customHeight="1">
      <c r="B27" s="12" t="s">
        <v>26</v>
      </c>
      <c r="C27" s="12"/>
      <c r="D27" s="12"/>
      <c r="E27" s="12"/>
      <c r="F27" s="12"/>
      <c r="G27" s="12"/>
      <c r="H27" s="13">
        <f>SUM(H5:H26)</f>
        <v>2107.9000000000005</v>
      </c>
      <c r="I27" s="13">
        <f>SUM(I5:I26)</f>
        <v>519.6100000000001</v>
      </c>
      <c r="J27" s="13">
        <f>SUM(J5:J26)</f>
        <v>1588.29</v>
      </c>
      <c r="K27" s="27">
        <f t="shared" si="6"/>
        <v>6938</v>
      </c>
      <c r="L27" s="27">
        <f t="shared" si="7"/>
        <v>9208</v>
      </c>
      <c r="M27" s="27">
        <f>SUM(M5:M26)</f>
        <v>14624381</v>
      </c>
      <c r="N27" s="28"/>
      <c r="O27" s="29"/>
    </row>
    <row r="28" spans="2:15" s="2" customFormat="1" ht="39.75" customHeight="1">
      <c r="B28" s="12" t="s">
        <v>27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2" customFormat="1" ht="52.5" customHeight="1">
      <c r="B29" s="14" t="s">
        <v>28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5" s="2" customFormat="1" ht="15" customHeight="1">
      <c r="B30" s="16" t="s">
        <v>29</v>
      </c>
      <c r="C30" s="16"/>
      <c r="D30" s="16"/>
      <c r="E30" s="16"/>
      <c r="F30" s="16"/>
      <c r="G30" s="16"/>
      <c r="H30" s="16"/>
      <c r="I30" s="16"/>
      <c r="J30" s="16"/>
      <c r="K30" s="16"/>
      <c r="L30" s="16" t="s">
        <v>30</v>
      </c>
      <c r="M30" s="16"/>
      <c r="N30" s="16"/>
      <c r="O30" s="17"/>
    </row>
    <row r="31" spans="2:15" s="2" customFormat="1" ht="15" customHeight="1">
      <c r="B31" s="16" t="s">
        <v>31</v>
      </c>
      <c r="C31" s="16"/>
      <c r="D31" s="16"/>
      <c r="E31" s="16"/>
      <c r="F31" s="16"/>
      <c r="G31" s="17"/>
      <c r="H31" s="17"/>
      <c r="I31" s="17"/>
      <c r="J31" s="17"/>
      <c r="K31" s="17"/>
      <c r="L31" s="16" t="s">
        <v>32</v>
      </c>
      <c r="M31" s="16"/>
      <c r="N31" s="16"/>
      <c r="O31" s="17"/>
    </row>
    <row r="32" spans="2:6" s="2" customFormat="1" ht="15" customHeight="1">
      <c r="B32" s="16" t="s">
        <v>33</v>
      </c>
      <c r="C32" s="16"/>
      <c r="D32" s="16"/>
      <c r="E32" s="16"/>
      <c r="F32" s="16"/>
    </row>
    <row r="33" s="2" customFormat="1" ht="24.75" customHeight="1"/>
    <row r="34" s="2" customFormat="1" ht="24.75" customHeight="1"/>
    <row r="35" s="2" customFormat="1" ht="24.75" customHeight="1"/>
    <row r="36" s="2" customFormat="1" ht="24.75" customHeight="1"/>
    <row r="37" s="2" customFormat="1" ht="24.75" customHeight="1"/>
    <row r="38" s="2" customFormat="1" ht="24.75" customHeight="1"/>
    <row r="39" s="2" customFormat="1" ht="30.75" customHeight="1"/>
    <row r="40" ht="42" customHeight="1"/>
    <row r="41" ht="51.75" customHeight="1"/>
    <row r="42" ht="27" customHeight="1"/>
    <row r="43" ht="25.5" customHeight="1"/>
  </sheetData>
  <sheetProtection/>
  <autoFilter ref="A4:O32"/>
  <mergeCells count="12">
    <mergeCell ref="B1:C1"/>
    <mergeCell ref="B2:O2"/>
    <mergeCell ref="B3:F3"/>
    <mergeCell ref="G3:I3"/>
    <mergeCell ref="B27:G27"/>
    <mergeCell ref="B28:O28"/>
    <mergeCell ref="B29:O29"/>
    <mergeCell ref="B30:F30"/>
    <mergeCell ref="L30:M30"/>
    <mergeCell ref="B31:F31"/>
    <mergeCell ref="L31:M31"/>
    <mergeCell ref="B32:F32"/>
  </mergeCells>
  <printOptions/>
  <pageMargins left="0.39305555555555555" right="0.39305555555555555" top="0.19652777777777777" bottom="0.19652777777777777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2024-02-01T00:53:22Z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KSOReadingLayo">
    <vt:bool>true</vt:bool>
  </property>
  <property fmtid="{D5CDD505-2E9C-101B-9397-08002B2CF9AE}" pid="5" name="I">
    <vt:lpwstr>4C1640F632C84E6FA88A2DEAE617D98B</vt:lpwstr>
  </property>
</Properties>
</file>