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00" activeTab="0"/>
  </bookViews>
  <sheets>
    <sheet name="附件2" sheetId="1" r:id="rId1"/>
  </sheets>
  <definedNames>
    <definedName name="_xlnm.Print_Area" localSheetId="0">'附件2'!$A$1:$O$22</definedName>
    <definedName name="_xlnm._FilterDatabase" localSheetId="0" hidden="1">'附件2'!$A$4:$CW$22</definedName>
  </definedNames>
  <calcPr fullCalcOnLoad="1"/>
</workbook>
</file>

<file path=xl/sharedStrings.xml><?xml version="1.0" encoding="utf-8"?>
<sst xmlns="http://schemas.openxmlformats.org/spreadsheetml/2006/main" count="71" uniqueCount="38">
  <si>
    <t>附件2</t>
  </si>
  <si>
    <t>清远市新建商品住房销售价格备案表</t>
  </si>
  <si>
    <t>房地产开发企业名称或中介服务机构名称：清远市恒福房地产开发有限公司</t>
  </si>
  <si>
    <t>项目(楼盘)名称：恒福君廷公馆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</si>
  <si>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</si>
  <si>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</si>
  <si>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</si>
  <si>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</si>
  <si>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</si>
  <si>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</si>
  <si>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</si>
  <si>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</si>
  <si>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</si>
  <si>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</si>
  <si>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</si>
  <si>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</si>
  <si>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</si>
  <si>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</si>
  <si>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</si>
  <si>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二幢</t>
  </si>
  <si>
    <t>02</t>
  </si>
  <si>
    <t>未销售</t>
  </si>
  <si>
    <t>含装修价1100元/㎡（建筑面积）</t>
  </si>
  <si>
    <t>03</t>
  </si>
  <si>
    <t>04</t>
  </si>
  <si>
    <t>05</t>
  </si>
  <si>
    <t>06</t>
  </si>
  <si>
    <t>07</t>
  </si>
  <si>
    <t>08</t>
  </si>
  <si>
    <t>13</t>
  </si>
  <si>
    <t>本楼栋总面积/均价</t>
  </si>
  <si>
    <t xml:space="preserve">   本栋销售住宅共11套，销售总建筑面积：567.81㎡，套内面积：385.58㎡，分摊面积182.23㎡，销售均价：7462元/㎡（建筑面积）、
10989元/㎡（套内建筑面积）。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</si>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</sst>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44" borderId="14" applyNumberFormat="0" applyAlignment="0" applyProtection="0"/>
    <xf numFmtId="0" fontId="50" fillId="44" borderId="14" applyNumberFormat="0" applyAlignment="0" applyProtection="0"/>
    <xf numFmtId="0" fontId="51" fillId="45" borderId="15" applyNumberFormat="0" applyAlignment="0" applyProtection="0"/>
    <xf numFmtId="0" fontId="51" fillId="45" borderId="15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44" borderId="17" applyNumberFormat="0" applyAlignment="0" applyProtection="0"/>
    <xf numFmtId="0" fontId="56" fillId="44" borderId="17" applyNumberFormat="0" applyAlignment="0" applyProtection="0"/>
    <xf numFmtId="0" fontId="57" fillId="53" borderId="14" applyNumberFormat="0" applyAlignment="0" applyProtection="0"/>
    <xf numFmtId="0" fontId="57" fillId="53" borderId="14" applyNumberFormat="0" applyAlignment="0" applyProtection="0"/>
    <xf numFmtId="0" fontId="58" fillId="54" borderId="18" applyNumberFormat="0" applyFont="0" applyAlignment="0" applyProtection="0"/>
    <xf numFmtId="0" fontId="58" fillId="54" borderId="1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5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5" borderId="0" xfId="0" applyFill="1" applyAlignment="1">
      <alignment vertical="center"/>
    </xf>
    <xf numFmtId="176" fontId="0" fillId="55" borderId="0" xfId="0" applyNumberFormat="1" applyFill="1" applyAlignment="1">
      <alignment vertical="center"/>
    </xf>
    <xf numFmtId="177" fontId="0" fillId="55" borderId="0" xfId="0" applyNumberFormat="1" applyFill="1" applyAlignment="1">
      <alignment vertical="center"/>
    </xf>
    <xf numFmtId="177" fontId="2" fillId="55" borderId="0" xfId="0" applyNumberFormat="1" applyFont="1" applyFill="1" applyAlignment="1">
      <alignment vertical="center"/>
    </xf>
    <xf numFmtId="0" fontId="3" fillId="5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1" fillId="0" borderId="20" xfId="115" applyFont="1" applyFill="1" applyBorder="1" applyAlignment="1">
      <alignment horizontal="center" vertical="center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41" fillId="0" borderId="21" xfId="115" applyFont="1" applyFill="1" applyBorder="1" applyAlignment="1">
      <alignment horizontal="center" vertical="center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vertical="center" wrapText="1"/>
    </xf>
    <xf numFmtId="0" fontId="9" fillId="55" borderId="22" xfId="0" applyFont="1" applyFill="1" applyBorder="1" applyAlignment="1">
      <alignment horizontal="left" vertical="top" wrapText="1"/>
    </xf>
    <xf numFmtId="0" fontId="0" fillId="55" borderId="22" xfId="0" applyFill="1" applyBorder="1" applyAlignment="1">
      <alignment horizontal="left" vertical="center"/>
    </xf>
    <xf numFmtId="176" fontId="0" fillId="55" borderId="22" xfId="0" applyNumberFormat="1" applyFill="1" applyBorder="1" applyAlignment="1">
      <alignment horizontal="left" vertical="center"/>
    </xf>
    <xf numFmtId="0" fontId="5" fillId="55" borderId="0" xfId="0" applyFont="1" applyFill="1" applyAlignment="1">
      <alignment horizontal="left" vertical="center" wrapText="1"/>
    </xf>
    <xf numFmtId="176" fontId="5" fillId="55" borderId="0" xfId="0" applyNumberFormat="1" applyFont="1" applyFill="1" applyAlignment="1">
      <alignment horizontal="left" vertical="center" wrapText="1"/>
    </xf>
    <xf numFmtId="0" fontId="5" fillId="55" borderId="0" xfId="0" applyFont="1" applyFill="1" applyAlignment="1">
      <alignment vertical="center" wrapText="1"/>
    </xf>
    <xf numFmtId="176" fontId="5" fillId="55" borderId="0" xfId="0" applyNumberFormat="1" applyFont="1" applyFill="1" applyAlignment="1">
      <alignment vertical="center" wrapText="1"/>
    </xf>
    <xf numFmtId="176" fontId="0" fillId="55" borderId="0" xfId="0" applyNumberFormat="1" applyFill="1" applyAlignment="1">
      <alignment horizontal="center" vertical="center"/>
    </xf>
    <xf numFmtId="178" fontId="0" fillId="55" borderId="0" xfId="0" applyNumberForma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0" fillId="55" borderId="0" xfId="0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 wrapText="1"/>
    </xf>
    <xf numFmtId="0" fontId="41" fillId="0" borderId="20" xfId="115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vertical="center" wrapText="1"/>
    </xf>
    <xf numFmtId="177" fontId="2" fillId="0" borderId="20" xfId="0" applyNumberFormat="1" applyFont="1" applyFill="1" applyBorder="1" applyAlignment="1">
      <alignment vertical="center" wrapText="1"/>
    </xf>
    <xf numFmtId="177" fontId="0" fillId="55" borderId="22" xfId="0" applyNumberFormat="1" applyFill="1" applyBorder="1" applyAlignment="1">
      <alignment horizontal="left" vertical="center"/>
    </xf>
    <xf numFmtId="177" fontId="2" fillId="55" borderId="22" xfId="0" applyNumberFormat="1" applyFont="1" applyFill="1" applyBorder="1" applyAlignment="1">
      <alignment horizontal="left" vertical="center"/>
    </xf>
    <xf numFmtId="177" fontId="5" fillId="55" borderId="0" xfId="0" applyNumberFormat="1" applyFont="1" applyFill="1" applyAlignment="1">
      <alignment horizontal="left" vertical="center" wrapText="1"/>
    </xf>
    <xf numFmtId="177" fontId="12" fillId="55" borderId="0" xfId="0" applyNumberFormat="1" applyFont="1" applyFill="1" applyAlignment="1">
      <alignment horizontal="left" vertical="center" wrapText="1"/>
    </xf>
    <xf numFmtId="177" fontId="5" fillId="55" borderId="0" xfId="0" applyNumberFormat="1" applyFont="1" applyFill="1" applyAlignment="1">
      <alignment vertical="center" wrapText="1"/>
    </xf>
    <xf numFmtId="177" fontId="0" fillId="55" borderId="0" xfId="0" applyNumberFormat="1" applyFill="1" applyAlignment="1">
      <alignment horizontal="center" vertical="center"/>
    </xf>
    <xf numFmtId="177" fontId="2" fillId="55" borderId="0" xfId="0" applyNumberFormat="1" applyFont="1" applyFill="1" applyAlignment="1">
      <alignment horizontal="center" vertical="center"/>
    </xf>
  </cellXfs>
  <cellStyles count="1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2 2" xfId="65"/>
    <cellStyle name="20% - 强调文字颜色 2 2 2" xfId="66"/>
    <cellStyle name="20% - 强调文字颜色 3 2" xfId="67"/>
    <cellStyle name="20% - 强调文字颜色 3 2 2" xfId="68"/>
    <cellStyle name="20% - 强调文字颜色 4 2" xfId="69"/>
    <cellStyle name="20% - 强调文字颜色 4 2 2" xfId="70"/>
    <cellStyle name="20% - 强调文字颜色 5 2" xfId="71"/>
    <cellStyle name="20% - 强调文字颜色 5 2 2" xfId="72"/>
    <cellStyle name="20% - 强调文字颜色 6 2" xfId="73"/>
    <cellStyle name="20% - 强调文字颜色 6 2 2" xfId="74"/>
    <cellStyle name="40% - 强调文字颜色 1 2" xfId="75"/>
    <cellStyle name="40% - 强调文字颜色 1 2 2" xfId="76"/>
    <cellStyle name="40% - 强调文字颜色 2 2" xfId="77"/>
    <cellStyle name="40% - 强调文字颜色 2 2 2" xfId="78"/>
    <cellStyle name="40% - 强调文字颜色 3 2" xfId="79"/>
    <cellStyle name="40% - 强调文字颜色 3 2 2" xfId="80"/>
    <cellStyle name="40% - 强调文字颜色 4 2" xfId="81"/>
    <cellStyle name="40% - 强调文字颜色 4 2 2" xfId="82"/>
    <cellStyle name="40% - 强调文字颜色 5 2" xfId="83"/>
    <cellStyle name="40% - 强调文字颜色 5 2 2" xfId="84"/>
    <cellStyle name="40% - 强调文字颜色 6 2" xfId="85"/>
    <cellStyle name="40% - 强调文字颜色 6 2 2" xfId="86"/>
    <cellStyle name="60% - 强调文字颜色 1 2" xfId="87"/>
    <cellStyle name="60% - 强调文字颜色 1 2 2" xfId="88"/>
    <cellStyle name="60% - 强调文字颜色 2 2" xfId="89"/>
    <cellStyle name="60% - 强调文字颜色 2 2 2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标题 1 2" xfId="99"/>
    <cellStyle name="标题 1 2 2" xfId="100"/>
    <cellStyle name="标题 2 2" xfId="101"/>
    <cellStyle name="标题 2 2 2" xfId="102"/>
    <cellStyle name="标题 3 2" xfId="103"/>
    <cellStyle name="标题 3 2 2" xfId="104"/>
    <cellStyle name="标题 4 2" xfId="105"/>
    <cellStyle name="标题 4 2 2" xfId="106"/>
    <cellStyle name="标题 5" xfId="107"/>
    <cellStyle name="标题 5 2" xfId="108"/>
    <cellStyle name="差 2" xfId="109"/>
    <cellStyle name="差 2 2" xfId="110"/>
    <cellStyle name="常规 2" xfId="111"/>
    <cellStyle name="常规 2 2" xfId="112"/>
    <cellStyle name="常规 2 3" xfId="113"/>
    <cellStyle name="常规 3" xfId="114"/>
    <cellStyle name="常规 4" xfId="115"/>
    <cellStyle name="常规 5" xfId="116"/>
    <cellStyle name="常规 6" xfId="117"/>
    <cellStyle name="常规 7" xfId="118"/>
    <cellStyle name="好 2" xfId="119"/>
    <cellStyle name="好 2 2" xfId="120"/>
    <cellStyle name="汇总 2" xfId="121"/>
    <cellStyle name="汇总 2 2" xfId="122"/>
    <cellStyle name="计算 2" xfId="123"/>
    <cellStyle name="计算 2 2" xfId="124"/>
    <cellStyle name="检查单元格 2" xfId="125"/>
    <cellStyle name="检查单元格 2 2" xfId="126"/>
    <cellStyle name="解释性文本 2" xfId="127"/>
    <cellStyle name="解释性文本 2 2" xfId="128"/>
    <cellStyle name="警告文本 2" xfId="129"/>
    <cellStyle name="警告文本 2 2" xfId="130"/>
    <cellStyle name="链接单元格 2" xfId="131"/>
    <cellStyle name="链接单元格 2 2" xfId="132"/>
    <cellStyle name="强调文字颜色 1 2" xfId="133"/>
    <cellStyle name="强调文字颜色 1 2 2" xfId="134"/>
    <cellStyle name="强调文字颜色 2 2" xfId="135"/>
    <cellStyle name="强调文字颜色 2 2 2" xfId="136"/>
    <cellStyle name="强调文字颜色 3 2" xfId="137"/>
    <cellStyle name="强调文字颜色 3 2 2" xfId="138"/>
    <cellStyle name="强调文字颜色 4 2" xfId="139"/>
    <cellStyle name="强调文字颜色 4 2 2" xfId="140"/>
    <cellStyle name="强调文字颜色 5 2" xfId="141"/>
    <cellStyle name="强调文字颜色 5 2 2" xfId="142"/>
    <cellStyle name="强调文字颜色 6 2" xfId="143"/>
    <cellStyle name="强调文字颜色 6 2 2" xfId="144"/>
    <cellStyle name="适中 2" xfId="145"/>
    <cellStyle name="适中 2 2" xfId="146"/>
    <cellStyle name="输出 2" xfId="147"/>
    <cellStyle name="输出 2 2" xfId="148"/>
    <cellStyle name="输入 2" xfId="149"/>
    <cellStyle name="输入 2 2" xfId="150"/>
    <cellStyle name="注释 2" xfId="151"/>
    <cellStyle name="注释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6"/>
  <sheetViews>
    <sheetView tabSelected="1" workbookViewId="0" topLeftCell="A3">
      <selection activeCell="L8" sqref="L8"/>
    </sheetView>
  </sheetViews>
  <sheetFormatPr defaultColWidth="8.625" defaultRowHeight="14.25"/>
  <cols>
    <col min="1" max="1" width="3.875" style="3" customWidth="1"/>
    <col min="2" max="3" width="7.875" style="3" customWidth="1"/>
    <col min="4" max="4" width="6.375" style="3" customWidth="1"/>
    <col min="5" max="5" width="9.125" style="3" customWidth="1"/>
    <col min="6" max="6" width="6.125" style="3" customWidth="1"/>
    <col min="7" max="7" width="9.625" style="4" customWidth="1"/>
    <col min="8" max="8" width="9.00390625" style="4" customWidth="1"/>
    <col min="9" max="9" width="9.625" style="4" customWidth="1"/>
    <col min="10" max="10" width="11.25390625" style="5" customWidth="1"/>
    <col min="11" max="11" width="11.125" style="5" customWidth="1"/>
    <col min="12" max="12" width="12.375" style="6" customWidth="1"/>
    <col min="13" max="13" width="11.125" style="3" customWidth="1"/>
    <col min="14" max="14" width="8.75390625" style="3" customWidth="1"/>
    <col min="15" max="15" width="30.50390625" style="3" customWidth="1"/>
    <col min="16" max="31" width="9.00390625" style="3" bestFit="1" customWidth="1"/>
    <col min="32" max="16384" width="8.625" style="3" customWidth="1"/>
  </cols>
  <sheetData>
    <row r="1" spans="1:2" ht="18" customHeight="1">
      <c r="A1" s="7" t="s">
        <v>0</v>
      </c>
      <c r="B1" s="7"/>
    </row>
    <row r="2" spans="1:15" ht="24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39"/>
      <c r="K2" s="39"/>
      <c r="L2" s="40"/>
      <c r="M2" s="8"/>
      <c r="N2" s="8"/>
      <c r="O2" s="8"/>
    </row>
    <row r="3" spans="1:15" ht="24.75" customHeight="1">
      <c r="A3" s="10" t="s">
        <v>2</v>
      </c>
      <c r="B3" s="11"/>
      <c r="C3" s="11"/>
      <c r="D3" s="11"/>
      <c r="E3" s="11"/>
      <c r="F3" s="11"/>
      <c r="G3" s="12"/>
      <c r="H3" s="12"/>
      <c r="I3" s="41" t="s">
        <v>3</v>
      </c>
      <c r="J3" s="42"/>
      <c r="K3" s="42"/>
      <c r="L3" s="43"/>
      <c r="M3" s="11"/>
      <c r="N3" s="11"/>
      <c r="O3" s="11"/>
    </row>
    <row r="4" spans="1:15" ht="46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5" t="s">
        <v>11</v>
      </c>
      <c r="I4" s="15" t="s">
        <v>12</v>
      </c>
      <c r="J4" s="44" t="s">
        <v>13</v>
      </c>
      <c r="K4" s="44" t="s">
        <v>14</v>
      </c>
      <c r="L4" s="44" t="s">
        <v>15</v>
      </c>
      <c r="M4" s="14" t="s">
        <v>16</v>
      </c>
      <c r="N4" s="14" t="s">
        <v>17</v>
      </c>
      <c r="O4" s="13" t="s">
        <v>18</v>
      </c>
    </row>
    <row r="5" spans="1:15" ht="9" customHeight="1">
      <c r="A5" s="13"/>
      <c r="B5" s="14"/>
      <c r="C5" s="14"/>
      <c r="D5" s="14"/>
      <c r="E5" s="14"/>
      <c r="F5" s="14"/>
      <c r="G5" s="15"/>
      <c r="H5" s="15"/>
      <c r="I5" s="15"/>
      <c r="J5" s="44"/>
      <c r="K5" s="44"/>
      <c r="L5" s="44"/>
      <c r="M5" s="14"/>
      <c r="N5" s="14"/>
      <c r="O5" s="13"/>
    </row>
    <row r="6" spans="1:15" s="1" customFormat="1" ht="24.75" customHeight="1">
      <c r="A6" s="16">
        <v>1</v>
      </c>
      <c r="B6" s="17" t="s">
        <v>19</v>
      </c>
      <c r="C6" s="18" t="str">
        <f aca="true" t="shared" si="0" ref="C6:C16">D6&amp;E6</f>
        <v>602</v>
      </c>
      <c r="D6" s="18">
        <v>6</v>
      </c>
      <c r="E6" s="19" t="s">
        <v>20</v>
      </c>
      <c r="F6" s="16">
        <v>2.9</v>
      </c>
      <c r="G6" s="18">
        <v>55.07</v>
      </c>
      <c r="H6" s="18">
        <v>19.369999999999997</v>
      </c>
      <c r="I6" s="18">
        <v>35.7</v>
      </c>
      <c r="J6" s="45">
        <f aca="true" t="shared" si="1" ref="J6:J17">L6/G6</f>
        <v>7212.801888505538</v>
      </c>
      <c r="K6" s="45">
        <f aca="true" t="shared" si="2" ref="K6:K17">L6/I6</f>
        <v>11126.302521008403</v>
      </c>
      <c r="L6" s="45">
        <v>397209</v>
      </c>
      <c r="M6" s="25"/>
      <c r="N6" s="17" t="s">
        <v>21</v>
      </c>
      <c r="O6" s="46" t="s">
        <v>22</v>
      </c>
    </row>
    <row r="7" spans="1:15" s="1" customFormat="1" ht="24.75" customHeight="1">
      <c r="A7" s="16">
        <v>2</v>
      </c>
      <c r="B7" s="17" t="s">
        <v>19</v>
      </c>
      <c r="C7" s="18" t="str">
        <f t="shared" si="0"/>
        <v>603</v>
      </c>
      <c r="D7" s="18">
        <v>6</v>
      </c>
      <c r="E7" s="19" t="s">
        <v>23</v>
      </c>
      <c r="F7" s="16">
        <v>2.9</v>
      </c>
      <c r="G7" s="18">
        <v>55.07</v>
      </c>
      <c r="H7" s="18">
        <v>19.369999999999997</v>
      </c>
      <c r="I7" s="18">
        <v>35.7</v>
      </c>
      <c r="J7" s="45">
        <f t="shared" si="1"/>
        <v>7371.654258216815</v>
      </c>
      <c r="K7" s="45">
        <f t="shared" si="2"/>
        <v>11371.344537815125</v>
      </c>
      <c r="L7" s="45">
        <v>405957</v>
      </c>
      <c r="M7" s="25"/>
      <c r="N7" s="17" t="s">
        <v>21</v>
      </c>
      <c r="O7" s="46" t="s">
        <v>22</v>
      </c>
    </row>
    <row r="8" spans="1:15" s="1" customFormat="1" ht="24.75" customHeight="1">
      <c r="A8" s="16">
        <v>3</v>
      </c>
      <c r="B8" s="17" t="s">
        <v>19</v>
      </c>
      <c r="C8" s="18" t="str">
        <f t="shared" si="0"/>
        <v>404</v>
      </c>
      <c r="D8" s="18">
        <v>4</v>
      </c>
      <c r="E8" s="19" t="s">
        <v>24</v>
      </c>
      <c r="F8" s="16">
        <v>2.9</v>
      </c>
      <c r="G8" s="18">
        <v>49.45</v>
      </c>
      <c r="H8" s="18">
        <v>13.75</v>
      </c>
      <c r="I8" s="18">
        <v>35.7</v>
      </c>
      <c r="J8" s="45">
        <f t="shared" si="1"/>
        <v>7097.229524772497</v>
      </c>
      <c r="K8" s="45">
        <f t="shared" si="2"/>
        <v>9830.756302521007</v>
      </c>
      <c r="L8" s="45">
        <v>350958</v>
      </c>
      <c r="M8" s="25"/>
      <c r="N8" s="17" t="s">
        <v>21</v>
      </c>
      <c r="O8" s="46" t="s">
        <v>22</v>
      </c>
    </row>
    <row r="9" spans="1:15" s="1" customFormat="1" ht="24.75" customHeight="1">
      <c r="A9" s="16">
        <v>4</v>
      </c>
      <c r="B9" s="17" t="s">
        <v>19</v>
      </c>
      <c r="C9" s="18" t="str">
        <f t="shared" si="0"/>
        <v>604</v>
      </c>
      <c r="D9" s="18">
        <v>6</v>
      </c>
      <c r="E9" s="19" t="s">
        <v>24</v>
      </c>
      <c r="F9" s="16">
        <v>2.9</v>
      </c>
      <c r="G9" s="18">
        <v>55.07</v>
      </c>
      <c r="H9" s="18">
        <v>19.369999999999997</v>
      </c>
      <c r="I9" s="18">
        <v>35.7</v>
      </c>
      <c r="J9" s="45">
        <f t="shared" si="1"/>
        <v>7529.326311966588</v>
      </c>
      <c r="K9" s="45">
        <f t="shared" si="2"/>
        <v>11614.56582633053</v>
      </c>
      <c r="L9" s="45">
        <v>414640</v>
      </c>
      <c r="M9" s="25"/>
      <c r="N9" s="17" t="s">
        <v>21</v>
      </c>
      <c r="O9" s="46" t="s">
        <v>22</v>
      </c>
    </row>
    <row r="10" spans="1:15" s="1" customFormat="1" ht="24.75" customHeight="1">
      <c r="A10" s="16">
        <v>5</v>
      </c>
      <c r="B10" s="17" t="s">
        <v>19</v>
      </c>
      <c r="C10" s="18" t="str">
        <f t="shared" si="0"/>
        <v>205</v>
      </c>
      <c r="D10" s="18">
        <v>2</v>
      </c>
      <c r="E10" s="19" t="s">
        <v>25</v>
      </c>
      <c r="F10" s="16">
        <v>2.9</v>
      </c>
      <c r="G10" s="18">
        <v>39.59</v>
      </c>
      <c r="H10" s="18">
        <v>11.010000000000005</v>
      </c>
      <c r="I10" s="18">
        <v>28.58</v>
      </c>
      <c r="J10" s="45">
        <f t="shared" si="1"/>
        <v>8497.625663046223</v>
      </c>
      <c r="K10" s="45">
        <f t="shared" si="2"/>
        <v>11771.203638908328</v>
      </c>
      <c r="L10" s="45">
        <v>336421</v>
      </c>
      <c r="M10" s="25"/>
      <c r="N10" s="17" t="s">
        <v>21</v>
      </c>
      <c r="O10" s="46" t="s">
        <v>22</v>
      </c>
    </row>
    <row r="11" spans="1:15" s="2" customFormat="1" ht="25.5" customHeight="1">
      <c r="A11" s="16">
        <v>6</v>
      </c>
      <c r="B11" s="17" t="s">
        <v>19</v>
      </c>
      <c r="C11" s="18" t="str">
        <f t="shared" si="0"/>
        <v>206</v>
      </c>
      <c r="D11" s="18">
        <v>2</v>
      </c>
      <c r="E11" s="19" t="s">
        <v>26</v>
      </c>
      <c r="F11" s="16">
        <v>2.9</v>
      </c>
      <c r="G11" s="18">
        <v>49.45</v>
      </c>
      <c r="H11" s="18">
        <v>13.75</v>
      </c>
      <c r="I11" s="18">
        <v>35.7</v>
      </c>
      <c r="J11" s="45">
        <f t="shared" si="1"/>
        <v>8255.854398382204</v>
      </c>
      <c r="K11" s="45">
        <f t="shared" si="2"/>
        <v>11435.63025210084</v>
      </c>
      <c r="L11" s="45">
        <v>408252</v>
      </c>
      <c r="M11" s="25"/>
      <c r="N11" s="17" t="s">
        <v>21</v>
      </c>
      <c r="O11" s="46" t="s">
        <v>22</v>
      </c>
    </row>
    <row r="12" spans="1:15" s="1" customFormat="1" ht="24.75" customHeight="1">
      <c r="A12" s="16">
        <v>7</v>
      </c>
      <c r="B12" s="17" t="s">
        <v>19</v>
      </c>
      <c r="C12" s="18" t="str">
        <f t="shared" si="0"/>
        <v>606</v>
      </c>
      <c r="D12" s="18">
        <v>6</v>
      </c>
      <c r="E12" s="19" t="s">
        <v>26</v>
      </c>
      <c r="F12" s="16">
        <v>2.9</v>
      </c>
      <c r="G12" s="18">
        <v>55.07</v>
      </c>
      <c r="H12" s="18">
        <v>19.369999999999997</v>
      </c>
      <c r="I12" s="18">
        <v>35.7</v>
      </c>
      <c r="J12" s="45">
        <f t="shared" si="1"/>
        <v>7371.654258216815</v>
      </c>
      <c r="K12" s="45">
        <f t="shared" si="2"/>
        <v>11371.344537815125</v>
      </c>
      <c r="L12" s="45">
        <v>405957</v>
      </c>
      <c r="M12" s="25"/>
      <c r="N12" s="17" t="s">
        <v>21</v>
      </c>
      <c r="O12" s="46" t="s">
        <v>22</v>
      </c>
    </row>
    <row r="13" spans="1:15" s="1" customFormat="1" ht="24.75" customHeight="1">
      <c r="A13" s="16">
        <v>8</v>
      </c>
      <c r="B13" s="17" t="s">
        <v>19</v>
      </c>
      <c r="C13" s="18" t="str">
        <f t="shared" si="0"/>
        <v>607</v>
      </c>
      <c r="D13" s="18">
        <v>6</v>
      </c>
      <c r="E13" s="19" t="s">
        <v>27</v>
      </c>
      <c r="F13" s="16">
        <v>2.9</v>
      </c>
      <c r="G13" s="18">
        <v>55.07</v>
      </c>
      <c r="H13" s="18">
        <v>19.369999999999997</v>
      </c>
      <c r="I13" s="18">
        <v>35.7</v>
      </c>
      <c r="J13" s="45">
        <f t="shared" si="1"/>
        <v>7371.654258216815</v>
      </c>
      <c r="K13" s="45">
        <f t="shared" si="2"/>
        <v>11371.344537815125</v>
      </c>
      <c r="L13" s="45">
        <v>405957</v>
      </c>
      <c r="M13" s="25"/>
      <c r="N13" s="17" t="s">
        <v>21</v>
      </c>
      <c r="O13" s="46" t="s">
        <v>22</v>
      </c>
    </row>
    <row r="14" spans="1:101" s="1" customFormat="1" ht="24.75" customHeight="1">
      <c r="A14" s="16">
        <v>9</v>
      </c>
      <c r="B14" s="17" t="s">
        <v>19</v>
      </c>
      <c r="C14" s="18" t="str">
        <f t="shared" si="0"/>
        <v>408</v>
      </c>
      <c r="D14" s="18">
        <v>4</v>
      </c>
      <c r="E14" s="19" t="s">
        <v>28</v>
      </c>
      <c r="F14" s="16">
        <v>2.9</v>
      </c>
      <c r="G14" s="18">
        <v>49.45</v>
      </c>
      <c r="H14" s="18">
        <v>13.75</v>
      </c>
      <c r="I14" s="18">
        <v>35.7</v>
      </c>
      <c r="J14" s="45">
        <f t="shared" si="1"/>
        <v>7097.229524772497</v>
      </c>
      <c r="K14" s="45">
        <f t="shared" si="2"/>
        <v>9830.756302521007</v>
      </c>
      <c r="L14" s="45">
        <v>350958</v>
      </c>
      <c r="M14" s="25"/>
      <c r="N14" s="17" t="s">
        <v>21</v>
      </c>
      <c r="O14" s="46" t="s">
        <v>22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</row>
    <row r="15" spans="1:101" s="1" customFormat="1" ht="24.75" customHeight="1">
      <c r="A15" s="16">
        <v>10</v>
      </c>
      <c r="B15" s="20" t="s">
        <v>19</v>
      </c>
      <c r="C15" s="21" t="str">
        <f t="shared" si="0"/>
        <v>608</v>
      </c>
      <c r="D15" s="21">
        <v>6</v>
      </c>
      <c r="E15" s="22" t="s">
        <v>28</v>
      </c>
      <c r="F15" s="23">
        <v>2.9</v>
      </c>
      <c r="G15" s="21">
        <v>55.07</v>
      </c>
      <c r="H15" s="21">
        <v>19.369999999999997</v>
      </c>
      <c r="I15" s="21">
        <v>35.7</v>
      </c>
      <c r="J15" s="48">
        <f t="shared" si="1"/>
        <v>7517.795532958054</v>
      </c>
      <c r="K15" s="48">
        <f t="shared" si="2"/>
        <v>11596.778711484592</v>
      </c>
      <c r="L15" s="45">
        <v>414005</v>
      </c>
      <c r="M15" s="49"/>
      <c r="N15" s="20" t="s">
        <v>21</v>
      </c>
      <c r="O15" s="50" t="s">
        <v>22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</row>
    <row r="16" spans="1:15" s="2" customFormat="1" ht="24.75" customHeight="1">
      <c r="A16" s="16">
        <v>11</v>
      </c>
      <c r="B16" s="17" t="s">
        <v>19</v>
      </c>
      <c r="C16" s="18" t="str">
        <f t="shared" si="0"/>
        <v>413</v>
      </c>
      <c r="D16" s="18">
        <v>4</v>
      </c>
      <c r="E16" s="19" t="s">
        <v>29</v>
      </c>
      <c r="F16" s="16">
        <v>2.9</v>
      </c>
      <c r="G16" s="18">
        <v>49.45</v>
      </c>
      <c r="H16" s="18">
        <v>13.75</v>
      </c>
      <c r="I16" s="18">
        <v>35.7</v>
      </c>
      <c r="J16" s="45">
        <f t="shared" si="1"/>
        <v>7010.455005055612</v>
      </c>
      <c r="K16" s="45">
        <f t="shared" si="2"/>
        <v>9710.560224089635</v>
      </c>
      <c r="L16" s="45">
        <v>346667</v>
      </c>
      <c r="M16" s="25"/>
      <c r="N16" s="17" t="s">
        <v>21</v>
      </c>
      <c r="O16" s="46" t="s">
        <v>22</v>
      </c>
    </row>
    <row r="17" spans="1:15" s="1" customFormat="1" ht="24.75" customHeight="1">
      <c r="A17" s="24" t="s">
        <v>30</v>
      </c>
      <c r="B17" s="24"/>
      <c r="C17" s="24"/>
      <c r="D17" s="24"/>
      <c r="E17" s="24"/>
      <c r="F17" s="24"/>
      <c r="G17" s="25">
        <f>SUM(G6:G16)</f>
        <v>567.8100000000001</v>
      </c>
      <c r="H17" s="26">
        <f>SUM(H6:H16)</f>
        <v>182.23</v>
      </c>
      <c r="I17" s="26">
        <f>SUM(I6:I16)</f>
        <v>385.5799999999999</v>
      </c>
      <c r="J17" s="45">
        <f t="shared" si="1"/>
        <v>7461.96967295398</v>
      </c>
      <c r="K17" s="45">
        <f t="shared" si="2"/>
        <v>10988.591213237203</v>
      </c>
      <c r="L17" s="51">
        <f>SUM(L6:L16)</f>
        <v>4236981</v>
      </c>
      <c r="M17" s="25"/>
      <c r="N17" s="52"/>
      <c r="O17" s="53"/>
    </row>
    <row r="18" spans="1:15" s="1" customFormat="1" ht="39" customHeight="1">
      <c r="A18" s="27" t="s">
        <v>31</v>
      </c>
      <c r="B18" s="28"/>
      <c r="C18" s="28"/>
      <c r="D18" s="28"/>
      <c r="E18" s="28"/>
      <c r="F18" s="28"/>
      <c r="G18" s="29"/>
      <c r="H18" s="29"/>
      <c r="I18" s="29"/>
      <c r="J18" s="54"/>
      <c r="K18" s="54"/>
      <c r="L18" s="55"/>
      <c r="M18" s="28"/>
      <c r="N18" s="28"/>
      <c r="O18" s="28"/>
    </row>
    <row r="19" spans="1:15" s="1" customFormat="1" ht="69" customHeight="1">
      <c r="A19" s="30" t="s">
        <v>32</v>
      </c>
      <c r="B19" s="31"/>
      <c r="C19" s="31"/>
      <c r="D19" s="31"/>
      <c r="E19" s="31"/>
      <c r="F19" s="31"/>
      <c r="G19" s="32"/>
      <c r="H19" s="32"/>
      <c r="I19" s="32"/>
      <c r="J19" s="56"/>
      <c r="K19" s="56"/>
      <c r="L19" s="57"/>
      <c r="M19" s="31"/>
      <c r="N19" s="31"/>
      <c r="O19" s="31"/>
    </row>
    <row r="20" spans="1:15" s="1" customFormat="1" ht="25.5" customHeight="1">
      <c r="A20" s="33" t="s">
        <v>33</v>
      </c>
      <c r="B20" s="33"/>
      <c r="C20" s="33"/>
      <c r="D20" s="33"/>
      <c r="E20" s="33"/>
      <c r="F20" s="33"/>
      <c r="G20" s="34"/>
      <c r="H20" s="34"/>
      <c r="I20" s="34"/>
      <c r="J20" s="58"/>
      <c r="K20" s="58" t="s">
        <v>34</v>
      </c>
      <c r="L20" s="59"/>
      <c r="M20" s="33"/>
      <c r="N20" s="35"/>
      <c r="O20" s="35"/>
    </row>
    <row r="21" spans="1:15" s="1" customFormat="1" ht="51.75" customHeight="1">
      <c r="A21" s="33" t="s">
        <v>35</v>
      </c>
      <c r="B21" s="33"/>
      <c r="C21" s="33"/>
      <c r="D21" s="33"/>
      <c r="E21" s="33"/>
      <c r="F21" s="35"/>
      <c r="G21" s="36"/>
      <c r="H21" s="36"/>
      <c r="I21" s="36"/>
      <c r="J21" s="60"/>
      <c r="K21" s="58" t="s">
        <v>36</v>
      </c>
      <c r="L21" s="59"/>
      <c r="M21" s="33"/>
      <c r="N21" s="35"/>
      <c r="O21" s="35"/>
    </row>
    <row r="22" spans="1:12" s="1" customFormat="1" ht="67.5" customHeight="1">
      <c r="A22" s="33" t="s">
        <v>37</v>
      </c>
      <c r="B22" s="33"/>
      <c r="C22" s="33"/>
      <c r="D22" s="33"/>
      <c r="E22" s="33"/>
      <c r="G22" s="37"/>
      <c r="H22" s="37"/>
      <c r="I22" s="37"/>
      <c r="J22" s="61"/>
      <c r="K22" s="61"/>
      <c r="L22" s="62"/>
    </row>
    <row r="26" ht="15">
      <c r="H26" s="38"/>
    </row>
  </sheetData>
  <sheetProtection/>
  <autoFilter ref="A4:CW22"/>
  <mergeCells count="27">
    <mergeCell ref="A1:B1"/>
    <mergeCell ref="A2:O2"/>
    <mergeCell ref="A3:H3"/>
    <mergeCell ref="I3:O3"/>
    <mergeCell ref="A17:F17"/>
    <mergeCell ref="A18:O18"/>
    <mergeCell ref="A19:O19"/>
    <mergeCell ref="A20:E20"/>
    <mergeCell ref="K20:L20"/>
    <mergeCell ref="A21:E21"/>
    <mergeCell ref="K21:L21"/>
    <mergeCell ref="A22:E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6805555555555556" right="0.3104166666666667" top="0.46805555555555556" bottom="0.46805555555555556" header="0.20069444444444445" footer="0.2006944444444444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allaboutling</cp:lastModifiedBy>
  <cp:lastPrinted>2016-10-10T07:02:16Z</cp:lastPrinted>
  <dcterms:created xsi:type="dcterms:W3CDTF">2011-04-26T02:07:47Z</dcterms:created>
  <dcterms:modified xsi:type="dcterms:W3CDTF">2024-02-19T07:17:37Z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0F0F1517BEA14CC78390463F0C1C84F4_13</vt:lpwstr>
  </property>
  <property fmtid="{D5CDD505-2E9C-101B-9397-08002B2CF9AE}" pid="5" name="KSOReadingLayo">
    <vt:bool>false</vt:bool>
  </property>
</Properties>
</file>