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2（新）" sheetId="1" r:id="rId1"/>
  </sheets>
  <definedNames>
    <definedName name="_xlnm.Print_Area" localSheetId="0">'附件2（新）'!$A$1:$S$42</definedName>
  </definedNames>
  <calcPr fullCalcOnLoad="1"/>
</workbook>
</file>

<file path=xl/sharedStrings.xml><?xml version="1.0" encoding="utf-8"?>
<sst xmlns="http://schemas.openxmlformats.org/spreadsheetml/2006/main" count="125" uniqueCount="64">
  <si>
    <t>附件2</t>
  </si>
  <si>
    <t>清远市新建商品住房销售价格备案表</t>
  </si>
  <si>
    <r>
      <t>房地产开发企业名称或中介服务机构名称：</t>
    </r>
    <r>
      <rPr>
        <b/>
        <sz val="12"/>
        <rFont val="宋体"/>
        <family val="0"/>
      </rPr>
      <t>中金城投控股有限公司</t>
    </r>
  </si>
  <si>
    <r>
      <t>项目(楼盘)名称：</t>
    </r>
    <r>
      <rPr>
        <b/>
        <sz val="12"/>
        <rFont val="宋体"/>
        <family val="0"/>
      </rPr>
      <t>金多利·九龙湾花园8号楼</t>
    </r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</si>
  <si>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</si>
  <si>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</si>
  <si>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</si>
  <si>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</si>
  <si>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</si>
  <si>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</si>
  <si>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</si>
  <si>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</si>
  <si>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</si>
  <si>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建筑面积单价（元/㎡）原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</si>
  <si>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</si>
  <si>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</si>
  <si>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</si>
  <si>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</si>
  <si>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</si>
  <si>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</si>
  <si>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住宅</t>
    </r>
    <r>
      <rPr>
        <sz val="11"/>
        <rFont val="Times New Roman"/>
        <family val="1"/>
      </rPr>
      <t>101</t>
    </r>
  </si>
  <si>
    <t>四房两厅三卫</t>
  </si>
  <si>
    <t>待售</t>
  </si>
  <si>
    <r>
      <t>总价含精装修</t>
    </r>
    <r>
      <rPr>
        <sz val="11"/>
        <rFont val="Times New Roman"/>
        <family val="1"/>
      </rPr>
      <t>4000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平方（建筑面积）</t>
    </r>
  </si>
  <si>
    <r>
      <t>住宅</t>
    </r>
    <r>
      <rPr>
        <sz val="11"/>
        <rFont val="Times New Roman"/>
        <family val="1"/>
      </rPr>
      <t>102</t>
    </r>
  </si>
  <si>
    <r>
      <t>住宅</t>
    </r>
    <r>
      <rPr>
        <sz val="11"/>
        <rFont val="Times New Roman"/>
        <family val="1"/>
      </rPr>
      <t>103</t>
    </r>
  </si>
  <si>
    <t>三房两厅三卫</t>
  </si>
  <si>
    <r>
      <t>住宅</t>
    </r>
    <r>
      <rPr>
        <sz val="11"/>
        <rFont val="Times New Roman"/>
        <family val="1"/>
      </rPr>
      <t>104</t>
    </r>
  </si>
  <si>
    <r>
      <t>住宅</t>
    </r>
    <r>
      <rPr>
        <sz val="11"/>
        <rFont val="Times New Roman"/>
        <family val="1"/>
      </rPr>
      <t>201</t>
    </r>
  </si>
  <si>
    <r>
      <t>住宅</t>
    </r>
    <r>
      <rPr>
        <sz val="11"/>
        <rFont val="Times New Roman"/>
        <family val="1"/>
      </rPr>
      <t>202</t>
    </r>
  </si>
  <si>
    <r>
      <t>住宅</t>
    </r>
    <r>
      <rPr>
        <sz val="11"/>
        <rFont val="Times New Roman"/>
        <family val="1"/>
      </rPr>
      <t>203</t>
    </r>
  </si>
  <si>
    <r>
      <t>住宅</t>
    </r>
    <r>
      <rPr>
        <sz val="11"/>
        <rFont val="Times New Roman"/>
        <family val="1"/>
      </rPr>
      <t>204</t>
    </r>
  </si>
  <si>
    <t>住宅301</t>
  </si>
  <si>
    <t>住宅302</t>
  </si>
  <si>
    <t>住宅303</t>
  </si>
  <si>
    <r>
      <t>住宅</t>
    </r>
    <r>
      <rPr>
        <sz val="11"/>
        <rFont val="Times New Roman"/>
        <family val="1"/>
      </rPr>
      <t>401</t>
    </r>
  </si>
  <si>
    <r>
      <t>住宅</t>
    </r>
    <r>
      <rPr>
        <sz val="11"/>
        <rFont val="Times New Roman"/>
        <family val="1"/>
      </rPr>
      <t>402</t>
    </r>
  </si>
  <si>
    <r>
      <t>住宅</t>
    </r>
    <r>
      <rPr>
        <sz val="11"/>
        <rFont val="Times New Roman"/>
        <family val="1"/>
      </rPr>
      <t>502</t>
    </r>
  </si>
  <si>
    <r>
      <t>住宅</t>
    </r>
    <r>
      <rPr>
        <sz val="11"/>
        <rFont val="Times New Roman"/>
        <family val="1"/>
      </rPr>
      <t>503</t>
    </r>
  </si>
  <si>
    <r>
      <t>住宅</t>
    </r>
    <r>
      <rPr>
        <sz val="11"/>
        <rFont val="Times New Roman"/>
        <family val="1"/>
      </rPr>
      <t>702</t>
    </r>
  </si>
  <si>
    <r>
      <t>住宅</t>
    </r>
    <r>
      <rPr>
        <sz val="11"/>
        <rFont val="Times New Roman"/>
        <family val="1"/>
      </rPr>
      <t>803</t>
    </r>
  </si>
  <si>
    <r>
      <t>住宅</t>
    </r>
    <r>
      <rPr>
        <sz val="11"/>
        <rFont val="Times New Roman"/>
        <family val="1"/>
      </rPr>
      <t>1403</t>
    </r>
  </si>
  <si>
    <r>
      <t>住宅</t>
    </r>
    <r>
      <rPr>
        <sz val="11"/>
        <rFont val="Times New Roman"/>
        <family val="1"/>
      </rPr>
      <t>1803</t>
    </r>
  </si>
  <si>
    <r>
      <t>住宅</t>
    </r>
    <r>
      <rPr>
        <sz val="11"/>
        <rFont val="Times New Roman"/>
        <family val="1"/>
      </rPr>
      <t>1804</t>
    </r>
  </si>
  <si>
    <r>
      <t>住宅</t>
    </r>
    <r>
      <rPr>
        <sz val="11"/>
        <rFont val="Times New Roman"/>
        <family val="1"/>
      </rPr>
      <t>2003</t>
    </r>
  </si>
  <si>
    <r>
      <t>住宅</t>
    </r>
    <r>
      <rPr>
        <sz val="11"/>
        <rFont val="Times New Roman"/>
        <family val="1"/>
      </rPr>
      <t>2404</t>
    </r>
  </si>
  <si>
    <r>
      <t>住宅</t>
    </r>
    <r>
      <rPr>
        <sz val="11"/>
        <rFont val="Times New Roman"/>
        <family val="1"/>
      </rPr>
      <t>2501</t>
    </r>
    <r>
      <rPr>
        <sz val="11"/>
        <rFont val="宋体"/>
        <family val="0"/>
      </rPr>
      <t>复式</t>
    </r>
  </si>
  <si>
    <t>五房两厅四卫</t>
  </si>
  <si>
    <r>
      <t>住宅</t>
    </r>
    <r>
      <rPr>
        <sz val="11"/>
        <rFont val="Times New Roman"/>
        <family val="1"/>
      </rPr>
      <t>2502</t>
    </r>
    <r>
      <rPr>
        <sz val="11"/>
        <rFont val="宋体"/>
        <family val="0"/>
      </rPr>
      <t>复式</t>
    </r>
  </si>
  <si>
    <r>
      <t>住宅</t>
    </r>
    <r>
      <rPr>
        <sz val="11"/>
        <rFont val="Times New Roman"/>
        <family val="1"/>
      </rPr>
      <t>2701</t>
    </r>
    <r>
      <rPr>
        <sz val="11"/>
        <rFont val="宋体"/>
        <family val="0"/>
      </rPr>
      <t>复式</t>
    </r>
  </si>
  <si>
    <r>
      <t>住宅</t>
    </r>
    <r>
      <rPr>
        <sz val="11"/>
        <rFont val="Times New Roman"/>
        <family val="1"/>
      </rPr>
      <t>2702</t>
    </r>
    <r>
      <rPr>
        <sz val="11"/>
        <rFont val="宋体"/>
        <family val="0"/>
      </rPr>
      <t>复式</t>
    </r>
  </si>
  <si>
    <r>
      <t>住宅</t>
    </r>
    <r>
      <rPr>
        <sz val="11"/>
        <rFont val="Times New Roman"/>
        <family val="1"/>
      </rPr>
      <t>2804</t>
    </r>
  </si>
  <si>
    <r>
      <t>住宅</t>
    </r>
    <r>
      <rPr>
        <sz val="11"/>
        <rFont val="Times New Roman"/>
        <family val="1"/>
      </rPr>
      <t>2901</t>
    </r>
    <r>
      <rPr>
        <sz val="11"/>
        <rFont val="宋体"/>
        <family val="0"/>
      </rPr>
      <t>复式</t>
    </r>
  </si>
  <si>
    <r>
      <t>住宅</t>
    </r>
    <r>
      <rPr>
        <sz val="11"/>
        <rFont val="Times New Roman"/>
        <family val="1"/>
      </rPr>
      <t>2902</t>
    </r>
    <r>
      <rPr>
        <sz val="11"/>
        <rFont val="宋体"/>
        <family val="0"/>
      </rPr>
      <t>复式</t>
    </r>
  </si>
  <si>
    <r>
      <t>住宅</t>
    </r>
    <r>
      <rPr>
        <sz val="11"/>
        <rFont val="Times New Roman"/>
        <family val="1"/>
      </rPr>
      <t>2903</t>
    </r>
  </si>
  <si>
    <r>
      <t>住宅</t>
    </r>
    <r>
      <rPr>
        <sz val="11"/>
        <rFont val="Times New Roman"/>
        <family val="1"/>
      </rPr>
      <t>3004</t>
    </r>
  </si>
  <si>
    <t>本楼栋总面积/均价</t>
  </si>
  <si>
    <t>本栋销售住宅共114套，销售住宅总建筑面积:4803.22㎡，套内面积：4018.94㎡，分摊面积：784.28㎡，销售均价：12039.34元/㎡（建筑面积）14388.77元/㎡（套内建筑面积）。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</si>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</sst>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  <numFmt numFmtId="178" formatCode="0.00_);\(0.00\)"/>
    <numFmt numFmtId="179" formatCode="#,##0_);\(#,##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6" fontId="4" fillId="24" borderId="16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8" fontId="4" fillId="24" borderId="16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24" borderId="17" xfId="0" applyNumberFormat="1" applyFont="1" applyFill="1" applyBorder="1" applyAlignment="1">
      <alignment horizontal="center" vertical="center" wrapText="1"/>
    </xf>
    <xf numFmtId="178" fontId="4" fillId="24" borderId="17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left" vertical="center"/>
    </xf>
    <xf numFmtId="177" fontId="0" fillId="0" borderId="15" xfId="0" applyNumberFormat="1" applyFill="1" applyBorder="1" applyAlignment="1">
      <alignment horizontal="left" vertical="center"/>
    </xf>
    <xf numFmtId="178" fontId="0" fillId="0" borderId="15" xfId="0" applyNumberFormat="1" applyBorder="1" applyAlignment="1">
      <alignment horizontal="left" vertical="center"/>
    </xf>
    <xf numFmtId="176" fontId="8" fillId="0" borderId="0" xfId="0" applyNumberFormat="1" applyFont="1" applyAlignment="1">
      <alignment horizontal="left" vertical="center" wrapText="1"/>
    </xf>
    <xf numFmtId="177" fontId="8" fillId="0" borderId="0" xfId="0" applyNumberFormat="1" applyFont="1" applyFill="1" applyAlignment="1">
      <alignment horizontal="left" vertical="center" wrapText="1"/>
    </xf>
    <xf numFmtId="178" fontId="8" fillId="0" borderId="0" xfId="0" applyNumberFormat="1" applyFont="1" applyAlignment="1">
      <alignment horizontal="left" vertical="center" wrapText="1"/>
    </xf>
    <xf numFmtId="176" fontId="8" fillId="0" borderId="0" xfId="0" applyNumberFormat="1" applyFont="1" applyAlignment="1">
      <alignment vertical="center" wrapText="1"/>
    </xf>
    <xf numFmtId="177" fontId="8" fillId="0" borderId="0" xfId="0" applyNumberFormat="1" applyFont="1" applyFill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1">
      <pane ySplit="5" topLeftCell="A29" activePane="bottomLeft" state="frozen"/>
      <selection pane="bottomLeft" activeCell="H40" sqref="H40"/>
    </sheetView>
  </sheetViews>
  <sheetFormatPr defaultColWidth="9.00390625" defaultRowHeight="14.25"/>
  <cols>
    <col min="1" max="1" width="5.375" style="0" customWidth="1"/>
    <col min="2" max="2" width="7.875" style="0" customWidth="1"/>
    <col min="3" max="3" width="8.875" style="0" customWidth="1"/>
    <col min="4" max="4" width="4.625" style="0" customWidth="1"/>
    <col min="5" max="5" width="11.875" style="0" customWidth="1"/>
    <col min="6" max="6" width="4.875" style="0" customWidth="1"/>
    <col min="7" max="7" width="8.625" style="0" customWidth="1"/>
    <col min="8" max="8" width="12.625" style="0" customWidth="1"/>
    <col min="9" max="9" width="8.625" style="0" customWidth="1"/>
    <col min="10" max="10" width="10.375" style="0" hidden="1" customWidth="1"/>
    <col min="11" max="11" width="10.625" style="4" hidden="1" customWidth="1"/>
    <col min="12" max="12" width="10.25390625" style="5" customWidth="1"/>
    <col min="13" max="13" width="10.625" style="0" hidden="1" customWidth="1"/>
    <col min="14" max="14" width="10.625" style="0" customWidth="1"/>
    <col min="15" max="15" width="13.25390625" style="6" hidden="1" customWidth="1"/>
    <col min="16" max="16" width="15.00390625" style="6" customWidth="1"/>
    <col min="17" max="17" width="8.25390625" style="0" customWidth="1"/>
    <col min="18" max="18" width="5.125" style="0" customWidth="1"/>
    <col min="19" max="19" width="7.75390625" style="0" customWidth="1"/>
  </cols>
  <sheetData>
    <row r="1" spans="1:2" ht="18" customHeight="1">
      <c r="A1" s="7" t="s">
        <v>0</v>
      </c>
      <c r="B1" s="7"/>
    </row>
    <row r="2" spans="1:19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35"/>
      <c r="L2" s="36"/>
      <c r="M2" s="8"/>
      <c r="N2" s="8"/>
      <c r="O2" s="37"/>
      <c r="P2" s="37"/>
      <c r="Q2" s="8"/>
      <c r="R2" s="8"/>
      <c r="S2" s="8"/>
    </row>
    <row r="3" spans="1:19" ht="27" customHeight="1">
      <c r="A3" s="9" t="s">
        <v>2</v>
      </c>
      <c r="B3" s="9"/>
      <c r="C3" s="9"/>
      <c r="D3" s="9"/>
      <c r="E3" s="9"/>
      <c r="F3" s="9"/>
      <c r="G3" s="9"/>
      <c r="H3" s="9"/>
      <c r="I3" s="38" t="s">
        <v>3</v>
      </c>
      <c r="J3" s="39"/>
      <c r="K3" s="40"/>
      <c r="L3" s="41"/>
      <c r="M3" s="39"/>
      <c r="N3" s="39"/>
      <c r="Q3" s="80"/>
      <c r="R3" s="81"/>
      <c r="S3" s="81"/>
    </row>
    <row r="4" spans="1:19" ht="30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42" t="s">
        <v>12</v>
      </c>
      <c r="J4" s="43" t="s">
        <v>13</v>
      </c>
      <c r="K4" s="44"/>
      <c r="L4" s="45" t="s">
        <v>14</v>
      </c>
      <c r="M4" s="43" t="s">
        <v>15</v>
      </c>
      <c r="N4" s="11" t="s">
        <v>15</v>
      </c>
      <c r="O4" s="46" t="s">
        <v>16</v>
      </c>
      <c r="P4" s="47" t="s">
        <v>16</v>
      </c>
      <c r="Q4" s="42" t="s">
        <v>17</v>
      </c>
      <c r="R4" s="11" t="s">
        <v>18</v>
      </c>
      <c r="S4" s="10" t="s">
        <v>19</v>
      </c>
    </row>
    <row r="5" spans="1:19" ht="14.25">
      <c r="A5" s="10"/>
      <c r="B5" s="11"/>
      <c r="C5" s="11"/>
      <c r="D5" s="11"/>
      <c r="E5" s="11"/>
      <c r="F5" s="11"/>
      <c r="G5" s="11"/>
      <c r="H5" s="11"/>
      <c r="I5" s="48"/>
      <c r="J5" s="43"/>
      <c r="K5" s="49"/>
      <c r="L5" s="45"/>
      <c r="M5" s="43"/>
      <c r="N5" s="11"/>
      <c r="O5" s="50"/>
      <c r="P5" s="51"/>
      <c r="Q5" s="48"/>
      <c r="R5" s="11"/>
      <c r="S5" s="10"/>
    </row>
    <row r="6" spans="1:19" s="1" customFormat="1" ht="24.75" customHeight="1">
      <c r="A6" s="12">
        <v>1</v>
      </c>
      <c r="B6" s="12">
        <v>8</v>
      </c>
      <c r="C6" s="13" t="s">
        <v>20</v>
      </c>
      <c r="D6" s="12">
        <v>1</v>
      </c>
      <c r="E6" s="13" t="s">
        <v>21</v>
      </c>
      <c r="F6" s="12">
        <v>3</v>
      </c>
      <c r="G6" s="14">
        <v>146.2</v>
      </c>
      <c r="H6" s="15">
        <v>23.87</v>
      </c>
      <c r="I6" s="52">
        <v>122.33</v>
      </c>
      <c r="J6" s="53">
        <v>14250</v>
      </c>
      <c r="K6" s="14">
        <v>0.95</v>
      </c>
      <c r="L6" s="54">
        <f>J6*K6</f>
        <v>13537.5</v>
      </c>
      <c r="M6" s="14">
        <f>O6/I6</f>
        <v>17030.573040137333</v>
      </c>
      <c r="N6" s="14">
        <f aca="true" t="shared" si="0" ref="N6:N38">P6/I6</f>
        <v>16179.044388130465</v>
      </c>
      <c r="O6" s="54">
        <f>G6*J6</f>
        <v>2083349.9999999998</v>
      </c>
      <c r="P6" s="54">
        <f aca="true" t="shared" si="1" ref="P6:P37">G6*L6</f>
        <v>1979182.4999999998</v>
      </c>
      <c r="Q6" s="14"/>
      <c r="R6" s="82" t="s">
        <v>22</v>
      </c>
      <c r="S6" s="83" t="s">
        <v>23</v>
      </c>
    </row>
    <row r="7" spans="1:19" s="1" customFormat="1" ht="24.75" customHeight="1">
      <c r="A7" s="12">
        <v>2</v>
      </c>
      <c r="B7" s="12">
        <v>8</v>
      </c>
      <c r="C7" s="13" t="s">
        <v>24</v>
      </c>
      <c r="D7" s="12">
        <v>1</v>
      </c>
      <c r="E7" s="13" t="s">
        <v>21</v>
      </c>
      <c r="F7" s="12">
        <v>3</v>
      </c>
      <c r="G7" s="14">
        <v>145.64</v>
      </c>
      <c r="H7" s="15">
        <v>23.78</v>
      </c>
      <c r="I7" s="52">
        <v>121.86</v>
      </c>
      <c r="J7" s="53">
        <v>14250</v>
      </c>
      <c r="K7" s="14">
        <v>0.95</v>
      </c>
      <c r="L7" s="54">
        <f aca="true" t="shared" si="2" ref="L6:L33">J7*K7</f>
        <v>13537.5</v>
      </c>
      <c r="M7" s="14">
        <f>O7/I7</f>
        <v>17030.773018217624</v>
      </c>
      <c r="N7" s="14">
        <f t="shared" si="0"/>
        <v>16179.234367306744</v>
      </c>
      <c r="O7" s="54">
        <f>G7*J7</f>
        <v>2075369.9999999998</v>
      </c>
      <c r="P7" s="54">
        <f t="shared" si="1"/>
        <v>1971601.4999999998</v>
      </c>
      <c r="Q7" s="14"/>
      <c r="R7" s="82" t="s">
        <v>22</v>
      </c>
      <c r="S7" s="84"/>
    </row>
    <row r="8" spans="1:19" s="1" customFormat="1" ht="24.75" customHeight="1">
      <c r="A8" s="12">
        <v>3</v>
      </c>
      <c r="B8" s="12">
        <v>8</v>
      </c>
      <c r="C8" s="13" t="s">
        <v>25</v>
      </c>
      <c r="D8" s="12">
        <v>1</v>
      </c>
      <c r="E8" s="13" t="s">
        <v>26</v>
      </c>
      <c r="F8" s="12">
        <v>3</v>
      </c>
      <c r="G8" s="14">
        <v>131.56</v>
      </c>
      <c r="H8" s="15">
        <v>21.48</v>
      </c>
      <c r="I8" s="52">
        <v>110.08</v>
      </c>
      <c r="J8" s="53">
        <v>13250</v>
      </c>
      <c r="K8" s="14">
        <v>0.75</v>
      </c>
      <c r="L8" s="54">
        <f t="shared" si="2"/>
        <v>9937.5</v>
      </c>
      <c r="M8" s="14">
        <f>O8/I8</f>
        <v>15835.483284883721</v>
      </c>
      <c r="N8" s="14">
        <f t="shared" si="0"/>
        <v>11876.61246366279</v>
      </c>
      <c r="O8" s="54">
        <f>G8*J8</f>
        <v>1743170</v>
      </c>
      <c r="P8" s="54">
        <f t="shared" si="1"/>
        <v>1307377.5</v>
      </c>
      <c r="Q8" s="14"/>
      <c r="R8" s="82" t="s">
        <v>22</v>
      </c>
      <c r="S8" s="84"/>
    </row>
    <row r="9" spans="1:19" s="1" customFormat="1" ht="24.75" customHeight="1">
      <c r="A9" s="12">
        <v>4</v>
      </c>
      <c r="B9" s="12">
        <v>8</v>
      </c>
      <c r="C9" s="13" t="s">
        <v>27</v>
      </c>
      <c r="D9" s="12">
        <v>1</v>
      </c>
      <c r="E9" s="13" t="s">
        <v>26</v>
      </c>
      <c r="F9" s="12">
        <v>3</v>
      </c>
      <c r="G9" s="14">
        <v>118.18</v>
      </c>
      <c r="H9" s="15">
        <v>19.3</v>
      </c>
      <c r="I9" s="52">
        <v>98.88</v>
      </c>
      <c r="J9" s="53">
        <v>13250</v>
      </c>
      <c r="K9" s="14">
        <v>0.75</v>
      </c>
      <c r="L9" s="54">
        <f t="shared" si="2"/>
        <v>9937.5</v>
      </c>
      <c r="M9" s="14">
        <f>O9/I9</f>
        <v>15836.215614886733</v>
      </c>
      <c r="N9" s="14">
        <f t="shared" si="0"/>
        <v>11877.161711165048</v>
      </c>
      <c r="O9" s="54">
        <f>G9*J9</f>
        <v>1565885</v>
      </c>
      <c r="P9" s="54">
        <f t="shared" si="1"/>
        <v>1174413.75</v>
      </c>
      <c r="Q9" s="14"/>
      <c r="R9" s="82" t="s">
        <v>22</v>
      </c>
      <c r="S9" s="84"/>
    </row>
    <row r="10" spans="1:19" s="1" customFormat="1" ht="24.75" customHeight="1">
      <c r="A10" s="12">
        <v>5</v>
      </c>
      <c r="B10" s="12">
        <v>8</v>
      </c>
      <c r="C10" s="13" t="s">
        <v>28</v>
      </c>
      <c r="D10" s="12">
        <v>2</v>
      </c>
      <c r="E10" s="13" t="s">
        <v>21</v>
      </c>
      <c r="F10" s="12">
        <v>3</v>
      </c>
      <c r="G10" s="14">
        <v>146.2</v>
      </c>
      <c r="H10" s="15">
        <v>23.87</v>
      </c>
      <c r="I10" s="52">
        <v>122.33</v>
      </c>
      <c r="J10" s="53">
        <v>12107</v>
      </c>
      <c r="K10" s="14">
        <v>1</v>
      </c>
      <c r="L10" s="54">
        <f t="shared" si="2"/>
        <v>12107</v>
      </c>
      <c r="M10" s="14">
        <f>O10/I10</f>
        <v>14469.174854900679</v>
      </c>
      <c r="N10" s="14">
        <f t="shared" si="0"/>
        <v>14469.413880487205</v>
      </c>
      <c r="O10" s="54">
        <v>1770014.16</v>
      </c>
      <c r="P10" s="54">
        <f t="shared" si="1"/>
        <v>1770043.4</v>
      </c>
      <c r="Q10" s="14"/>
      <c r="R10" s="82" t="s">
        <v>22</v>
      </c>
      <c r="S10" s="84"/>
    </row>
    <row r="11" spans="1:19" s="1" customFormat="1" ht="24.75" customHeight="1">
      <c r="A11" s="12">
        <v>6</v>
      </c>
      <c r="B11" s="12">
        <v>8</v>
      </c>
      <c r="C11" s="13" t="s">
        <v>29</v>
      </c>
      <c r="D11" s="12">
        <v>2</v>
      </c>
      <c r="E11" s="13" t="s">
        <v>21</v>
      </c>
      <c r="F11" s="12">
        <v>3</v>
      </c>
      <c r="G11" s="14">
        <v>145.64</v>
      </c>
      <c r="H11" s="15">
        <v>23.78</v>
      </c>
      <c r="I11" s="52">
        <v>121.86</v>
      </c>
      <c r="J11" s="53">
        <v>12202</v>
      </c>
      <c r="K11" s="14">
        <v>1</v>
      </c>
      <c r="L11" s="54">
        <f t="shared" si="2"/>
        <v>12202</v>
      </c>
      <c r="M11" s="14">
        <v>14582.88</v>
      </c>
      <c r="N11" s="14">
        <f t="shared" si="0"/>
        <v>14583.12227145905</v>
      </c>
      <c r="O11" s="54">
        <v>1777070.15</v>
      </c>
      <c r="P11" s="54">
        <f t="shared" si="1"/>
        <v>1777099.2799999998</v>
      </c>
      <c r="Q11" s="14"/>
      <c r="R11" s="82" t="s">
        <v>22</v>
      </c>
      <c r="S11" s="84"/>
    </row>
    <row r="12" spans="1:19" s="1" customFormat="1" ht="24.75" customHeight="1">
      <c r="A12" s="12">
        <v>7</v>
      </c>
      <c r="B12" s="12">
        <v>8</v>
      </c>
      <c r="C12" s="13" t="s">
        <v>30</v>
      </c>
      <c r="D12" s="12">
        <v>2</v>
      </c>
      <c r="E12" s="13" t="s">
        <v>26</v>
      </c>
      <c r="F12" s="12">
        <v>3</v>
      </c>
      <c r="G12" s="14">
        <v>131.56</v>
      </c>
      <c r="H12" s="15">
        <v>21.48</v>
      </c>
      <c r="I12" s="52">
        <v>110.08</v>
      </c>
      <c r="J12" s="53">
        <v>11614</v>
      </c>
      <c r="K12" s="14">
        <v>0.85</v>
      </c>
      <c r="L12" s="54">
        <f t="shared" si="2"/>
        <v>9871.9</v>
      </c>
      <c r="M12" s="14">
        <f>O12/I12</f>
        <v>13880.249273255815</v>
      </c>
      <c r="N12" s="14">
        <f t="shared" si="0"/>
        <v>11798.21188226744</v>
      </c>
      <c r="O12" s="54">
        <f>G12*J12</f>
        <v>1527937.84</v>
      </c>
      <c r="P12" s="54">
        <f t="shared" si="1"/>
        <v>1298747.1639999999</v>
      </c>
      <c r="Q12" s="14"/>
      <c r="R12" s="82" t="s">
        <v>22</v>
      </c>
      <c r="S12" s="84"/>
    </row>
    <row r="13" spans="1:19" s="1" customFormat="1" ht="24.75" customHeight="1">
      <c r="A13" s="12">
        <v>8</v>
      </c>
      <c r="B13" s="12">
        <v>8</v>
      </c>
      <c r="C13" s="13" t="s">
        <v>31</v>
      </c>
      <c r="D13" s="12">
        <v>2</v>
      </c>
      <c r="E13" s="13" t="s">
        <v>26</v>
      </c>
      <c r="F13" s="12">
        <v>3</v>
      </c>
      <c r="G13" s="14">
        <v>118.18</v>
      </c>
      <c r="H13" s="15">
        <v>19.3</v>
      </c>
      <c r="I13" s="52">
        <v>98.88</v>
      </c>
      <c r="J13" s="53">
        <v>11841</v>
      </c>
      <c r="K13" s="14">
        <v>0.85</v>
      </c>
      <c r="L13" s="54">
        <f t="shared" si="2"/>
        <v>10064.85</v>
      </c>
      <c r="M13" s="14">
        <f>O13/I13</f>
        <v>14152.198422330099</v>
      </c>
      <c r="N13" s="14">
        <f t="shared" si="0"/>
        <v>12029.368658980584</v>
      </c>
      <c r="O13" s="54">
        <f>G13*J13</f>
        <v>1399369.3800000001</v>
      </c>
      <c r="P13" s="54">
        <f t="shared" si="1"/>
        <v>1189463.973</v>
      </c>
      <c r="Q13" s="14"/>
      <c r="R13" s="82" t="s">
        <v>22</v>
      </c>
      <c r="S13" s="84"/>
    </row>
    <row r="14" spans="1:19" s="2" customFormat="1" ht="24.75" customHeight="1">
      <c r="A14" s="12">
        <v>9</v>
      </c>
      <c r="B14" s="16">
        <v>8</v>
      </c>
      <c r="C14" s="17" t="s">
        <v>32</v>
      </c>
      <c r="D14" s="16">
        <v>3</v>
      </c>
      <c r="E14" s="17" t="s">
        <v>21</v>
      </c>
      <c r="F14" s="16">
        <v>3</v>
      </c>
      <c r="G14" s="18">
        <v>146.2</v>
      </c>
      <c r="H14" s="19">
        <v>23.87</v>
      </c>
      <c r="I14" s="55">
        <v>122.33</v>
      </c>
      <c r="J14" s="56">
        <v>11917</v>
      </c>
      <c r="K14" s="18">
        <v>0.838</v>
      </c>
      <c r="L14" s="54">
        <f t="shared" si="2"/>
        <v>9986.446</v>
      </c>
      <c r="M14" s="18">
        <v>14242.1</v>
      </c>
      <c r="N14" s="18">
        <f t="shared" si="0"/>
        <v>11935.080562413144</v>
      </c>
      <c r="O14" s="57">
        <v>1742236.16</v>
      </c>
      <c r="P14" s="57">
        <f t="shared" si="1"/>
        <v>1460018.4052</v>
      </c>
      <c r="Q14" s="18"/>
      <c r="R14" s="85" t="s">
        <v>22</v>
      </c>
      <c r="S14" s="86"/>
    </row>
    <row r="15" spans="1:19" s="2" customFormat="1" ht="24.75" customHeight="1">
      <c r="A15" s="12">
        <v>10</v>
      </c>
      <c r="B15" s="16">
        <v>8</v>
      </c>
      <c r="C15" s="17" t="s">
        <v>33</v>
      </c>
      <c r="D15" s="16">
        <v>3</v>
      </c>
      <c r="E15" s="17" t="s">
        <v>21</v>
      </c>
      <c r="F15" s="16">
        <v>3</v>
      </c>
      <c r="G15" s="18">
        <v>145.64</v>
      </c>
      <c r="H15" s="19">
        <v>23.78</v>
      </c>
      <c r="I15" s="55">
        <v>121.86</v>
      </c>
      <c r="J15" s="56">
        <v>12020</v>
      </c>
      <c r="K15" s="18">
        <v>0.833</v>
      </c>
      <c r="L15" s="54">
        <f t="shared" si="2"/>
        <v>10012.66</v>
      </c>
      <c r="M15" s="18">
        <v>14365.77</v>
      </c>
      <c r="N15" s="18">
        <f t="shared" si="0"/>
        <v>11966.55015919908</v>
      </c>
      <c r="O15" s="57">
        <v>1750613.34</v>
      </c>
      <c r="P15" s="57">
        <f t="shared" si="1"/>
        <v>1458243.8024</v>
      </c>
      <c r="Q15" s="18"/>
      <c r="R15" s="85" t="s">
        <v>22</v>
      </c>
      <c r="S15" s="86"/>
    </row>
    <row r="16" spans="1:19" s="2" customFormat="1" ht="24.75" customHeight="1">
      <c r="A16" s="12">
        <v>11</v>
      </c>
      <c r="B16" s="16">
        <v>8</v>
      </c>
      <c r="C16" s="17" t="s">
        <v>34</v>
      </c>
      <c r="D16" s="16">
        <v>3</v>
      </c>
      <c r="E16" s="17" t="s">
        <v>26</v>
      </c>
      <c r="F16" s="16">
        <v>3</v>
      </c>
      <c r="G16" s="18">
        <v>131.56</v>
      </c>
      <c r="H16" s="19">
        <v>21.48</v>
      </c>
      <c r="I16" s="55">
        <v>110.08</v>
      </c>
      <c r="J16" s="56">
        <v>11677</v>
      </c>
      <c r="K16" s="18">
        <v>0.84</v>
      </c>
      <c r="L16" s="54">
        <f t="shared" si="2"/>
        <v>9808.68</v>
      </c>
      <c r="M16" s="18">
        <f>O16/I16</f>
        <v>13955.542514534885</v>
      </c>
      <c r="N16" s="18">
        <f t="shared" si="0"/>
        <v>11722.655712209302</v>
      </c>
      <c r="O16" s="57">
        <f>G16*J16</f>
        <v>1536226.12</v>
      </c>
      <c r="P16" s="57">
        <f t="shared" si="1"/>
        <v>1290429.9408</v>
      </c>
      <c r="Q16" s="18"/>
      <c r="R16" s="85" t="s">
        <v>22</v>
      </c>
      <c r="S16" s="86"/>
    </row>
    <row r="17" spans="1:19" s="2" customFormat="1" ht="24.75" customHeight="1">
      <c r="A17" s="12">
        <v>12</v>
      </c>
      <c r="B17" s="16">
        <v>8</v>
      </c>
      <c r="C17" s="17" t="s">
        <v>35</v>
      </c>
      <c r="D17" s="16">
        <v>4</v>
      </c>
      <c r="E17" s="17" t="s">
        <v>21</v>
      </c>
      <c r="F17" s="16">
        <v>3</v>
      </c>
      <c r="G17" s="18">
        <v>146.2</v>
      </c>
      <c r="H17" s="19">
        <v>23.87</v>
      </c>
      <c r="I17" s="55">
        <v>122.33</v>
      </c>
      <c r="J17" s="56">
        <v>11969</v>
      </c>
      <c r="K17" s="18">
        <v>0.85</v>
      </c>
      <c r="L17" s="54">
        <f t="shared" si="2"/>
        <v>10173.65</v>
      </c>
      <c r="M17" s="18">
        <v>14304.41</v>
      </c>
      <c r="N17" s="18">
        <f t="shared" si="0"/>
        <v>12158.81329191531</v>
      </c>
      <c r="O17" s="57">
        <v>1749858.44</v>
      </c>
      <c r="P17" s="57">
        <f t="shared" si="1"/>
        <v>1487387.63</v>
      </c>
      <c r="Q17" s="18"/>
      <c r="R17" s="85" t="s">
        <v>22</v>
      </c>
      <c r="S17" s="86"/>
    </row>
    <row r="18" spans="1:19" s="2" customFormat="1" ht="24.75" customHeight="1">
      <c r="A18" s="12">
        <v>13</v>
      </c>
      <c r="B18" s="16">
        <v>8</v>
      </c>
      <c r="C18" s="17" t="s">
        <v>36</v>
      </c>
      <c r="D18" s="16">
        <v>4</v>
      </c>
      <c r="E18" s="17" t="s">
        <v>21</v>
      </c>
      <c r="F18" s="16">
        <v>3</v>
      </c>
      <c r="G18" s="18">
        <v>145.64</v>
      </c>
      <c r="H18" s="19">
        <v>23.78</v>
      </c>
      <c r="I18" s="55">
        <v>121.86</v>
      </c>
      <c r="J18" s="56">
        <v>12083</v>
      </c>
      <c r="K18" s="18">
        <v>0.85</v>
      </c>
      <c r="L18" s="54">
        <f t="shared" si="2"/>
        <v>10270.55</v>
      </c>
      <c r="M18" s="18">
        <f aca="true" t="shared" si="3" ref="M18:M30">O18/I18</f>
        <v>14440.324306581322</v>
      </c>
      <c r="N18" s="18">
        <f t="shared" si="0"/>
        <v>12274.765320860002</v>
      </c>
      <c r="O18" s="57">
        <v>1759697.92</v>
      </c>
      <c r="P18" s="57">
        <f t="shared" si="1"/>
        <v>1495802.9019999998</v>
      </c>
      <c r="Q18" s="18"/>
      <c r="R18" s="85" t="s">
        <v>22</v>
      </c>
      <c r="S18" s="86"/>
    </row>
    <row r="19" spans="1:19" s="2" customFormat="1" ht="24.75" customHeight="1">
      <c r="A19" s="12">
        <v>14</v>
      </c>
      <c r="B19" s="16">
        <v>8</v>
      </c>
      <c r="C19" s="17" t="s">
        <v>37</v>
      </c>
      <c r="D19" s="16">
        <v>5</v>
      </c>
      <c r="E19" s="17" t="s">
        <v>21</v>
      </c>
      <c r="F19" s="16">
        <v>3</v>
      </c>
      <c r="G19" s="18">
        <v>145.64</v>
      </c>
      <c r="H19" s="19">
        <v>23.78</v>
      </c>
      <c r="I19" s="55">
        <v>121.86</v>
      </c>
      <c r="J19" s="56">
        <v>12144</v>
      </c>
      <c r="K19" s="18">
        <v>0.85</v>
      </c>
      <c r="L19" s="54">
        <f t="shared" si="2"/>
        <v>10322.4</v>
      </c>
      <c r="M19" s="18">
        <f t="shared" si="3"/>
        <v>14513.761037255867</v>
      </c>
      <c r="N19" s="18">
        <f t="shared" si="0"/>
        <v>12336.733431806992</v>
      </c>
      <c r="O19" s="57">
        <v>1768646.92</v>
      </c>
      <c r="P19" s="57">
        <f t="shared" si="1"/>
        <v>1503354.336</v>
      </c>
      <c r="Q19" s="18"/>
      <c r="R19" s="85" t="s">
        <v>22</v>
      </c>
      <c r="S19" s="86"/>
    </row>
    <row r="20" spans="1:19" s="2" customFormat="1" ht="24.75" customHeight="1">
      <c r="A20" s="12">
        <v>15</v>
      </c>
      <c r="B20" s="16">
        <v>8</v>
      </c>
      <c r="C20" s="13" t="s">
        <v>38</v>
      </c>
      <c r="D20" s="16">
        <v>5</v>
      </c>
      <c r="E20" s="17" t="s">
        <v>26</v>
      </c>
      <c r="F20" s="16">
        <v>3</v>
      </c>
      <c r="G20" s="18">
        <v>131.56</v>
      </c>
      <c r="H20" s="19">
        <v>21.48</v>
      </c>
      <c r="I20" s="55">
        <v>110.08</v>
      </c>
      <c r="J20" s="56">
        <v>11804</v>
      </c>
      <c r="K20" s="18">
        <v>0.734</v>
      </c>
      <c r="L20" s="54">
        <f t="shared" si="2"/>
        <v>8664.136</v>
      </c>
      <c r="M20" s="18">
        <f t="shared" si="3"/>
        <v>14107.324127906977</v>
      </c>
      <c r="N20" s="18">
        <f t="shared" si="0"/>
        <v>10354.775909883721</v>
      </c>
      <c r="O20" s="57">
        <f>G20*J20</f>
        <v>1552934.24</v>
      </c>
      <c r="P20" s="57">
        <f t="shared" si="1"/>
        <v>1139853.7321600001</v>
      </c>
      <c r="Q20" s="18"/>
      <c r="R20" s="85" t="s">
        <v>22</v>
      </c>
      <c r="S20" s="87"/>
    </row>
    <row r="21" spans="1:19" s="2" customFormat="1" ht="24.75" customHeight="1">
      <c r="A21" s="12">
        <v>16</v>
      </c>
      <c r="B21" s="16">
        <v>8</v>
      </c>
      <c r="C21" s="17" t="s">
        <v>39</v>
      </c>
      <c r="D21" s="16">
        <v>7</v>
      </c>
      <c r="E21" s="17" t="s">
        <v>21</v>
      </c>
      <c r="F21" s="16">
        <v>3</v>
      </c>
      <c r="G21" s="18">
        <v>145.64</v>
      </c>
      <c r="H21" s="19">
        <v>23.78</v>
      </c>
      <c r="I21" s="55">
        <v>121.86</v>
      </c>
      <c r="J21" s="56">
        <v>12269</v>
      </c>
      <c r="K21" s="18">
        <v>0.87</v>
      </c>
      <c r="L21" s="54">
        <f t="shared" si="2"/>
        <v>10674.03</v>
      </c>
      <c r="M21" s="18">
        <f t="shared" si="3"/>
        <v>14662.859757098311</v>
      </c>
      <c r="N21" s="18">
        <f t="shared" si="0"/>
        <v>12756.98120137863</v>
      </c>
      <c r="O21" s="57">
        <v>1786816.09</v>
      </c>
      <c r="P21" s="57">
        <f t="shared" si="1"/>
        <v>1554565.7292</v>
      </c>
      <c r="Q21" s="18"/>
      <c r="R21" s="85" t="s">
        <v>22</v>
      </c>
      <c r="S21" s="86"/>
    </row>
    <row r="22" spans="1:19" s="2" customFormat="1" ht="24.75" customHeight="1">
      <c r="A22" s="12">
        <v>17</v>
      </c>
      <c r="B22" s="16">
        <v>8</v>
      </c>
      <c r="C22" s="17" t="s">
        <v>40</v>
      </c>
      <c r="D22" s="16">
        <v>8</v>
      </c>
      <c r="E22" s="17" t="s">
        <v>26</v>
      </c>
      <c r="F22" s="16">
        <v>3</v>
      </c>
      <c r="G22" s="18">
        <v>131.56</v>
      </c>
      <c r="H22" s="19">
        <v>21.48</v>
      </c>
      <c r="I22" s="55">
        <v>110.08</v>
      </c>
      <c r="J22" s="56">
        <v>11994</v>
      </c>
      <c r="K22" s="18">
        <v>0.88</v>
      </c>
      <c r="L22" s="54">
        <f t="shared" si="2"/>
        <v>10554.72</v>
      </c>
      <c r="M22" s="18">
        <f t="shared" si="3"/>
        <v>14334.398982558141</v>
      </c>
      <c r="N22" s="18">
        <f t="shared" si="0"/>
        <v>12614.271104651161</v>
      </c>
      <c r="O22" s="57">
        <f>G22*J22</f>
        <v>1577930.6400000001</v>
      </c>
      <c r="P22" s="57">
        <f t="shared" si="1"/>
        <v>1388578.9631999999</v>
      </c>
      <c r="Q22" s="18"/>
      <c r="R22" s="85" t="s">
        <v>22</v>
      </c>
      <c r="S22" s="86"/>
    </row>
    <row r="23" spans="1:19" s="2" customFormat="1" ht="24.75" customHeight="1">
      <c r="A23" s="12">
        <v>18</v>
      </c>
      <c r="B23" s="16">
        <v>8</v>
      </c>
      <c r="C23" s="17" t="s">
        <v>41</v>
      </c>
      <c r="D23" s="16">
        <v>14</v>
      </c>
      <c r="E23" s="17" t="s">
        <v>26</v>
      </c>
      <c r="F23" s="16">
        <v>3</v>
      </c>
      <c r="G23" s="18">
        <v>131.56</v>
      </c>
      <c r="H23" s="19">
        <v>21.48</v>
      </c>
      <c r="I23" s="55">
        <v>110.08</v>
      </c>
      <c r="J23" s="56">
        <v>12374</v>
      </c>
      <c r="K23" s="18">
        <v>0.77</v>
      </c>
      <c r="L23" s="54">
        <f t="shared" si="2"/>
        <v>9527.98</v>
      </c>
      <c r="M23" s="18">
        <f t="shared" si="3"/>
        <v>14788.548691860466</v>
      </c>
      <c r="N23" s="18">
        <f t="shared" si="0"/>
        <v>11387.182492732558</v>
      </c>
      <c r="O23" s="57">
        <f>G23*J23</f>
        <v>1627923.44</v>
      </c>
      <c r="P23" s="57">
        <f t="shared" si="1"/>
        <v>1253501.0488</v>
      </c>
      <c r="Q23" s="18"/>
      <c r="R23" s="85" t="s">
        <v>22</v>
      </c>
      <c r="S23" s="86"/>
    </row>
    <row r="24" spans="1:19" s="2" customFormat="1" ht="24.75" customHeight="1">
      <c r="A24" s="12">
        <v>19</v>
      </c>
      <c r="B24" s="16">
        <v>8</v>
      </c>
      <c r="C24" s="17" t="s">
        <v>42</v>
      </c>
      <c r="D24" s="16">
        <v>18</v>
      </c>
      <c r="E24" s="17" t="s">
        <v>26</v>
      </c>
      <c r="F24" s="16">
        <v>3</v>
      </c>
      <c r="G24" s="18">
        <v>131.56</v>
      </c>
      <c r="H24" s="19">
        <v>21.48</v>
      </c>
      <c r="I24" s="55">
        <v>110.08</v>
      </c>
      <c r="J24" s="56">
        <v>12627</v>
      </c>
      <c r="K24" s="18">
        <v>0.785</v>
      </c>
      <c r="L24" s="54">
        <f t="shared" si="2"/>
        <v>9912.195</v>
      </c>
      <c r="M24" s="18">
        <f t="shared" si="3"/>
        <v>15090.916787790698</v>
      </c>
      <c r="N24" s="18">
        <f t="shared" si="0"/>
        <v>11846.369678415698</v>
      </c>
      <c r="O24" s="57">
        <f>G24*J24</f>
        <v>1661208.12</v>
      </c>
      <c r="P24" s="57">
        <f t="shared" si="1"/>
        <v>1304048.3742</v>
      </c>
      <c r="Q24" s="18"/>
      <c r="R24" s="85" t="s">
        <v>22</v>
      </c>
      <c r="S24" s="86"/>
    </row>
    <row r="25" spans="1:19" s="2" customFormat="1" ht="24.75" customHeight="1">
      <c r="A25" s="12">
        <v>20</v>
      </c>
      <c r="B25" s="16">
        <v>8</v>
      </c>
      <c r="C25" s="17" t="s">
        <v>43</v>
      </c>
      <c r="D25" s="16">
        <v>18</v>
      </c>
      <c r="E25" s="17" t="s">
        <v>26</v>
      </c>
      <c r="F25" s="16">
        <v>3</v>
      </c>
      <c r="G25" s="18">
        <v>118.18</v>
      </c>
      <c r="H25" s="19">
        <v>19.3</v>
      </c>
      <c r="I25" s="55">
        <v>98.88</v>
      </c>
      <c r="J25" s="56">
        <v>13192</v>
      </c>
      <c r="K25" s="18">
        <v>0.75</v>
      </c>
      <c r="L25" s="54">
        <f t="shared" si="2"/>
        <v>9894</v>
      </c>
      <c r="M25" s="18">
        <f t="shared" si="3"/>
        <v>15766.894822006474</v>
      </c>
      <c r="N25" s="18">
        <f t="shared" si="0"/>
        <v>11825.171116504856</v>
      </c>
      <c r="O25" s="57">
        <f>G25*J25</f>
        <v>1559030.56</v>
      </c>
      <c r="P25" s="57">
        <f t="shared" si="1"/>
        <v>1169272.9200000002</v>
      </c>
      <c r="Q25" s="18"/>
      <c r="R25" s="85" t="s">
        <v>22</v>
      </c>
      <c r="S25" s="87"/>
    </row>
    <row r="26" spans="1:19" s="2" customFormat="1" ht="24.75" customHeight="1">
      <c r="A26" s="12">
        <v>21</v>
      </c>
      <c r="B26" s="16">
        <v>8</v>
      </c>
      <c r="C26" s="13" t="s">
        <v>44</v>
      </c>
      <c r="D26" s="16">
        <v>20</v>
      </c>
      <c r="E26" s="17" t="s">
        <v>26</v>
      </c>
      <c r="F26" s="16">
        <v>3</v>
      </c>
      <c r="G26" s="18">
        <v>131.56</v>
      </c>
      <c r="H26" s="19">
        <v>21.48</v>
      </c>
      <c r="I26" s="55">
        <v>110.08</v>
      </c>
      <c r="J26" s="56">
        <v>12754</v>
      </c>
      <c r="K26" s="18">
        <v>0.839</v>
      </c>
      <c r="L26" s="54">
        <f>J26*K26</f>
        <v>10700.606</v>
      </c>
      <c r="M26" s="18">
        <f t="shared" si="3"/>
        <v>15242.69840116279</v>
      </c>
      <c r="N26" s="18">
        <f t="shared" si="0"/>
        <v>12788.623958575581</v>
      </c>
      <c r="O26" s="57">
        <f>G26*J26</f>
        <v>1677916.24</v>
      </c>
      <c r="P26" s="57">
        <f t="shared" si="1"/>
        <v>1407771.72536</v>
      </c>
      <c r="Q26" s="18"/>
      <c r="R26" s="85" t="s">
        <v>22</v>
      </c>
      <c r="S26" s="86"/>
    </row>
    <row r="27" spans="1:19" s="1" customFormat="1" ht="34.5" customHeight="1">
      <c r="A27" s="12">
        <v>22</v>
      </c>
      <c r="B27" s="12">
        <v>8</v>
      </c>
      <c r="C27" s="13" t="s">
        <v>45</v>
      </c>
      <c r="D27" s="12">
        <v>24</v>
      </c>
      <c r="E27" s="13" t="s">
        <v>26</v>
      </c>
      <c r="F27" s="12">
        <v>3</v>
      </c>
      <c r="G27" s="14">
        <v>118.18</v>
      </c>
      <c r="H27" s="20">
        <v>19.3</v>
      </c>
      <c r="I27" s="58">
        <v>98.88</v>
      </c>
      <c r="J27" s="53">
        <v>13698</v>
      </c>
      <c r="K27" s="14">
        <v>0.8</v>
      </c>
      <c r="L27" s="54">
        <f>J27*K27</f>
        <v>10958.400000000001</v>
      </c>
      <c r="M27" s="14">
        <f>O27/I27</f>
        <v>16371.658980582526</v>
      </c>
      <c r="N27" s="14">
        <f>P27/I27</f>
        <v>13097.327184466023</v>
      </c>
      <c r="O27" s="54">
        <f>G27*J27</f>
        <v>1618829.6400000001</v>
      </c>
      <c r="P27" s="54">
        <f>G27*L27</f>
        <v>1295063.7120000003</v>
      </c>
      <c r="Q27" s="14"/>
      <c r="R27" s="85" t="s">
        <v>22</v>
      </c>
      <c r="S27" s="84"/>
    </row>
    <row r="28" spans="1:19" s="1" customFormat="1" ht="34.5" customHeight="1">
      <c r="A28" s="12">
        <v>23</v>
      </c>
      <c r="B28" s="12">
        <v>8</v>
      </c>
      <c r="C28" s="13" t="s">
        <v>46</v>
      </c>
      <c r="D28" s="13">
        <v>25</v>
      </c>
      <c r="E28" s="13" t="s">
        <v>47</v>
      </c>
      <c r="F28" s="12">
        <v>6</v>
      </c>
      <c r="G28" s="14">
        <v>244.48</v>
      </c>
      <c r="H28" s="15">
        <v>39.92</v>
      </c>
      <c r="I28" s="52">
        <v>204.56</v>
      </c>
      <c r="J28" s="53">
        <v>15200</v>
      </c>
      <c r="K28" s="14">
        <v>0.95</v>
      </c>
      <c r="L28" s="54">
        <v>14400</v>
      </c>
      <c r="M28" s="14">
        <f>O28/I28</f>
        <v>18166.28861947595</v>
      </c>
      <c r="N28" s="14">
        <f>P28/I28</f>
        <v>17210.16816581932</v>
      </c>
      <c r="O28" s="54">
        <f aca="true" t="shared" si="4" ref="O28:O36">G28*J28</f>
        <v>3716096</v>
      </c>
      <c r="P28" s="54">
        <f>G28*L28</f>
        <v>3520512</v>
      </c>
      <c r="Q28" s="14"/>
      <c r="R28" s="82" t="s">
        <v>22</v>
      </c>
      <c r="S28" s="84"/>
    </row>
    <row r="29" spans="1:19" s="1" customFormat="1" ht="34.5" customHeight="1">
      <c r="A29" s="12">
        <v>24</v>
      </c>
      <c r="B29" s="12">
        <v>8</v>
      </c>
      <c r="C29" s="13" t="s">
        <v>48</v>
      </c>
      <c r="D29" s="13">
        <v>25</v>
      </c>
      <c r="E29" s="13" t="s">
        <v>47</v>
      </c>
      <c r="F29" s="12">
        <v>6</v>
      </c>
      <c r="G29" s="14">
        <v>245.42</v>
      </c>
      <c r="H29" s="15">
        <v>40.07</v>
      </c>
      <c r="I29" s="52">
        <v>205.35</v>
      </c>
      <c r="J29" s="53">
        <v>15200</v>
      </c>
      <c r="K29" s="14">
        <v>0.95</v>
      </c>
      <c r="L29" s="54">
        <v>14400</v>
      </c>
      <c r="M29" s="14">
        <f>O29/I29</f>
        <v>18165.98003408814</v>
      </c>
      <c r="N29" s="14">
        <f>P29/I29</f>
        <v>17209.875821767713</v>
      </c>
      <c r="O29" s="54">
        <f t="shared" si="4"/>
        <v>3730384</v>
      </c>
      <c r="P29" s="54">
        <f>G29*L29</f>
        <v>3534048</v>
      </c>
      <c r="Q29" s="14"/>
      <c r="R29" s="82" t="s">
        <v>22</v>
      </c>
      <c r="S29" s="84"/>
    </row>
    <row r="30" spans="1:19" s="1" customFormat="1" ht="34.5" customHeight="1">
      <c r="A30" s="12">
        <v>25</v>
      </c>
      <c r="B30" s="12">
        <v>8</v>
      </c>
      <c r="C30" s="13" t="s">
        <v>49</v>
      </c>
      <c r="D30" s="13">
        <v>27</v>
      </c>
      <c r="E30" s="13" t="s">
        <v>47</v>
      </c>
      <c r="F30" s="12">
        <v>6</v>
      </c>
      <c r="G30" s="14">
        <v>244.48</v>
      </c>
      <c r="H30" s="15">
        <v>39.92</v>
      </c>
      <c r="I30" s="52">
        <v>204.56</v>
      </c>
      <c r="J30" s="53">
        <v>16150</v>
      </c>
      <c r="K30" s="14">
        <v>0.95</v>
      </c>
      <c r="L30" s="54">
        <v>15300</v>
      </c>
      <c r="M30" s="14">
        <f>O30/I30</f>
        <v>19301.681658193196</v>
      </c>
      <c r="N30" s="14">
        <f>P30/I30</f>
        <v>18285.803676183026</v>
      </c>
      <c r="O30" s="54">
        <f t="shared" si="4"/>
        <v>3948352</v>
      </c>
      <c r="P30" s="54">
        <f>G30*L30</f>
        <v>3740544</v>
      </c>
      <c r="Q30" s="14"/>
      <c r="R30" s="82" t="s">
        <v>22</v>
      </c>
      <c r="S30" s="84"/>
    </row>
    <row r="31" spans="1:19" s="1" customFormat="1" ht="34.5" customHeight="1">
      <c r="A31" s="12">
        <v>26</v>
      </c>
      <c r="B31" s="12">
        <v>8</v>
      </c>
      <c r="C31" s="13" t="s">
        <v>50</v>
      </c>
      <c r="D31" s="13">
        <v>27</v>
      </c>
      <c r="E31" s="13" t="s">
        <v>47</v>
      </c>
      <c r="F31" s="12">
        <v>6</v>
      </c>
      <c r="G31" s="14">
        <v>245.42</v>
      </c>
      <c r="H31" s="15">
        <v>40.07</v>
      </c>
      <c r="I31" s="52">
        <v>205.35</v>
      </c>
      <c r="J31" s="53">
        <v>16150</v>
      </c>
      <c r="K31" s="14">
        <v>0.95</v>
      </c>
      <c r="L31" s="54">
        <v>15300</v>
      </c>
      <c r="M31" s="14">
        <f>O31/I31</f>
        <v>19301.353786218653</v>
      </c>
      <c r="N31" s="14">
        <f>P31/I31</f>
        <v>18285.493060628196</v>
      </c>
      <c r="O31" s="54">
        <f t="shared" si="4"/>
        <v>3963533</v>
      </c>
      <c r="P31" s="54">
        <f>G31*L31</f>
        <v>3754926</v>
      </c>
      <c r="Q31" s="14"/>
      <c r="R31" s="82" t="s">
        <v>22</v>
      </c>
      <c r="S31" s="84"/>
    </row>
    <row r="32" spans="1:19" s="2" customFormat="1" ht="24.75" customHeight="1">
      <c r="A32" s="12">
        <v>27</v>
      </c>
      <c r="B32" s="16">
        <v>8</v>
      </c>
      <c r="C32" s="17" t="s">
        <v>51</v>
      </c>
      <c r="D32" s="17">
        <v>28</v>
      </c>
      <c r="E32" s="17" t="s">
        <v>26</v>
      </c>
      <c r="F32" s="16">
        <v>3</v>
      </c>
      <c r="G32" s="18">
        <v>118.18</v>
      </c>
      <c r="H32" s="19">
        <v>19.3</v>
      </c>
      <c r="I32" s="55">
        <v>98.88</v>
      </c>
      <c r="J32" s="56">
        <v>14037</v>
      </c>
      <c r="K32" s="18">
        <v>0.78</v>
      </c>
      <c r="L32" s="54">
        <f>J32*K32</f>
        <v>10948.86</v>
      </c>
      <c r="M32" s="18">
        <f aca="true" t="shared" si="5" ref="M32:M37">O32/I32</f>
        <v>16776.827063106797</v>
      </c>
      <c r="N32" s="18">
        <f>P32/I32</f>
        <v>13085.925109223304</v>
      </c>
      <c r="O32" s="57">
        <f t="shared" si="4"/>
        <v>1658892.6600000001</v>
      </c>
      <c r="P32" s="57">
        <f>G32*L32</f>
        <v>1293936.2748000002</v>
      </c>
      <c r="Q32" s="18"/>
      <c r="R32" s="85" t="s">
        <v>22</v>
      </c>
      <c r="S32" s="88" t="s">
        <v>23</v>
      </c>
    </row>
    <row r="33" spans="1:19" s="1" customFormat="1" ht="34.5" customHeight="1">
      <c r="A33" s="12">
        <v>28</v>
      </c>
      <c r="B33" s="12">
        <v>8</v>
      </c>
      <c r="C33" s="13" t="s">
        <v>52</v>
      </c>
      <c r="D33" s="13">
        <v>29</v>
      </c>
      <c r="E33" s="13" t="s">
        <v>47</v>
      </c>
      <c r="F33" s="12">
        <v>6</v>
      </c>
      <c r="G33" s="14">
        <v>234.12</v>
      </c>
      <c r="H33" s="15">
        <v>38.23</v>
      </c>
      <c r="I33" s="52">
        <v>195.89</v>
      </c>
      <c r="J33" s="53">
        <v>17100</v>
      </c>
      <c r="K33" s="14">
        <v>0.95</v>
      </c>
      <c r="L33" s="54">
        <v>15500</v>
      </c>
      <c r="M33" s="14">
        <f t="shared" si="5"/>
        <v>20437.245392822504</v>
      </c>
      <c r="N33" s="14">
        <f>P33/I33</f>
        <v>18524.98851396192</v>
      </c>
      <c r="O33" s="54">
        <f t="shared" si="4"/>
        <v>4003452</v>
      </c>
      <c r="P33" s="54">
        <f>G33*L33</f>
        <v>3628860</v>
      </c>
      <c r="Q33" s="14"/>
      <c r="R33" s="82" t="s">
        <v>22</v>
      </c>
      <c r="S33" s="84"/>
    </row>
    <row r="34" spans="1:19" s="1" customFormat="1" ht="34.5" customHeight="1">
      <c r="A34" s="12">
        <v>29</v>
      </c>
      <c r="B34" s="12">
        <v>8</v>
      </c>
      <c r="C34" s="13" t="s">
        <v>53</v>
      </c>
      <c r="D34" s="13">
        <v>29</v>
      </c>
      <c r="E34" s="13" t="s">
        <v>47</v>
      </c>
      <c r="F34" s="12">
        <v>6</v>
      </c>
      <c r="G34" s="14">
        <v>237.54</v>
      </c>
      <c r="H34" s="15">
        <v>38.79</v>
      </c>
      <c r="I34" s="52">
        <v>198.75</v>
      </c>
      <c r="J34" s="53">
        <v>17100</v>
      </c>
      <c r="K34" s="14">
        <v>0.95</v>
      </c>
      <c r="L34" s="54">
        <v>15500</v>
      </c>
      <c r="M34" s="14">
        <f t="shared" si="5"/>
        <v>20437.403773584905</v>
      </c>
      <c r="N34" s="14">
        <f>P34/I34</f>
        <v>18525.132075471698</v>
      </c>
      <c r="O34" s="54">
        <f t="shared" si="4"/>
        <v>4061934</v>
      </c>
      <c r="P34" s="54">
        <f>G34*L34</f>
        <v>3681870</v>
      </c>
      <c r="Q34" s="14"/>
      <c r="R34" s="82" t="s">
        <v>22</v>
      </c>
      <c r="S34" s="84"/>
    </row>
    <row r="35" spans="1:19" s="3" customFormat="1" ht="24.75" customHeight="1">
      <c r="A35" s="12">
        <v>30</v>
      </c>
      <c r="B35" s="21">
        <v>8</v>
      </c>
      <c r="C35" s="22" t="s">
        <v>54</v>
      </c>
      <c r="D35" s="22">
        <v>29</v>
      </c>
      <c r="E35" s="22" t="s">
        <v>26</v>
      </c>
      <c r="F35" s="21">
        <v>3</v>
      </c>
      <c r="G35" s="23">
        <v>131.56</v>
      </c>
      <c r="H35" s="24">
        <v>21.48</v>
      </c>
      <c r="I35" s="59">
        <v>110.08</v>
      </c>
      <c r="J35" s="60">
        <v>13324</v>
      </c>
      <c r="K35" s="23">
        <v>1</v>
      </c>
      <c r="L35" s="54">
        <f>J35*K35</f>
        <v>13324</v>
      </c>
      <c r="M35" s="23">
        <f t="shared" si="5"/>
        <v>15923.922965116279</v>
      </c>
      <c r="N35" s="23">
        <f>P35/I35</f>
        <v>15923.922965116279</v>
      </c>
      <c r="O35" s="61">
        <f t="shared" si="4"/>
        <v>1752905.44</v>
      </c>
      <c r="P35" s="61">
        <f>G35*L35</f>
        <v>1752905.44</v>
      </c>
      <c r="Q35" s="23"/>
      <c r="R35" s="89" t="s">
        <v>22</v>
      </c>
      <c r="S35" s="90"/>
    </row>
    <row r="36" spans="1:19" s="3" customFormat="1" ht="24.75" customHeight="1">
      <c r="A36" s="12">
        <v>31</v>
      </c>
      <c r="B36" s="21">
        <v>8</v>
      </c>
      <c r="C36" s="22" t="s">
        <v>55</v>
      </c>
      <c r="D36" s="22">
        <v>30</v>
      </c>
      <c r="E36" s="22" t="s">
        <v>26</v>
      </c>
      <c r="F36" s="21">
        <v>3</v>
      </c>
      <c r="G36" s="23">
        <v>118.18</v>
      </c>
      <c r="H36" s="24">
        <v>19.3</v>
      </c>
      <c r="I36" s="59">
        <v>98.88</v>
      </c>
      <c r="J36" s="60">
        <v>14037</v>
      </c>
      <c r="K36" s="23">
        <v>0.75</v>
      </c>
      <c r="L36" s="54">
        <f>J36*K36</f>
        <v>10527.75</v>
      </c>
      <c r="M36" s="23">
        <f t="shared" si="5"/>
        <v>16776.827063106797</v>
      </c>
      <c r="N36" s="23">
        <f>P36/I36</f>
        <v>12582.620297330099</v>
      </c>
      <c r="O36" s="61">
        <f t="shared" si="4"/>
        <v>1658892.6600000001</v>
      </c>
      <c r="P36" s="61">
        <f>G36*L36</f>
        <v>1244169.495</v>
      </c>
      <c r="Q36" s="23"/>
      <c r="R36" s="89" t="s">
        <v>22</v>
      </c>
      <c r="S36" s="90"/>
    </row>
    <row r="37" spans="1:19" s="3" customFormat="1" ht="24.75" customHeight="1">
      <c r="A37" s="25" t="s">
        <v>56</v>
      </c>
      <c r="B37" s="25"/>
      <c r="C37" s="25"/>
      <c r="D37" s="25"/>
      <c r="E37" s="25"/>
      <c r="F37" s="26"/>
      <c r="G37" s="27">
        <f>SUM(G6:G36)</f>
        <v>4803.22</v>
      </c>
      <c r="H37" s="28">
        <f>SUM(H6:H36)</f>
        <v>784.28</v>
      </c>
      <c r="I37" s="62">
        <f>SUM(I6:I36)</f>
        <v>4018.939999999999</v>
      </c>
      <c r="J37" s="63">
        <f>O37/G37</f>
        <v>13700.491786759718</v>
      </c>
      <c r="K37" s="27"/>
      <c r="L37" s="64">
        <f>P37/G37</f>
        <v>12039.338922247991</v>
      </c>
      <c r="M37" s="27">
        <f t="shared" si="5"/>
        <v>16374.087734576786</v>
      </c>
      <c r="N37" s="65">
        <f>P37/I37</f>
        <v>14388.767560132774</v>
      </c>
      <c r="O37" s="61">
        <f>SUM(O6:O36)</f>
        <v>65806476.16000001</v>
      </c>
      <c r="P37" s="61">
        <f>SUM(P6:P36)</f>
        <v>57827593.498119995</v>
      </c>
      <c r="Q37" s="27"/>
      <c r="R37" s="89"/>
      <c r="S37" s="90"/>
    </row>
    <row r="38" spans="1:19" s="3" customFormat="1" ht="48" customHeight="1">
      <c r="A38" s="29" t="s">
        <v>57</v>
      </c>
      <c r="B38" s="30"/>
      <c r="C38" s="30"/>
      <c r="D38" s="30"/>
      <c r="E38" s="30"/>
      <c r="F38" s="30"/>
      <c r="G38" s="30"/>
      <c r="H38" s="30"/>
      <c r="I38" s="30"/>
      <c r="J38" s="30"/>
      <c r="K38" s="66"/>
      <c r="L38" s="67"/>
      <c r="M38" s="30"/>
      <c r="N38" s="30"/>
      <c r="O38" s="68"/>
      <c r="P38" s="68"/>
      <c r="Q38" s="30"/>
      <c r="R38" s="30"/>
      <c r="S38" s="91"/>
    </row>
    <row r="39" spans="1:19" s="3" customFormat="1" ht="69" customHeight="1">
      <c r="A39" s="31" t="s">
        <v>58</v>
      </c>
      <c r="B39" s="32"/>
      <c r="C39" s="32"/>
      <c r="D39" s="32"/>
      <c r="E39" s="32"/>
      <c r="F39" s="32"/>
      <c r="G39" s="32"/>
      <c r="H39" s="32"/>
      <c r="I39" s="32"/>
      <c r="J39" s="32"/>
      <c r="K39" s="69"/>
      <c r="L39" s="70"/>
      <c r="M39" s="32"/>
      <c r="N39" s="32"/>
      <c r="O39" s="71"/>
      <c r="P39" s="71"/>
      <c r="Q39" s="32"/>
      <c r="R39" s="32"/>
      <c r="S39" s="32"/>
    </row>
    <row r="40" spans="1:19" s="3" customFormat="1" ht="24.75" customHeight="1">
      <c r="A40" s="33" t="s">
        <v>59</v>
      </c>
      <c r="B40" s="33"/>
      <c r="C40" s="33"/>
      <c r="D40" s="33"/>
      <c r="E40" s="33"/>
      <c r="F40" s="33"/>
      <c r="G40" s="33"/>
      <c r="H40" s="33"/>
      <c r="I40" s="33"/>
      <c r="J40" s="33"/>
      <c r="K40" s="72"/>
      <c r="L40" s="73"/>
      <c r="M40" s="33" t="s">
        <v>60</v>
      </c>
      <c r="N40" s="33"/>
      <c r="O40" s="74"/>
      <c r="P40" s="74"/>
      <c r="Q40" s="33"/>
      <c r="R40" s="34"/>
      <c r="S40" s="34"/>
    </row>
    <row r="41" spans="1:19" s="3" customFormat="1" ht="24.75" customHeight="1">
      <c r="A41" s="33" t="s">
        <v>61</v>
      </c>
      <c r="B41" s="33"/>
      <c r="C41" s="33"/>
      <c r="D41" s="33"/>
      <c r="E41" s="33"/>
      <c r="F41" s="34"/>
      <c r="G41" s="34"/>
      <c r="H41" s="34"/>
      <c r="I41" s="34"/>
      <c r="J41" s="34"/>
      <c r="K41" s="75"/>
      <c r="L41" s="76"/>
      <c r="M41" s="33" t="s">
        <v>62</v>
      </c>
      <c r="N41" s="33"/>
      <c r="O41" s="74"/>
      <c r="P41" s="74"/>
      <c r="Q41" s="33"/>
      <c r="R41" s="34"/>
      <c r="S41" s="34"/>
    </row>
    <row r="42" spans="1:16" s="3" customFormat="1" ht="24.75" customHeight="1">
      <c r="A42" s="33" t="s">
        <v>63</v>
      </c>
      <c r="B42" s="33"/>
      <c r="C42" s="33"/>
      <c r="D42" s="33"/>
      <c r="E42" s="33"/>
      <c r="K42" s="77"/>
      <c r="L42" s="78"/>
      <c r="O42" s="79"/>
      <c r="P42" s="79"/>
    </row>
    <row r="43" spans="11:16" s="3" customFormat="1" ht="24.75" customHeight="1">
      <c r="K43" s="77"/>
      <c r="L43" s="78"/>
      <c r="O43" s="79"/>
      <c r="P43" s="79"/>
    </row>
    <row r="44" spans="11:16" s="3" customFormat="1" ht="24.75" customHeight="1">
      <c r="K44" s="77"/>
      <c r="L44" s="78"/>
      <c r="O44" s="79"/>
      <c r="P44" s="79"/>
    </row>
    <row r="45" spans="11:16" s="3" customFormat="1" ht="24.75" customHeight="1">
      <c r="K45" s="77"/>
      <c r="L45" s="78"/>
      <c r="O45" s="79"/>
      <c r="P45" s="79"/>
    </row>
    <row r="46" spans="11:16" s="3" customFormat="1" ht="24.75" customHeight="1">
      <c r="K46" s="77"/>
      <c r="L46" s="78"/>
      <c r="O46" s="79"/>
      <c r="P46" s="79"/>
    </row>
    <row r="47" spans="11:16" s="3" customFormat="1" ht="24.75" customHeight="1">
      <c r="K47" s="77"/>
      <c r="L47" s="78"/>
      <c r="O47" s="79"/>
      <c r="P47" s="79"/>
    </row>
    <row r="48" spans="11:16" s="3" customFormat="1" ht="24.75" customHeight="1">
      <c r="K48" s="77"/>
      <c r="L48" s="78"/>
      <c r="O48" s="79"/>
      <c r="P48" s="79"/>
    </row>
    <row r="49" spans="11:16" s="3" customFormat="1" ht="24.75" customHeight="1">
      <c r="K49" s="77"/>
      <c r="L49" s="78"/>
      <c r="O49" s="79"/>
      <c r="P49" s="79"/>
    </row>
    <row r="50" spans="11:16" s="3" customFormat="1" ht="24.75" customHeight="1">
      <c r="K50" s="77"/>
      <c r="L50" s="78"/>
      <c r="O50" s="79"/>
      <c r="P50" s="79"/>
    </row>
    <row r="51" spans="11:16" s="3" customFormat="1" ht="30.75" customHeight="1">
      <c r="K51" s="77"/>
      <c r="L51" s="78"/>
      <c r="O51" s="79"/>
      <c r="P51" s="79"/>
    </row>
    <row r="52" ht="42" customHeight="1"/>
    <row r="53" ht="51.75" customHeight="1"/>
    <row r="54" ht="27" customHeight="1"/>
    <row r="55" ht="25.5" customHeight="1"/>
  </sheetData>
  <sheetProtection/>
  <mergeCells count="34">
    <mergeCell ref="A1:B1"/>
    <mergeCell ref="A2:S2"/>
    <mergeCell ref="A3:H3"/>
    <mergeCell ref="A37:F37"/>
    <mergeCell ref="A38:S38"/>
    <mergeCell ref="A39:S39"/>
    <mergeCell ref="A40:E40"/>
    <mergeCell ref="M40:O40"/>
    <mergeCell ref="A41:E41"/>
    <mergeCell ref="M41:O41"/>
    <mergeCell ref="A42:E4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S6:S20"/>
    <mergeCell ref="S21:S25"/>
    <mergeCell ref="S26:S31"/>
    <mergeCell ref="S32:S37"/>
  </mergeCells>
  <printOptions horizontalCentered="1"/>
  <pageMargins left="0.3145833333333333" right="0.3145833333333333" top="0.4722222222222222" bottom="0.4722222222222222" header="0.19652777777777777" footer="0.19652777777777777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大Tou_健_“陈健”</cp:lastModifiedBy>
  <cp:lastPrinted>2016-10-10T07:02:16Z</cp:lastPrinted>
  <dcterms:created xsi:type="dcterms:W3CDTF">2011-04-26T02:07:47Z</dcterms:created>
  <dcterms:modified xsi:type="dcterms:W3CDTF">2024-02-27T09:26:33Z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AE05D9182E424CC5AC71DCE00AA4037F</vt:lpwstr>
  </property>
</Properties>
</file>