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00" activeTab="0"/>
  </bookViews>
  <sheets>
    <sheet name="南区21座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<sst xmlns="http://schemas.openxmlformats.org/spreadsheetml/2006/main" count="44" uniqueCount="33">
  <si>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附件2</t>
  </si>
  <si>
    <t>清远市新建商品住房销售价格备案表</t>
  </si>
  <si>
    <t>房地产开发企业名称：清远市金海湾豪庭房地产有限公司</t>
  </si>
  <si>
    <t>项目(楼盘)名称：</t>
  </si>
  <si>
    <t>金海湾豪庭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</si>
  <si>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</si>
  <si>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</si>
  <si>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</si>
  <si>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</si>
  <si>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</si>
  <si>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</si>
  <si>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</si>
  <si>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</si>
  <si>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</si>
  <si>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</si>
  <si>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</si>
  <si>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</si>
  <si>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</si>
  <si>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</si>
  <si>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</si>
  <si>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未售</t>
  </si>
  <si>
    <t>本楼栋总面积/均价</t>
  </si>
  <si>
    <r>
      <t xml:space="preserve"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.建筑面积=套内建筑面积+分摊的共有建筑面积。</t>
    </r>
  </si>
  <si>
    <t>备案机关：</t>
  </si>
  <si>
    <t>企业物价员：莫敏凤</t>
  </si>
  <si>
    <t>企业投诉电话：0763-3875198</t>
  </si>
  <si>
    <t>本表一式两份</t>
  </si>
  <si>
    <t>四房二厅二卫</t>
  </si>
  <si>
    <t>总价包含装修2235元/㎡，按照单位建筑面积计算</t>
  </si>
  <si>
    <t>南区21座</t>
  </si>
  <si>
    <t>二房二厅一卫</t>
  </si>
  <si>
    <t>价格举报投诉电话：12345</t>
  </si>
  <si>
    <r>
      <t xml:space="preserve">   本栋未售住宅共5</t>
    </r>
    <r>
      <rPr>
        <sz val="12"/>
        <rFont val="宋体"/>
        <family val="0"/>
      </rPr>
      <t>套，未售住宅总建筑面积：648.39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517.73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130.66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8585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10752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</si>
</sst>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0"/>
      <color indexed="8"/>
      <name val="微软雅黑"/>
      <family val="2"/>
    </font>
    <font>
      <sz val="10.5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0.5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3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0" xfId="88" applyFont="1" applyFill="1" applyBorder="1" applyAlignment="1">
      <alignment horizontal="center" vertical="center" wrapText="1"/>
      <protection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 wrapText="1" readingOrder="1"/>
    </xf>
    <xf numFmtId="0" fontId="7" fillId="0" borderId="13" xfId="0" applyNumberFormat="1" applyFont="1" applyFill="1" applyBorder="1" applyAlignment="1">
      <alignment horizontal="left" vertical="center" wrapText="1" readingOrder="1"/>
    </xf>
    <xf numFmtId="177" fontId="7" fillId="0" borderId="10" xfId="0" applyNumberFormat="1" applyFont="1" applyFill="1" applyBorder="1" applyAlignment="1">
      <alignment horizontal="right" vertical="center" wrapText="1" readingOrder="1"/>
    </xf>
    <xf numFmtId="0" fontId="7" fillId="0" borderId="14" xfId="0" applyNumberFormat="1" applyFont="1" applyFill="1" applyBorder="1" applyAlignment="1">
      <alignment horizontal="left" vertical="center" wrapText="1" readingOrder="1"/>
    </xf>
    <xf numFmtId="0" fontId="1" fillId="0" borderId="10" xfId="89" applyFont="1" applyFill="1" applyBorder="1" applyAlignment="1">
      <alignment horizontal="center" vertical="center" wrapText="1"/>
      <protection/>
    </xf>
    <xf numFmtId="0" fontId="0" fillId="0" borderId="10" xfId="89" applyNumberFormat="1" applyFont="1" applyFill="1" applyBorder="1" applyAlignment="1">
      <alignment horizontal="center" vertical="center" shrinkToFit="1"/>
      <protection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7" fillId="0" borderId="10" xfId="0" applyNumberFormat="1" applyFont="1" applyFill="1" applyBorder="1" applyAlignment="1">
      <alignment horizontal="left" vertical="center" wrapText="1" readingOrder="1"/>
    </xf>
    <xf numFmtId="3" fontId="0" fillId="0" borderId="0" xfId="0" applyNumberFormat="1" applyFill="1" applyAlignment="1">
      <alignment vertical="center"/>
    </xf>
    <xf numFmtId="178" fontId="8" fillId="0" borderId="10" xfId="0" applyNumberFormat="1" applyFont="1" applyFill="1" applyBorder="1" applyAlignment="1">
      <alignment horizontal="right" vertical="center" shrinkToFit="1" readingOrder="1"/>
    </xf>
    <xf numFmtId="3" fontId="0" fillId="0" borderId="10" xfId="0" applyNumberFormat="1" applyFont="1" applyFill="1" applyBorder="1" applyAlignment="1">
      <alignment horizontal="right" vertical="center" readingOrder="1"/>
    </xf>
    <xf numFmtId="179" fontId="1" fillId="0" borderId="10" xfId="0" applyNumberFormat="1" applyFont="1" applyFill="1" applyBorder="1" applyAlignment="1">
      <alignment horizontal="right" vertical="center" wrapText="1" readingOrder="1"/>
    </xf>
    <xf numFmtId="176" fontId="1" fillId="0" borderId="10" xfId="0" applyNumberFormat="1" applyFont="1" applyFill="1" applyBorder="1" applyAlignment="1">
      <alignment horizontal="right" vertical="center" wrapText="1" readingOrder="1"/>
    </xf>
    <xf numFmtId="178" fontId="6" fillId="0" borderId="10" xfId="89" applyNumberFormat="1" applyFont="1" applyFill="1" applyBorder="1" applyAlignment="1">
      <alignment horizontal="right" vertical="center" shrinkToFit="1" readingOrder="1"/>
      <protection/>
    </xf>
    <xf numFmtId="179" fontId="1" fillId="0" borderId="10" xfId="89" applyNumberFormat="1" applyFont="1" applyFill="1" applyBorder="1" applyAlignment="1">
      <alignment horizontal="right" vertical="center" wrapText="1" readingOrder="1"/>
      <protection/>
    </xf>
    <xf numFmtId="178" fontId="6" fillId="0" borderId="10" xfId="0" applyNumberFormat="1" applyFont="1" applyFill="1" applyBorder="1" applyAlignment="1">
      <alignment horizontal="right" vertical="center" shrinkToFit="1" readingOrder="1"/>
    </xf>
    <xf numFmtId="176" fontId="10" fillId="0" borderId="12" xfId="0" applyNumberFormat="1" applyFont="1" applyFill="1" applyBorder="1" applyAlignment="1">
      <alignment horizontal="right" vertical="center" wrapText="1" readingOrder="1"/>
    </xf>
    <xf numFmtId="179" fontId="10" fillId="0" borderId="12" xfId="0" applyNumberFormat="1" applyFont="1" applyFill="1" applyBorder="1" applyAlignment="1">
      <alignment horizontal="right" vertical="center" wrapText="1" readingOrder="1"/>
    </xf>
    <xf numFmtId="176" fontId="6" fillId="24" borderId="10" xfId="89" applyNumberFormat="1" applyFont="1" applyFill="1" applyBorder="1" applyAlignment="1">
      <alignment horizontal="center" vertical="center" shrinkToFit="1"/>
      <protection/>
    </xf>
    <xf numFmtId="0" fontId="0" fillId="25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88" applyFont="1" applyFill="1" applyBorder="1" applyAlignment="1">
      <alignment horizontal="center" vertical="center" wrapText="1"/>
      <protection/>
    </xf>
    <xf numFmtId="0" fontId="5" fillId="0" borderId="11" xfId="88" applyFont="1" applyFill="1" applyBorder="1" applyAlignment="1">
      <alignment horizontal="center" vertical="center" wrapText="1"/>
      <protection/>
    </xf>
    <xf numFmtId="0" fontId="5" fillId="0" borderId="10" xfId="8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/>
    </xf>
  </cellXfs>
  <cellStyles count="13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Hyperlink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2" xfId="118"/>
    <cellStyle name="强调文字颜色 2 2" xfId="119"/>
    <cellStyle name="强调文字颜色 3" xfId="120"/>
    <cellStyle name="强调文字颜色 3 2" xfId="121"/>
    <cellStyle name="强调文字颜色 4" xfId="122"/>
    <cellStyle name="强调文字颜色 4 2" xfId="123"/>
    <cellStyle name="强调文字颜色 5" xfId="124"/>
    <cellStyle name="强调文字颜色 5 2" xfId="125"/>
    <cellStyle name="强调文字颜色 6" xfId="126"/>
    <cellStyle name="强调文字颜色 6 2" xfId="127"/>
    <cellStyle name="适中" xfId="128"/>
    <cellStyle name="适中 2" xfId="129"/>
    <cellStyle name="适中 3" xfId="130"/>
    <cellStyle name="输出" xfId="131"/>
    <cellStyle name="输出 2" xfId="132"/>
    <cellStyle name="输出 3" xfId="133"/>
    <cellStyle name="输入" xfId="134"/>
    <cellStyle name="输入 2" xfId="135"/>
    <cellStyle name="输入 3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  <cellStyle name="注释 2" xfId="145"/>
    <cellStyle name="注释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3.875" style="1" customWidth="1"/>
    <col min="2" max="2" width="9.125" style="1" customWidth="1"/>
    <col min="3" max="3" width="5.25390625" style="1" customWidth="1"/>
    <col min="4" max="4" width="5.125" style="1" customWidth="1"/>
    <col min="5" max="5" width="9.125" style="1" customWidth="1"/>
    <col min="6" max="6" width="5.375" style="1" customWidth="1"/>
    <col min="7" max="7" width="8.875" style="1" customWidth="1"/>
    <col min="8" max="9" width="7.375" style="1" customWidth="1"/>
    <col min="10" max="10" width="9.25390625" style="1" customWidth="1"/>
    <col min="11" max="11" width="9.75390625" style="1" customWidth="1"/>
    <col min="12" max="12" width="9.125" style="1" customWidth="1"/>
    <col min="13" max="13" width="7.375" style="1" customWidth="1"/>
    <col min="14" max="14" width="6.75390625" style="1" customWidth="1"/>
    <col min="15" max="15" width="8.625" style="1" customWidth="1"/>
    <col min="16" max="16" width="9.125" style="1" customWidth="1"/>
    <col min="17" max="17" width="12.00390625" style="1" customWidth="1"/>
    <col min="18" max="18" width="15.625" style="1" customWidth="1"/>
    <col min="19" max="19" width="12.875" style="1" customWidth="1"/>
    <col min="20" max="20" width="12.75390625" style="1" bestFit="1" customWidth="1"/>
    <col min="21" max="21" width="14.375" style="1" customWidth="1"/>
    <col min="22" max="16384" width="9.00390625" style="1" customWidth="1"/>
  </cols>
  <sheetData>
    <row r="1" spans="1:2" ht="18" customHeight="1">
      <c r="A1" s="53" t="s">
        <v>0</v>
      </c>
      <c r="B1" s="53"/>
    </row>
    <row r="2" spans="1:15" ht="26.2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6" customHeight="1">
      <c r="A3" s="55" t="s">
        <v>2</v>
      </c>
      <c r="B3" s="55"/>
      <c r="C3" s="55"/>
      <c r="D3" s="55"/>
      <c r="E3" s="55"/>
      <c r="F3" s="55"/>
      <c r="G3" s="55"/>
      <c r="H3" s="55"/>
      <c r="I3" s="9" t="s">
        <v>3</v>
      </c>
      <c r="K3" s="10" t="s">
        <v>4</v>
      </c>
      <c r="M3" s="11"/>
      <c r="N3" s="12"/>
      <c r="O3" s="12"/>
    </row>
    <row r="4" spans="1:15" ht="30" customHeight="1">
      <c r="A4" s="50" t="s">
        <v>5</v>
      </c>
      <c r="B4" s="46" t="s">
        <v>6</v>
      </c>
      <c r="C4" s="46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3" t="s">
        <v>13</v>
      </c>
      <c r="J4" s="46" t="s">
        <v>14</v>
      </c>
      <c r="K4" s="46" t="s">
        <v>15</v>
      </c>
      <c r="L4" s="43" t="s">
        <v>16</v>
      </c>
      <c r="M4" s="47" t="s">
        <v>17</v>
      </c>
      <c r="N4" s="49" t="s">
        <v>18</v>
      </c>
      <c r="O4" s="50" t="s">
        <v>19</v>
      </c>
    </row>
    <row r="5" spans="1:15" ht="24.75" customHeight="1">
      <c r="A5" s="50"/>
      <c r="B5" s="46"/>
      <c r="C5" s="46"/>
      <c r="D5" s="46"/>
      <c r="E5" s="46"/>
      <c r="F5" s="46"/>
      <c r="G5" s="46"/>
      <c r="H5" s="46"/>
      <c r="I5" s="45"/>
      <c r="J5" s="46"/>
      <c r="K5" s="46"/>
      <c r="L5" s="45"/>
      <c r="M5" s="48"/>
      <c r="N5" s="49"/>
      <c r="O5" s="50"/>
    </row>
    <row r="6" spans="1:18" ht="24.75" customHeight="1">
      <c r="A6" s="3">
        <v>1</v>
      </c>
      <c r="B6" s="25" t="s">
        <v>29</v>
      </c>
      <c r="C6" s="28">
        <v>303</v>
      </c>
      <c r="D6" s="5">
        <v>3</v>
      </c>
      <c r="E6" s="6" t="s">
        <v>27</v>
      </c>
      <c r="F6" s="5">
        <v>3</v>
      </c>
      <c r="G6" s="24">
        <v>140.34</v>
      </c>
      <c r="H6" s="31">
        <f>G6-I6</f>
        <v>28.28</v>
      </c>
      <c r="I6" s="24">
        <v>112.06</v>
      </c>
      <c r="J6" s="32">
        <v>8075</v>
      </c>
      <c r="K6" s="33">
        <f aca="true" t="shared" si="0" ref="K6:K11">L6/I6</f>
        <v>10112.84579689452</v>
      </c>
      <c r="L6" s="34">
        <f>J6*G6</f>
        <v>1133245.5</v>
      </c>
      <c r="M6" s="13"/>
      <c r="N6" s="5" t="s">
        <v>20</v>
      </c>
      <c r="O6" s="43" t="s">
        <v>28</v>
      </c>
      <c r="Q6" s="41"/>
      <c r="R6" s="42"/>
    </row>
    <row r="7" spans="1:21" ht="24.75" customHeight="1">
      <c r="A7" s="21">
        <v>2</v>
      </c>
      <c r="B7" s="23" t="s">
        <v>29</v>
      </c>
      <c r="C7" s="29">
        <v>603</v>
      </c>
      <c r="D7" s="5">
        <v>6</v>
      </c>
      <c r="E7" s="6" t="s">
        <v>27</v>
      </c>
      <c r="F7" s="5">
        <v>3</v>
      </c>
      <c r="G7" s="22">
        <v>140.34</v>
      </c>
      <c r="H7" s="31">
        <f>G7-I7</f>
        <v>28.28</v>
      </c>
      <c r="I7" s="22">
        <v>112.06</v>
      </c>
      <c r="J7" s="32">
        <f>8075+100</f>
        <v>8175</v>
      </c>
      <c r="K7" s="33">
        <f t="shared" si="0"/>
        <v>10238.08227735142</v>
      </c>
      <c r="L7" s="34">
        <f>J7*G7</f>
        <v>1147279.5</v>
      </c>
      <c r="M7" s="4"/>
      <c r="N7" s="5" t="s">
        <v>20</v>
      </c>
      <c r="O7" s="44"/>
      <c r="Q7" s="30"/>
      <c r="R7" s="20"/>
      <c r="T7"/>
      <c r="U7"/>
    </row>
    <row r="8" spans="1:18" ht="24.75" customHeight="1">
      <c r="A8" s="3">
        <v>3</v>
      </c>
      <c r="B8" s="23" t="s">
        <v>29</v>
      </c>
      <c r="C8" s="40">
        <v>2503</v>
      </c>
      <c r="D8" s="26">
        <v>25</v>
      </c>
      <c r="E8" s="27" t="s">
        <v>27</v>
      </c>
      <c r="F8" s="26">
        <v>3</v>
      </c>
      <c r="G8" s="35">
        <v>140.34</v>
      </c>
      <c r="H8" s="35">
        <v>28.28</v>
      </c>
      <c r="I8" s="35">
        <v>112.06</v>
      </c>
      <c r="J8" s="36">
        <v>8988</v>
      </c>
      <c r="K8" s="33">
        <f t="shared" si="0"/>
        <v>11256.254863466</v>
      </c>
      <c r="L8" s="34">
        <f>J8*G8</f>
        <v>1261375.92</v>
      </c>
      <c r="M8" s="4"/>
      <c r="N8" s="5" t="s">
        <v>20</v>
      </c>
      <c r="O8" s="44"/>
      <c r="Q8" s="19"/>
      <c r="R8" s="20"/>
    </row>
    <row r="9" spans="1:18" ht="24.75" customHeight="1">
      <c r="A9" s="21">
        <v>4</v>
      </c>
      <c r="B9" s="23" t="s">
        <v>29</v>
      </c>
      <c r="C9" s="40">
        <v>2603</v>
      </c>
      <c r="D9" s="26">
        <v>26</v>
      </c>
      <c r="E9" s="27" t="s">
        <v>27</v>
      </c>
      <c r="F9" s="26">
        <v>3</v>
      </c>
      <c r="G9" s="35">
        <v>140.34</v>
      </c>
      <c r="H9" s="35">
        <v>28.28</v>
      </c>
      <c r="I9" s="35">
        <v>112.06</v>
      </c>
      <c r="J9" s="36">
        <v>8959</v>
      </c>
      <c r="K9" s="33">
        <f t="shared" si="0"/>
        <v>11219.9362841335</v>
      </c>
      <c r="L9" s="34">
        <f>J9*G9</f>
        <v>1257306.06</v>
      </c>
      <c r="M9" s="4"/>
      <c r="N9" s="5" t="s">
        <v>20</v>
      </c>
      <c r="O9" s="44"/>
      <c r="Q9" s="19"/>
      <c r="R9" s="20"/>
    </row>
    <row r="10" spans="1:18" ht="24.75" customHeight="1">
      <c r="A10" s="3">
        <v>5</v>
      </c>
      <c r="B10" s="23" t="s">
        <v>29</v>
      </c>
      <c r="C10" s="40">
        <v>2604</v>
      </c>
      <c r="D10" s="26">
        <v>26</v>
      </c>
      <c r="E10" s="27" t="s">
        <v>30</v>
      </c>
      <c r="F10" s="26">
        <v>3</v>
      </c>
      <c r="G10" s="35">
        <v>87.03</v>
      </c>
      <c r="H10" s="35">
        <v>17.54</v>
      </c>
      <c r="I10" s="35">
        <v>69.49</v>
      </c>
      <c r="J10" s="36">
        <v>8819</v>
      </c>
      <c r="K10" s="33">
        <f t="shared" si="0"/>
        <v>11045.007483091094</v>
      </c>
      <c r="L10" s="34">
        <f>J10*G10</f>
        <v>767517.5700000001</v>
      </c>
      <c r="M10" s="4"/>
      <c r="N10" s="5" t="s">
        <v>20</v>
      </c>
      <c r="O10" s="45"/>
      <c r="Q10" s="19"/>
      <c r="R10" s="20"/>
    </row>
    <row r="11" spans="1:17" s="2" customFormat="1" ht="24.75" customHeight="1">
      <c r="A11" s="56" t="s">
        <v>21</v>
      </c>
      <c r="B11" s="56"/>
      <c r="C11" s="56"/>
      <c r="D11" s="56"/>
      <c r="E11" s="56"/>
      <c r="F11" s="57"/>
      <c r="G11" s="37">
        <f>SUM(G6:G10)</f>
        <v>648.39</v>
      </c>
      <c r="H11" s="37">
        <f>SUM(H6:H10)</f>
        <v>130.66</v>
      </c>
      <c r="I11" s="37">
        <f>SUM(I6:I10)</f>
        <v>517.73</v>
      </c>
      <c r="J11" s="38">
        <f>L11/G11</f>
        <v>8585.457132281499</v>
      </c>
      <c r="K11" s="38">
        <f t="shared" si="0"/>
        <v>10752.176906881967</v>
      </c>
      <c r="L11" s="39">
        <f>SUM(L6:L10)</f>
        <v>5566724.550000001</v>
      </c>
      <c r="M11" s="14"/>
      <c r="N11" s="15"/>
      <c r="O11" s="16"/>
      <c r="Q11" s="17"/>
    </row>
    <row r="12" spans="1:15" s="2" customFormat="1" ht="55.5" customHeight="1">
      <c r="A12" s="58" t="s">
        <v>32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s="2" customFormat="1" ht="60" customHeight="1">
      <c r="A13" s="61" t="s">
        <v>22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8" s="2" customFormat="1" ht="24.75" customHeight="1">
      <c r="A14" s="51" t="s">
        <v>23</v>
      </c>
      <c r="B14" s="51"/>
      <c r="C14" s="51"/>
      <c r="D14" s="51"/>
      <c r="E14" s="51"/>
      <c r="F14" s="7"/>
      <c r="G14" s="7"/>
      <c r="H14" s="7"/>
      <c r="I14" s="7"/>
      <c r="J14" s="7"/>
      <c r="K14" s="51" t="s">
        <v>24</v>
      </c>
      <c r="L14" s="51"/>
      <c r="M14" s="7"/>
      <c r="N14" s="8"/>
      <c r="O14" s="8"/>
      <c r="R14" s="18"/>
    </row>
    <row r="15" spans="1:15" s="2" customFormat="1" ht="24.75" customHeight="1">
      <c r="A15" s="52" t="s">
        <v>31</v>
      </c>
      <c r="B15" s="51"/>
      <c r="C15" s="51"/>
      <c r="D15" s="51"/>
      <c r="E15" s="51"/>
      <c r="F15" s="8"/>
      <c r="G15" s="8"/>
      <c r="H15" s="8"/>
      <c r="I15" s="8"/>
      <c r="J15" s="8"/>
      <c r="K15" s="51" t="s">
        <v>25</v>
      </c>
      <c r="L15" s="51"/>
      <c r="M15" s="7"/>
      <c r="N15" s="8"/>
      <c r="O15" s="8"/>
    </row>
    <row r="16" spans="1:5" s="2" customFormat="1" ht="24.75" customHeight="1">
      <c r="A16" s="51" t="s">
        <v>26</v>
      </c>
      <c r="B16" s="51"/>
      <c r="C16" s="51"/>
      <c r="D16" s="51"/>
      <c r="E16" s="51"/>
    </row>
    <row r="17" s="2" customFormat="1" ht="24.75" customHeight="1"/>
    <row r="18" s="2" customFormat="1" ht="24.75" customHeight="1"/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24.75" customHeight="1"/>
    <row r="24" s="2" customFormat="1" ht="24.75" customHeight="1"/>
    <row r="25" s="2" customFormat="1" ht="30.75" customHeight="1"/>
    <row r="26" ht="42" customHeight="1"/>
    <row r="27" ht="51.75" customHeight="1"/>
    <row r="28" ht="27" customHeight="1"/>
    <row r="29" ht="25.5" customHeight="1"/>
  </sheetData>
  <sheetProtection/>
  <mergeCells count="27">
    <mergeCell ref="A1:B1"/>
    <mergeCell ref="A2:O2"/>
    <mergeCell ref="A3:H3"/>
    <mergeCell ref="A11:F11"/>
    <mergeCell ref="A12:O12"/>
    <mergeCell ref="A13:O13"/>
    <mergeCell ref="F4:F5"/>
    <mergeCell ref="G4:G5"/>
    <mergeCell ref="H4:H5"/>
    <mergeCell ref="I4:I5"/>
    <mergeCell ref="A14:E14"/>
    <mergeCell ref="K14:L14"/>
    <mergeCell ref="A15:E15"/>
    <mergeCell ref="K15:L15"/>
    <mergeCell ref="A16:E16"/>
    <mergeCell ref="A4:A5"/>
    <mergeCell ref="B4:B5"/>
    <mergeCell ref="C4:C5"/>
    <mergeCell ref="D4:D5"/>
    <mergeCell ref="E4:E5"/>
    <mergeCell ref="O6:O10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jj</cp:lastModifiedBy>
  <cp:lastPrinted>2024-01-10T07:54:41Z</cp:lastPrinted>
  <dcterms:created xsi:type="dcterms:W3CDTF">2011-04-26T02:07:47Z</dcterms:created>
  <dcterms:modified xsi:type="dcterms:W3CDTF">2024-02-29T02:11:21Z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F150182295D040839F1F02B3E4E4A5AD</vt:lpwstr>
  </property>
  <property fmtid="{D5CDD505-2E9C-101B-9397-08002B2CF9AE}" pid="4" name="commondata">
    <vt:lpwstr>eyJoZGlkIjoiMGM1NzE2YTNhYTM4MTk5OTM5Zjg3OTY1OWRlN2FkNGYifQ==</vt:lpwstr>
  </property>
</Properties>
</file>