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15"/>
  </bookViews>
  <sheets>
    <sheet name="15栋(备案价)" sheetId="5" r:id="rId1"/>
  </sheets>
  <externalReferences>
    <externalReference r:id="rId2"/>
  </externalReferences>
  <definedNames>
    <definedName name="_xlnm.Print_Titles" localSheetId="0">'15栋(备案价)'!$4:$5</definedName>
    <definedName name="_xlnm._FilterDatabase" localSheetId="0" hidden="1">'15栋(备案价)'!$A$1:$N$187</definedName>
  </definedNames>
  <calcPr calcId="144525" concurrentCalc="0"/>
</workbook>
</file>

<file path=xl/sharedStrings.xml><?xml version="1.0" encoding="utf-8"?>
<sst xmlns="http://schemas.openxmlformats.org/spreadsheetml/2006/main" count="678" uniqueCount="33">
  <si>
    <t>附件2</t>
  </si>
  <si>
    <t>清远市新建商品住房销售价格备案表（2月份）</t>
  </si>
  <si>
    <t>房地产开发企业名称或中介服务机构名称：清远市名德房地产开发有限公司</t>
  </si>
  <si>
    <t>项目(楼盘)名称：名德幸福里15号楼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</si>
  <si>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</si>
  <si>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</si>
  <si>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</si>
  <si>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</si>
  <si>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</si>
  <si>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</si>
  <si>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</si>
  <si>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</si>
  <si>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</si>
  <si>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</si>
  <si>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</si>
  <si>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</si>
  <si>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</si>
  <si>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</si>
  <si>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15号楼1梯</t>
  </si>
  <si>
    <t>三房两厅两卫</t>
  </si>
  <si>
    <t>3米</t>
  </si>
  <si>
    <t>未售</t>
  </si>
  <si>
    <t>一房一厅一卫</t>
  </si>
  <si>
    <t>已签认购书</t>
  </si>
  <si>
    <t>15号楼2梯</t>
  </si>
  <si>
    <t>本楼栋总面积/均价</t>
  </si>
  <si>
    <t xml:space="preserve">   本栋销售住宅共243套，未售163套，销售住宅总建筑面积：14904.37㎡，套内面积：12510.23㎡，分摊面积：2394.14㎡，销售均价：6763.76元/㎡（建筑面积）、8058.18元/㎡（套内建筑面积）。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</si>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</sst>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176" formatCode="0_);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_ "/>
    <numFmt numFmtId="44" formatCode="_ &quot;￥&quot;* #,##0.00_ ;_ &quot;￥&quot;* \-#,##0.00_ ;_ &quot;￥&quot;* &quot;-&quot;??_ ;_ @_ "/>
    <numFmt numFmtId="178" formatCode="0.00_ "/>
  </numFmts>
  <fonts count="32"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b/>
      <sz val="20"/>
      <color theme="1"/>
      <name val="方正小标宋简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0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0" fillId="6" borderId="16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28" fillId="18" borderId="14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7" fontId="1" fillId="2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3" fontId="1" fillId="2" borderId="0" xfId="0" applyNumberFormat="1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177" fontId="4" fillId="2" borderId="0" xfId="0" applyNumberFormat="1" applyFont="1" applyFill="1">
      <alignment vertical="center"/>
    </xf>
    <xf numFmtId="176" fontId="4" fillId="2" borderId="0" xfId="0" applyNumberFormat="1" applyFont="1" applyFill="1">
      <alignment vertical="center"/>
    </xf>
    <xf numFmtId="3" fontId="4" fillId="2" borderId="0" xfId="0" applyNumberFormat="1" applyFont="1" applyFill="1">
      <alignment vertical="center"/>
    </xf>
    <xf numFmtId="177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0" fillId="2" borderId="0" xfId="0" applyNumberFormat="1" applyFill="1">
      <alignment vertical="center"/>
    </xf>
    <xf numFmtId="177" fontId="6" fillId="2" borderId="1" xfId="0" applyNumberFormat="1" applyFont="1" applyFill="1" applyBorder="1" applyAlignment="1">
      <alignment horizontal="left" vertical="center"/>
    </xf>
    <xf numFmtId="176" fontId="8" fillId="2" borderId="0" xfId="0" applyNumberFormat="1" applyFont="1" applyFill="1">
      <alignment vertical="center"/>
    </xf>
    <xf numFmtId="0" fontId="9" fillId="2" borderId="0" xfId="0" applyFont="1" applyFill="1">
      <alignment vertical="center"/>
    </xf>
    <xf numFmtId="3" fontId="9" fillId="2" borderId="0" xfId="0" applyNumberFormat="1" applyFont="1" applyFill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0" fillId="2" borderId="0" xfId="0" applyNumberFormat="1" applyFont="1" applyFill="1">
      <alignment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177" fontId="0" fillId="2" borderId="6" xfId="0" applyNumberFormat="1" applyFill="1" applyBorder="1" applyAlignment="1">
      <alignment vertical="center" wrapText="1"/>
    </xf>
    <xf numFmtId="3" fontId="0" fillId="2" borderId="8" xfId="0" applyNumberFormat="1" applyFill="1" applyBorder="1" applyAlignment="1">
      <alignment vertical="center" wrapText="1"/>
    </xf>
    <xf numFmtId="177" fontId="0" fillId="2" borderId="7" xfId="0" applyNumberFormat="1" applyFill="1" applyBorder="1" applyAlignment="1">
      <alignment horizontal="left" vertical="center"/>
    </xf>
    <xf numFmtId="3" fontId="0" fillId="2" borderId="7" xfId="0" applyNumberFormat="1" applyFill="1" applyBorder="1" applyAlignment="1">
      <alignment horizontal="left" vertical="center"/>
    </xf>
    <xf numFmtId="3" fontId="0" fillId="2" borderId="0" xfId="0" applyNumberFormat="1" applyFill="1" applyAlignment="1">
      <alignment horizontal="center" vertical="center"/>
    </xf>
    <xf numFmtId="177" fontId="12" fillId="2" borderId="0" xfId="0" applyNumberFormat="1" applyFont="1" applyFill="1" applyAlignment="1">
      <alignment horizontal="left" vertical="center" wrapText="1"/>
    </xf>
    <xf numFmtId="3" fontId="12" fillId="2" borderId="0" xfId="0" applyNumberFormat="1" applyFont="1" applyFill="1" applyAlignment="1">
      <alignment vertical="center" wrapText="1"/>
    </xf>
    <xf numFmtId="177" fontId="12" fillId="2" borderId="0" xfId="0" applyNumberFormat="1" applyFont="1" applyFill="1" applyAlignment="1">
      <alignment vertical="center" wrapText="1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7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15&#21495;&#27004;2&#26376;&#22791;&#26696;&#20215;\&#20215;&#26684;&#22791;&#26696;&#36164;&#26009;\2024&#24180;1&#26376;&#20215;&#26684;&#22791;&#26696;&#21464;&#26356;%20-%20&#21103;&#26412;\&#38468;&#20214;3&#65306;18.19.20.21.15&#21495;&#27004;&#24050;&#21806;&#26126;&#32454;&#34920;%202023-12-2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3（18号楼）"/>
      <sheetName val="附件3（19号楼）"/>
      <sheetName val="附件3（20号楼）"/>
      <sheetName val="附件3（21号楼）"/>
      <sheetName val="附件3（15号楼） "/>
    </sheetNames>
    <sheetDataSet>
      <sheetData sheetId="0"/>
      <sheetData sheetId="1"/>
      <sheetData sheetId="2"/>
      <sheetData sheetId="3"/>
      <sheetData sheetId="4">
        <row r="57">
          <cell r="C57">
            <v>904</v>
          </cell>
          <cell r="D57">
            <v>9</v>
          </cell>
        </row>
        <row r="58">
          <cell r="C58">
            <v>1605</v>
          </cell>
          <cell r="D58">
            <v>16</v>
          </cell>
        </row>
        <row r="61">
          <cell r="C61">
            <v>1601</v>
          </cell>
          <cell r="D61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0"/>
  <sheetViews>
    <sheetView tabSelected="1" zoomScale="80" zoomScaleNormal="80" zoomScaleSheetLayoutView="60" workbookViewId="0">
      <pane ySplit="5" topLeftCell="A155" activePane="bottomLeft" state="frozen"/>
      <selection/>
      <selection pane="bottomLeft" activeCell="F178" sqref="F178"/>
    </sheetView>
  </sheetViews>
  <sheetFormatPr defaultColWidth="9" defaultRowHeight="25" customHeight="1"/>
  <cols>
    <col min="1" max="1" width="5.125" style="1" customWidth="1"/>
    <col min="2" max="2" width="11.5583333333333" style="1" customWidth="1"/>
    <col min="3" max="4" width="6.09166666666667" style="1" customWidth="1"/>
    <col min="5" max="5" width="16.5583333333333" style="1" customWidth="1"/>
    <col min="6" max="6" width="6.125" style="1" customWidth="1"/>
    <col min="7" max="7" width="9.625" style="1" customWidth="1"/>
    <col min="8" max="8" width="9.125" style="1"/>
    <col min="9" max="9" width="8.5" style="1" customWidth="1"/>
    <col min="10" max="10" width="10.625" style="6" customWidth="1"/>
    <col min="11" max="11" width="11.125" style="1" customWidth="1"/>
    <col min="12" max="12" width="12.5" style="7" customWidth="1"/>
    <col min="13" max="13" width="13.9" style="1" customWidth="1"/>
    <col min="14" max="14" width="6.70833333333333" style="8" customWidth="1"/>
    <col min="15" max="15" width="12.625" style="8"/>
    <col min="16" max="18" width="12.625" style="1"/>
    <col min="19" max="19" width="11.5" style="1"/>
    <col min="20" max="16384" width="9" style="1"/>
  </cols>
  <sheetData>
    <row r="1" s="1" customFormat="1" ht="17" customHeight="1" spans="1:18">
      <c r="A1" s="9" t="s">
        <v>0</v>
      </c>
      <c r="B1" s="9"/>
      <c r="C1" s="10"/>
      <c r="D1" s="10"/>
      <c r="E1" s="10"/>
      <c r="F1" s="10"/>
      <c r="G1" s="10"/>
      <c r="H1" s="10"/>
      <c r="I1" s="10"/>
      <c r="J1" s="22"/>
      <c r="K1" s="10"/>
      <c r="L1" s="23"/>
      <c r="M1" s="10"/>
      <c r="N1" s="24"/>
      <c r="O1" s="8"/>
      <c r="R1" s="3"/>
    </row>
    <row r="2" s="2" customFormat="1" ht="24" customHeight="1" spans="1:18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25"/>
      <c r="K2" s="11"/>
      <c r="L2" s="11"/>
      <c r="M2" s="11"/>
      <c r="N2" s="26"/>
      <c r="O2" s="27"/>
      <c r="R2" s="3"/>
    </row>
    <row r="3" s="2" customFormat="1" ht="15" customHeight="1" spans="1:18">
      <c r="A3" s="12" t="s">
        <v>2</v>
      </c>
      <c r="B3" s="12"/>
      <c r="C3" s="12"/>
      <c r="D3" s="12"/>
      <c r="E3" s="12"/>
      <c r="F3" s="12"/>
      <c r="G3" s="13"/>
      <c r="H3" s="13"/>
      <c r="I3" s="12" t="s">
        <v>3</v>
      </c>
      <c r="J3" s="28"/>
      <c r="K3" s="12"/>
      <c r="L3" s="29"/>
      <c r="M3" s="30"/>
      <c r="N3" s="31"/>
      <c r="O3" s="27"/>
      <c r="R3" s="3"/>
    </row>
    <row r="4" s="2" customFormat="1" ht="30.75" customHeight="1" spans="1:18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32" t="s">
        <v>12</v>
      </c>
      <c r="J4" s="33" t="s">
        <v>13</v>
      </c>
      <c r="K4" s="15" t="s">
        <v>14</v>
      </c>
      <c r="L4" s="34" t="s">
        <v>15</v>
      </c>
      <c r="M4" s="15" t="s">
        <v>16</v>
      </c>
      <c r="N4" s="35" t="s">
        <v>17</v>
      </c>
      <c r="O4" s="27"/>
      <c r="R4" s="3"/>
    </row>
    <row r="5" s="2" customFormat="1" ht="15" customHeight="1" spans="1:18">
      <c r="A5" s="14"/>
      <c r="B5" s="15"/>
      <c r="C5" s="15"/>
      <c r="D5" s="15"/>
      <c r="E5" s="15"/>
      <c r="F5" s="15"/>
      <c r="G5" s="15"/>
      <c r="H5" s="15"/>
      <c r="I5" s="36"/>
      <c r="J5" s="33"/>
      <c r="K5" s="15"/>
      <c r="L5" s="37"/>
      <c r="M5" s="15"/>
      <c r="N5" s="35"/>
      <c r="O5" s="27"/>
      <c r="R5" s="3"/>
    </row>
    <row r="6" s="3" customFormat="1" ht="22" customHeight="1" spans="1:15">
      <c r="A6" s="16">
        <v>1</v>
      </c>
      <c r="B6" s="17" t="s">
        <v>18</v>
      </c>
      <c r="C6" s="18">
        <v>2301</v>
      </c>
      <c r="D6" s="17">
        <v>23</v>
      </c>
      <c r="E6" s="17" t="s">
        <v>19</v>
      </c>
      <c r="F6" s="17" t="s">
        <v>20</v>
      </c>
      <c r="G6" s="16">
        <v>118.93</v>
      </c>
      <c r="H6" s="16">
        <v>19.04</v>
      </c>
      <c r="I6" s="16">
        <f>G6-H6</f>
        <v>99.89</v>
      </c>
      <c r="J6" s="18">
        <v>6803</v>
      </c>
      <c r="K6" s="18">
        <f>L6/I6</f>
        <v>8099.71758934828</v>
      </c>
      <c r="L6" s="38">
        <f>J6*G6</f>
        <v>809080.79</v>
      </c>
      <c r="M6" s="17" t="s">
        <v>21</v>
      </c>
      <c r="N6" s="39"/>
      <c r="O6" s="40"/>
    </row>
    <row r="7" s="3" customFormat="1" ht="22" customHeight="1" spans="1:15">
      <c r="A7" s="19">
        <v>2</v>
      </c>
      <c r="B7" s="20" t="s">
        <v>18</v>
      </c>
      <c r="C7" s="21">
        <f>C6-100</f>
        <v>2201</v>
      </c>
      <c r="D7" s="20">
        <f>D6-1</f>
        <v>22</v>
      </c>
      <c r="E7" s="20" t="s">
        <v>19</v>
      </c>
      <c r="F7" s="20" t="s">
        <v>20</v>
      </c>
      <c r="G7" s="19">
        <v>118.93</v>
      </c>
      <c r="H7" s="19">
        <v>19.04</v>
      </c>
      <c r="I7" s="19">
        <f>G7-H7</f>
        <v>99.89</v>
      </c>
      <c r="J7" s="21">
        <v>7214.33831351805</v>
      </c>
      <c r="K7" s="18">
        <f>L7/I7</f>
        <v>8589.46096332668</v>
      </c>
      <c r="L7" s="41">
        <f>J7*G7</f>
        <v>858001.255626702</v>
      </c>
      <c r="M7" s="17" t="s">
        <v>21</v>
      </c>
      <c r="N7" s="39"/>
      <c r="O7" s="40"/>
    </row>
    <row r="8" s="3" customFormat="1" customHeight="1" spans="1:15">
      <c r="A8" s="16">
        <v>3</v>
      </c>
      <c r="B8" s="20" t="s">
        <v>18</v>
      </c>
      <c r="C8" s="21">
        <v>1701</v>
      </c>
      <c r="D8" s="20">
        <v>17</v>
      </c>
      <c r="E8" s="20" t="s">
        <v>19</v>
      </c>
      <c r="F8" s="20" t="s">
        <v>20</v>
      </c>
      <c r="G8" s="19">
        <v>118.93</v>
      </c>
      <c r="H8" s="19">
        <v>19.04</v>
      </c>
      <c r="I8" s="19">
        <f t="shared" ref="I8:I68" si="0">G8-H8</f>
        <v>99.89</v>
      </c>
      <c r="J8" s="21">
        <v>7071</v>
      </c>
      <c r="K8" s="18">
        <f t="shared" ref="K8:K68" si="1">L8/I8</f>
        <v>8418.80098107919</v>
      </c>
      <c r="L8" s="41">
        <v>840954.03</v>
      </c>
      <c r="M8" s="17" t="s">
        <v>21</v>
      </c>
      <c r="N8" s="39"/>
      <c r="O8" s="40"/>
    </row>
    <row r="9" s="3" customFormat="1" ht="22" customHeight="1" spans="1:15">
      <c r="A9" s="16">
        <v>4</v>
      </c>
      <c r="B9" s="20" t="s">
        <v>18</v>
      </c>
      <c r="C9" s="21">
        <v>501</v>
      </c>
      <c r="D9" s="20">
        <v>5</v>
      </c>
      <c r="E9" s="20" t="s">
        <v>19</v>
      </c>
      <c r="F9" s="20" t="s">
        <v>20</v>
      </c>
      <c r="G9" s="19">
        <v>118.93</v>
      </c>
      <c r="H9" s="19">
        <v>19.04</v>
      </c>
      <c r="I9" s="19">
        <f t="shared" si="0"/>
        <v>99.89</v>
      </c>
      <c r="J9" s="21">
        <v>6718.02003155992</v>
      </c>
      <c r="K9" s="18">
        <f t="shared" si="1"/>
        <v>7998.53961711304</v>
      </c>
      <c r="L9" s="41">
        <f t="shared" ref="L9:L72" si="2">J9*G9</f>
        <v>798974.122353421</v>
      </c>
      <c r="M9" s="17" t="s">
        <v>21</v>
      </c>
      <c r="N9" s="39"/>
      <c r="O9" s="40"/>
    </row>
    <row r="10" s="3" customFormat="1" customHeight="1" spans="1:15">
      <c r="A10" s="19">
        <v>5</v>
      </c>
      <c r="B10" s="20" t="s">
        <v>18</v>
      </c>
      <c r="C10" s="21">
        <v>2302</v>
      </c>
      <c r="D10" s="20">
        <v>23</v>
      </c>
      <c r="E10" s="20" t="s">
        <v>22</v>
      </c>
      <c r="F10" s="20" t="s">
        <v>20</v>
      </c>
      <c r="G10" s="19">
        <v>59.22</v>
      </c>
      <c r="H10" s="19">
        <v>9.48</v>
      </c>
      <c r="I10" s="19">
        <f t="shared" si="0"/>
        <v>49.74</v>
      </c>
      <c r="J10" s="21">
        <v>6225</v>
      </c>
      <c r="K10" s="18">
        <f t="shared" si="1"/>
        <v>7411.42943305187</v>
      </c>
      <c r="L10" s="41">
        <f t="shared" si="2"/>
        <v>368644.5</v>
      </c>
      <c r="M10" s="17" t="s">
        <v>21</v>
      </c>
      <c r="N10" s="39"/>
      <c r="O10" s="40"/>
    </row>
    <row r="11" s="3" customFormat="1" customHeight="1" spans="1:15">
      <c r="A11" s="16">
        <v>6</v>
      </c>
      <c r="B11" s="20" t="s">
        <v>18</v>
      </c>
      <c r="C11" s="21">
        <f t="shared" ref="C11:C29" si="3">C10-100</f>
        <v>2202</v>
      </c>
      <c r="D11" s="20">
        <f t="shared" ref="D11:D29" si="4">D10-1</f>
        <v>22</v>
      </c>
      <c r="E11" s="20" t="s">
        <v>22</v>
      </c>
      <c r="F11" s="20" t="s">
        <v>20</v>
      </c>
      <c r="G11" s="19">
        <v>59.22</v>
      </c>
      <c r="H11" s="19">
        <v>9.48</v>
      </c>
      <c r="I11" s="19">
        <f t="shared" si="0"/>
        <v>49.74</v>
      </c>
      <c r="J11" s="21">
        <v>6601</v>
      </c>
      <c r="K11" s="18">
        <f t="shared" si="1"/>
        <v>7859.09167671894</v>
      </c>
      <c r="L11" s="41">
        <f t="shared" si="2"/>
        <v>390911.22</v>
      </c>
      <c r="M11" s="17" t="s">
        <v>21</v>
      </c>
      <c r="N11" s="39"/>
      <c r="O11" s="40"/>
    </row>
    <row r="12" s="3" customFormat="1" customHeight="1" spans="1:15">
      <c r="A12" s="16">
        <v>7</v>
      </c>
      <c r="B12" s="20" t="s">
        <v>18</v>
      </c>
      <c r="C12" s="21">
        <f t="shared" si="3"/>
        <v>2102</v>
      </c>
      <c r="D12" s="20">
        <f t="shared" si="4"/>
        <v>21</v>
      </c>
      <c r="E12" s="20" t="s">
        <v>22</v>
      </c>
      <c r="F12" s="20" t="s">
        <v>20</v>
      </c>
      <c r="G12" s="19">
        <v>59.22</v>
      </c>
      <c r="H12" s="19">
        <v>9.48</v>
      </c>
      <c r="I12" s="19">
        <f t="shared" si="0"/>
        <v>49.74</v>
      </c>
      <c r="J12" s="21">
        <v>6573</v>
      </c>
      <c r="K12" s="18">
        <f t="shared" si="1"/>
        <v>7825.75512665863</v>
      </c>
      <c r="L12" s="41">
        <f t="shared" si="2"/>
        <v>389253.06</v>
      </c>
      <c r="M12" s="17" t="s">
        <v>21</v>
      </c>
      <c r="N12" s="39"/>
      <c r="O12" s="40"/>
    </row>
    <row r="13" s="3" customFormat="1" customHeight="1" spans="1:15">
      <c r="A13" s="19">
        <v>8</v>
      </c>
      <c r="B13" s="20" t="s">
        <v>18</v>
      </c>
      <c r="C13" s="21">
        <f t="shared" si="3"/>
        <v>2002</v>
      </c>
      <c r="D13" s="20">
        <f t="shared" si="4"/>
        <v>20</v>
      </c>
      <c r="E13" s="20" t="s">
        <v>22</v>
      </c>
      <c r="F13" s="20" t="s">
        <v>20</v>
      </c>
      <c r="G13" s="19">
        <v>59.22</v>
      </c>
      <c r="H13" s="19">
        <v>9.48</v>
      </c>
      <c r="I13" s="19">
        <f t="shared" si="0"/>
        <v>49.74</v>
      </c>
      <c r="J13" s="21">
        <v>6545</v>
      </c>
      <c r="K13" s="18">
        <f t="shared" si="1"/>
        <v>7792.41857659831</v>
      </c>
      <c r="L13" s="41">
        <f t="shared" si="2"/>
        <v>387594.9</v>
      </c>
      <c r="M13" s="17" t="s">
        <v>21</v>
      </c>
      <c r="N13" s="39"/>
      <c r="O13" s="40"/>
    </row>
    <row r="14" s="3" customFormat="1" customHeight="1" spans="1:15">
      <c r="A14" s="16">
        <v>9</v>
      </c>
      <c r="B14" s="20" t="s">
        <v>18</v>
      </c>
      <c r="C14" s="21">
        <f t="shared" si="3"/>
        <v>1902</v>
      </c>
      <c r="D14" s="20">
        <f t="shared" si="4"/>
        <v>19</v>
      </c>
      <c r="E14" s="20" t="s">
        <v>22</v>
      </c>
      <c r="F14" s="20" t="s">
        <v>20</v>
      </c>
      <c r="G14" s="19">
        <v>59.22</v>
      </c>
      <c r="H14" s="19">
        <v>9.48</v>
      </c>
      <c r="I14" s="19">
        <f t="shared" si="0"/>
        <v>49.74</v>
      </c>
      <c r="J14" s="21">
        <v>6517</v>
      </c>
      <c r="K14" s="18">
        <f t="shared" si="1"/>
        <v>7759.082026538</v>
      </c>
      <c r="L14" s="41">
        <f t="shared" si="2"/>
        <v>385936.74</v>
      </c>
      <c r="M14" s="17" t="s">
        <v>21</v>
      </c>
      <c r="N14" s="39"/>
      <c r="O14" s="40"/>
    </row>
    <row r="15" s="3" customFormat="1" customHeight="1" spans="1:15">
      <c r="A15" s="16">
        <v>10</v>
      </c>
      <c r="B15" s="20" t="s">
        <v>18</v>
      </c>
      <c r="C15" s="21">
        <f t="shared" si="3"/>
        <v>1802</v>
      </c>
      <c r="D15" s="20">
        <f t="shared" si="4"/>
        <v>18</v>
      </c>
      <c r="E15" s="20" t="s">
        <v>22</v>
      </c>
      <c r="F15" s="20" t="s">
        <v>20</v>
      </c>
      <c r="G15" s="19">
        <v>59.22</v>
      </c>
      <c r="H15" s="19">
        <v>9.48</v>
      </c>
      <c r="I15" s="19">
        <f t="shared" si="0"/>
        <v>49.74</v>
      </c>
      <c r="J15" s="21">
        <v>6361</v>
      </c>
      <c r="K15" s="18">
        <f t="shared" si="1"/>
        <v>7573.34981905911</v>
      </c>
      <c r="L15" s="41">
        <f t="shared" si="2"/>
        <v>376698.42</v>
      </c>
      <c r="M15" s="17" t="s">
        <v>21</v>
      </c>
      <c r="N15" s="39"/>
      <c r="O15" s="40"/>
    </row>
    <row r="16" s="3" customFormat="1" customHeight="1" spans="1:15">
      <c r="A16" s="19">
        <v>11</v>
      </c>
      <c r="B16" s="20" t="s">
        <v>18</v>
      </c>
      <c r="C16" s="21">
        <f t="shared" si="3"/>
        <v>1702</v>
      </c>
      <c r="D16" s="20">
        <f t="shared" si="4"/>
        <v>17</v>
      </c>
      <c r="E16" s="20" t="s">
        <v>22</v>
      </c>
      <c r="F16" s="20" t="s">
        <v>20</v>
      </c>
      <c r="G16" s="19">
        <v>59.22</v>
      </c>
      <c r="H16" s="19">
        <v>9.48</v>
      </c>
      <c r="I16" s="19">
        <f t="shared" si="0"/>
        <v>49.74</v>
      </c>
      <c r="J16" s="21">
        <v>6812</v>
      </c>
      <c r="K16" s="18">
        <f t="shared" si="1"/>
        <v>8110.30639324487</v>
      </c>
      <c r="L16" s="41">
        <f t="shared" si="2"/>
        <v>403406.64</v>
      </c>
      <c r="M16" s="17" t="s">
        <v>21</v>
      </c>
      <c r="N16" s="39"/>
      <c r="O16" s="40"/>
    </row>
    <row r="17" s="3" customFormat="1" customHeight="1" spans="1:15">
      <c r="A17" s="16">
        <v>12</v>
      </c>
      <c r="B17" s="20" t="s">
        <v>18</v>
      </c>
      <c r="C17" s="21">
        <f t="shared" si="3"/>
        <v>1602</v>
      </c>
      <c r="D17" s="20">
        <f t="shared" si="4"/>
        <v>16</v>
      </c>
      <c r="E17" s="20" t="s">
        <v>22</v>
      </c>
      <c r="F17" s="20" t="s">
        <v>20</v>
      </c>
      <c r="G17" s="19">
        <v>59.22</v>
      </c>
      <c r="H17" s="19">
        <v>9.48</v>
      </c>
      <c r="I17" s="19">
        <f t="shared" si="0"/>
        <v>49.74</v>
      </c>
      <c r="J17" s="21">
        <v>6442</v>
      </c>
      <c r="K17" s="18">
        <f t="shared" si="1"/>
        <v>7669.7876960193</v>
      </c>
      <c r="L17" s="41">
        <f t="shared" si="2"/>
        <v>381495.24</v>
      </c>
      <c r="M17" s="17" t="s">
        <v>21</v>
      </c>
      <c r="N17" s="39"/>
      <c r="O17" s="40"/>
    </row>
    <row r="18" s="3" customFormat="1" customHeight="1" spans="1:15">
      <c r="A18" s="16">
        <v>13</v>
      </c>
      <c r="B18" s="20" t="s">
        <v>18</v>
      </c>
      <c r="C18" s="21">
        <f t="shared" si="3"/>
        <v>1502</v>
      </c>
      <c r="D18" s="20">
        <f t="shared" si="4"/>
        <v>15</v>
      </c>
      <c r="E18" s="20" t="s">
        <v>22</v>
      </c>
      <c r="F18" s="20" t="s">
        <v>20</v>
      </c>
      <c r="G18" s="19">
        <v>59.22</v>
      </c>
      <c r="H18" s="19">
        <v>9.48</v>
      </c>
      <c r="I18" s="19">
        <f t="shared" si="0"/>
        <v>49.74</v>
      </c>
      <c r="J18" s="21">
        <v>6414</v>
      </c>
      <c r="K18" s="18">
        <f t="shared" si="1"/>
        <v>7636.45114595899</v>
      </c>
      <c r="L18" s="41">
        <f t="shared" si="2"/>
        <v>379837.08</v>
      </c>
      <c r="M18" s="17" t="s">
        <v>21</v>
      </c>
      <c r="N18" s="39"/>
      <c r="O18" s="40"/>
    </row>
    <row r="19" s="3" customFormat="1" customHeight="1" spans="1:15">
      <c r="A19" s="19">
        <v>14</v>
      </c>
      <c r="B19" s="20" t="s">
        <v>18</v>
      </c>
      <c r="C19" s="21">
        <f t="shared" si="3"/>
        <v>1402</v>
      </c>
      <c r="D19" s="20">
        <f t="shared" si="4"/>
        <v>14</v>
      </c>
      <c r="E19" s="20" t="s">
        <v>22</v>
      </c>
      <c r="F19" s="20" t="s">
        <v>20</v>
      </c>
      <c r="G19" s="19">
        <v>59.22</v>
      </c>
      <c r="H19" s="19">
        <v>9.48</v>
      </c>
      <c r="I19" s="19">
        <f t="shared" si="0"/>
        <v>49.74</v>
      </c>
      <c r="J19" s="21">
        <v>6285</v>
      </c>
      <c r="K19" s="18">
        <f t="shared" si="1"/>
        <v>7482.86489746683</v>
      </c>
      <c r="L19" s="41">
        <f t="shared" si="2"/>
        <v>372197.7</v>
      </c>
      <c r="M19" s="17" t="s">
        <v>21</v>
      </c>
      <c r="N19" s="39"/>
      <c r="O19" s="40"/>
    </row>
    <row r="20" s="3" customFormat="1" customHeight="1" spans="1:15">
      <c r="A20" s="16">
        <v>15</v>
      </c>
      <c r="B20" s="20" t="s">
        <v>18</v>
      </c>
      <c r="C20" s="21">
        <f t="shared" si="3"/>
        <v>1302</v>
      </c>
      <c r="D20" s="20">
        <f t="shared" si="4"/>
        <v>13</v>
      </c>
      <c r="E20" s="20" t="s">
        <v>22</v>
      </c>
      <c r="F20" s="20" t="s">
        <v>20</v>
      </c>
      <c r="G20" s="19">
        <v>59.22</v>
      </c>
      <c r="H20" s="19">
        <v>9.48</v>
      </c>
      <c r="I20" s="19">
        <f t="shared" si="0"/>
        <v>49.74</v>
      </c>
      <c r="J20" s="21">
        <v>6368</v>
      </c>
      <c r="K20" s="18">
        <f t="shared" si="1"/>
        <v>7581.68395657419</v>
      </c>
      <c r="L20" s="41">
        <f t="shared" si="2"/>
        <v>377112.96</v>
      </c>
      <c r="M20" s="17" t="s">
        <v>21</v>
      </c>
      <c r="N20" s="39"/>
      <c r="O20" s="40"/>
    </row>
    <row r="21" s="3" customFormat="1" customHeight="1" spans="1:15">
      <c r="A21" s="16">
        <v>16</v>
      </c>
      <c r="B21" s="20" t="s">
        <v>18</v>
      </c>
      <c r="C21" s="21">
        <f t="shared" si="3"/>
        <v>1202</v>
      </c>
      <c r="D21" s="20">
        <f t="shared" si="4"/>
        <v>12</v>
      </c>
      <c r="E21" s="20" t="s">
        <v>22</v>
      </c>
      <c r="F21" s="20" t="s">
        <v>20</v>
      </c>
      <c r="G21" s="19">
        <v>59.22</v>
      </c>
      <c r="H21" s="19">
        <v>9.48</v>
      </c>
      <c r="I21" s="19">
        <f t="shared" si="0"/>
        <v>49.74</v>
      </c>
      <c r="J21" s="21">
        <v>6339</v>
      </c>
      <c r="K21" s="18">
        <f t="shared" si="1"/>
        <v>7547.15681544029</v>
      </c>
      <c r="L21" s="41">
        <f t="shared" si="2"/>
        <v>375395.58</v>
      </c>
      <c r="M21" s="17" t="s">
        <v>21</v>
      </c>
      <c r="N21" s="39"/>
      <c r="O21" s="40"/>
    </row>
    <row r="22" s="3" customFormat="1" customHeight="1" spans="1:15">
      <c r="A22" s="19">
        <v>17</v>
      </c>
      <c r="B22" s="20" t="s">
        <v>18</v>
      </c>
      <c r="C22" s="21">
        <v>1002</v>
      </c>
      <c r="D22" s="20">
        <v>10</v>
      </c>
      <c r="E22" s="20" t="s">
        <v>22</v>
      </c>
      <c r="F22" s="20" t="s">
        <v>20</v>
      </c>
      <c r="G22" s="19">
        <v>59.22</v>
      </c>
      <c r="H22" s="19">
        <v>9.48</v>
      </c>
      <c r="I22" s="19">
        <f t="shared" si="0"/>
        <v>49.74</v>
      </c>
      <c r="J22" s="21">
        <v>5743</v>
      </c>
      <c r="K22" s="18">
        <f t="shared" si="1"/>
        <v>6837.56453558504</v>
      </c>
      <c r="L22" s="41">
        <f t="shared" si="2"/>
        <v>340100.46</v>
      </c>
      <c r="M22" s="17" t="s">
        <v>21</v>
      </c>
      <c r="N22" s="39"/>
      <c r="O22" s="40"/>
    </row>
    <row r="23" s="3" customFormat="1" customHeight="1" spans="1:15">
      <c r="A23" s="16">
        <v>18</v>
      </c>
      <c r="B23" s="20" t="s">
        <v>18</v>
      </c>
      <c r="C23" s="21">
        <f>C22-100</f>
        <v>902</v>
      </c>
      <c r="D23" s="20">
        <f>D22-1</f>
        <v>9</v>
      </c>
      <c r="E23" s="20" t="s">
        <v>22</v>
      </c>
      <c r="F23" s="20" t="s">
        <v>20</v>
      </c>
      <c r="G23" s="19">
        <v>59.22</v>
      </c>
      <c r="H23" s="19">
        <v>9.48</v>
      </c>
      <c r="I23" s="19">
        <f t="shared" si="0"/>
        <v>49.74</v>
      </c>
      <c r="J23" s="21">
        <v>6255</v>
      </c>
      <c r="K23" s="18">
        <f t="shared" si="1"/>
        <v>7447.14716525935</v>
      </c>
      <c r="L23" s="41">
        <f t="shared" si="2"/>
        <v>370421.1</v>
      </c>
      <c r="M23" s="17" t="s">
        <v>21</v>
      </c>
      <c r="N23" s="39"/>
      <c r="O23" s="40"/>
    </row>
    <row r="24" s="3" customFormat="1" customHeight="1" spans="1:15">
      <c r="A24" s="16">
        <v>19</v>
      </c>
      <c r="B24" s="20" t="s">
        <v>18</v>
      </c>
      <c r="C24" s="21">
        <f>C23-100</f>
        <v>802</v>
      </c>
      <c r="D24" s="20">
        <f>D23-1</f>
        <v>8</v>
      </c>
      <c r="E24" s="20" t="s">
        <v>22</v>
      </c>
      <c r="F24" s="20" t="s">
        <v>20</v>
      </c>
      <c r="G24" s="19">
        <v>59.22</v>
      </c>
      <c r="H24" s="19">
        <v>9.48</v>
      </c>
      <c r="I24" s="19">
        <f t="shared" si="0"/>
        <v>49.74</v>
      </c>
      <c r="J24" s="21">
        <v>6228</v>
      </c>
      <c r="K24" s="18">
        <f t="shared" si="1"/>
        <v>7415.00120627262</v>
      </c>
      <c r="L24" s="41">
        <f t="shared" si="2"/>
        <v>368822.16</v>
      </c>
      <c r="M24" s="17" t="s">
        <v>21</v>
      </c>
      <c r="N24" s="39"/>
      <c r="O24" s="40"/>
    </row>
    <row r="25" s="3" customFormat="1" customHeight="1" spans="1:15">
      <c r="A25" s="19">
        <v>20</v>
      </c>
      <c r="B25" s="20" t="s">
        <v>18</v>
      </c>
      <c r="C25" s="21">
        <f>C24-100</f>
        <v>702</v>
      </c>
      <c r="D25" s="20">
        <f>D24-1</f>
        <v>7</v>
      </c>
      <c r="E25" s="20" t="s">
        <v>22</v>
      </c>
      <c r="F25" s="20" t="s">
        <v>20</v>
      </c>
      <c r="G25" s="19">
        <v>59.22</v>
      </c>
      <c r="H25" s="19">
        <v>9.48</v>
      </c>
      <c r="I25" s="19">
        <f t="shared" si="0"/>
        <v>49.74</v>
      </c>
      <c r="J25" s="21">
        <v>6200</v>
      </c>
      <c r="K25" s="18">
        <f t="shared" si="1"/>
        <v>7381.66465621231</v>
      </c>
      <c r="L25" s="41">
        <f t="shared" si="2"/>
        <v>367164</v>
      </c>
      <c r="M25" s="17" t="s">
        <v>21</v>
      </c>
      <c r="N25" s="39"/>
      <c r="O25" s="40"/>
    </row>
    <row r="26" s="3" customFormat="1" customHeight="1" spans="1:15">
      <c r="A26" s="16">
        <v>21</v>
      </c>
      <c r="B26" s="20" t="s">
        <v>18</v>
      </c>
      <c r="C26" s="21">
        <f>C25-100</f>
        <v>602</v>
      </c>
      <c r="D26" s="20">
        <f>D25-1</f>
        <v>6</v>
      </c>
      <c r="E26" s="20" t="s">
        <v>22</v>
      </c>
      <c r="F26" s="20" t="s">
        <v>20</v>
      </c>
      <c r="G26" s="19">
        <v>59.22</v>
      </c>
      <c r="H26" s="19">
        <v>9.48</v>
      </c>
      <c r="I26" s="19">
        <f t="shared" si="0"/>
        <v>49.74</v>
      </c>
      <c r="J26" s="21">
        <v>6172</v>
      </c>
      <c r="K26" s="18">
        <f t="shared" si="1"/>
        <v>7348.32810615199</v>
      </c>
      <c r="L26" s="41">
        <f t="shared" si="2"/>
        <v>365505.84</v>
      </c>
      <c r="M26" s="17" t="s">
        <v>21</v>
      </c>
      <c r="N26" s="39"/>
      <c r="O26" s="40"/>
    </row>
    <row r="27" s="3" customFormat="1" customHeight="1" spans="1:15">
      <c r="A27" s="16">
        <v>22</v>
      </c>
      <c r="B27" s="20" t="s">
        <v>18</v>
      </c>
      <c r="C27" s="21">
        <f>C26-100</f>
        <v>502</v>
      </c>
      <c r="D27" s="20">
        <f>D26-1</f>
        <v>5</v>
      </c>
      <c r="E27" s="20" t="s">
        <v>22</v>
      </c>
      <c r="F27" s="20" t="s">
        <v>20</v>
      </c>
      <c r="G27" s="19">
        <v>59.22</v>
      </c>
      <c r="H27" s="19">
        <v>9.48</v>
      </c>
      <c r="I27" s="19">
        <f t="shared" si="0"/>
        <v>49.74</v>
      </c>
      <c r="J27" s="21">
        <v>5946</v>
      </c>
      <c r="K27" s="18">
        <f t="shared" si="1"/>
        <v>7079.25452352232</v>
      </c>
      <c r="L27" s="41">
        <f t="shared" si="2"/>
        <v>352122.12</v>
      </c>
      <c r="M27" s="17" t="s">
        <v>21</v>
      </c>
      <c r="N27" s="39"/>
      <c r="O27" s="40"/>
    </row>
    <row r="28" s="3" customFormat="1" customHeight="1" spans="1:15">
      <c r="A28" s="19">
        <v>23</v>
      </c>
      <c r="B28" s="20" t="s">
        <v>18</v>
      </c>
      <c r="C28" s="21">
        <v>2303</v>
      </c>
      <c r="D28" s="20">
        <v>23</v>
      </c>
      <c r="E28" s="20" t="s">
        <v>22</v>
      </c>
      <c r="F28" s="20" t="s">
        <v>20</v>
      </c>
      <c r="G28" s="19">
        <v>59.22</v>
      </c>
      <c r="H28" s="19">
        <v>9.48</v>
      </c>
      <c r="I28" s="19">
        <f t="shared" si="0"/>
        <v>49.74</v>
      </c>
      <c r="J28" s="21">
        <v>6201</v>
      </c>
      <c r="K28" s="18">
        <f t="shared" si="1"/>
        <v>7382.85524728589</v>
      </c>
      <c r="L28" s="41">
        <f t="shared" si="2"/>
        <v>367223.22</v>
      </c>
      <c r="M28" s="17" t="s">
        <v>21</v>
      </c>
      <c r="N28" s="39"/>
      <c r="O28" s="40"/>
    </row>
    <row r="29" s="3" customFormat="1" customHeight="1" spans="1:15">
      <c r="A29" s="16">
        <v>24</v>
      </c>
      <c r="B29" s="20" t="s">
        <v>18</v>
      </c>
      <c r="C29" s="21">
        <f t="shared" ref="C29:C47" si="5">C28-100</f>
        <v>2203</v>
      </c>
      <c r="D29" s="20">
        <f t="shared" ref="D29:D47" si="6">D28-1</f>
        <v>22</v>
      </c>
      <c r="E29" s="20" t="s">
        <v>22</v>
      </c>
      <c r="F29" s="20" t="s">
        <v>20</v>
      </c>
      <c r="G29" s="19">
        <v>59.22</v>
      </c>
      <c r="H29" s="19">
        <v>9.48</v>
      </c>
      <c r="I29" s="19">
        <f t="shared" si="0"/>
        <v>49.74</v>
      </c>
      <c r="J29" s="21">
        <v>6574</v>
      </c>
      <c r="K29" s="18">
        <f t="shared" si="1"/>
        <v>7826.94571773221</v>
      </c>
      <c r="L29" s="41">
        <f t="shared" si="2"/>
        <v>389312.28</v>
      </c>
      <c r="M29" s="17" t="s">
        <v>21</v>
      </c>
      <c r="N29" s="39"/>
      <c r="O29" s="40"/>
    </row>
    <row r="30" s="3" customFormat="1" customHeight="1" spans="1:15">
      <c r="A30" s="16">
        <v>25</v>
      </c>
      <c r="B30" s="20" t="s">
        <v>18</v>
      </c>
      <c r="C30" s="21">
        <f t="shared" si="5"/>
        <v>2103</v>
      </c>
      <c r="D30" s="20">
        <f t="shared" si="6"/>
        <v>21</v>
      </c>
      <c r="E30" s="20" t="s">
        <v>22</v>
      </c>
      <c r="F30" s="20" t="s">
        <v>20</v>
      </c>
      <c r="G30" s="19">
        <v>59.22</v>
      </c>
      <c r="H30" s="19">
        <v>9.48</v>
      </c>
      <c r="I30" s="19">
        <f t="shared" si="0"/>
        <v>49.74</v>
      </c>
      <c r="J30" s="21">
        <v>6546</v>
      </c>
      <c r="K30" s="18">
        <f t="shared" si="1"/>
        <v>7793.60916767189</v>
      </c>
      <c r="L30" s="41">
        <f t="shared" si="2"/>
        <v>387654.12</v>
      </c>
      <c r="M30" s="17" t="s">
        <v>21</v>
      </c>
      <c r="N30" s="39"/>
      <c r="O30" s="40"/>
    </row>
    <row r="31" s="3" customFormat="1" customHeight="1" spans="1:15">
      <c r="A31" s="19">
        <v>26</v>
      </c>
      <c r="B31" s="20" t="s">
        <v>18</v>
      </c>
      <c r="C31" s="21">
        <f t="shared" si="5"/>
        <v>2003</v>
      </c>
      <c r="D31" s="20">
        <f t="shared" si="6"/>
        <v>20</v>
      </c>
      <c r="E31" s="20" t="s">
        <v>22</v>
      </c>
      <c r="F31" s="20" t="s">
        <v>20</v>
      </c>
      <c r="G31" s="19">
        <v>59.22</v>
      </c>
      <c r="H31" s="19">
        <v>9.48</v>
      </c>
      <c r="I31" s="19">
        <f t="shared" si="0"/>
        <v>49.74</v>
      </c>
      <c r="J31" s="21">
        <v>6518</v>
      </c>
      <c r="K31" s="18">
        <f t="shared" si="1"/>
        <v>7760.27261761158</v>
      </c>
      <c r="L31" s="41">
        <f t="shared" si="2"/>
        <v>385995.96</v>
      </c>
      <c r="M31" s="17" t="s">
        <v>21</v>
      </c>
      <c r="N31" s="39"/>
      <c r="O31" s="40"/>
    </row>
    <row r="32" s="3" customFormat="1" customHeight="1" spans="1:15">
      <c r="A32" s="16">
        <v>27</v>
      </c>
      <c r="B32" s="20" t="s">
        <v>18</v>
      </c>
      <c r="C32" s="21">
        <f t="shared" si="5"/>
        <v>1903</v>
      </c>
      <c r="D32" s="20">
        <f t="shared" si="6"/>
        <v>19</v>
      </c>
      <c r="E32" s="20" t="s">
        <v>22</v>
      </c>
      <c r="F32" s="20" t="s">
        <v>20</v>
      </c>
      <c r="G32" s="19">
        <v>59.22</v>
      </c>
      <c r="H32" s="19">
        <v>9.48</v>
      </c>
      <c r="I32" s="19">
        <f t="shared" si="0"/>
        <v>49.74</v>
      </c>
      <c r="J32" s="21">
        <v>6490</v>
      </c>
      <c r="K32" s="18">
        <f t="shared" si="1"/>
        <v>7726.93606755127</v>
      </c>
      <c r="L32" s="41">
        <f t="shared" si="2"/>
        <v>384337.8</v>
      </c>
      <c r="M32" s="17" t="s">
        <v>21</v>
      </c>
      <c r="N32" s="39"/>
      <c r="O32" s="40"/>
    </row>
    <row r="33" s="3" customFormat="1" customHeight="1" spans="1:15">
      <c r="A33" s="16">
        <v>28</v>
      </c>
      <c r="B33" s="20" t="s">
        <v>18</v>
      </c>
      <c r="C33" s="21">
        <f t="shared" si="5"/>
        <v>1803</v>
      </c>
      <c r="D33" s="20">
        <f t="shared" si="6"/>
        <v>18</v>
      </c>
      <c r="E33" s="20" t="s">
        <v>22</v>
      </c>
      <c r="F33" s="20" t="s">
        <v>20</v>
      </c>
      <c r="G33" s="19">
        <v>59.22</v>
      </c>
      <c r="H33" s="19">
        <v>9.48</v>
      </c>
      <c r="I33" s="19">
        <f t="shared" si="0"/>
        <v>49.74</v>
      </c>
      <c r="J33" s="21">
        <v>6334</v>
      </c>
      <c r="K33" s="18">
        <f t="shared" si="1"/>
        <v>7541.20386007238</v>
      </c>
      <c r="L33" s="41">
        <f t="shared" si="2"/>
        <v>375099.48</v>
      </c>
      <c r="M33" s="17" t="s">
        <v>21</v>
      </c>
      <c r="N33" s="39"/>
      <c r="O33" s="40"/>
    </row>
    <row r="34" s="3" customFormat="1" customHeight="1" spans="1:15">
      <c r="A34" s="19">
        <v>29</v>
      </c>
      <c r="B34" s="20" t="s">
        <v>18</v>
      </c>
      <c r="C34" s="21">
        <f t="shared" si="5"/>
        <v>1703</v>
      </c>
      <c r="D34" s="20">
        <f t="shared" si="6"/>
        <v>17</v>
      </c>
      <c r="E34" s="20" t="s">
        <v>22</v>
      </c>
      <c r="F34" s="20" t="s">
        <v>20</v>
      </c>
      <c r="G34" s="19">
        <v>59.22</v>
      </c>
      <c r="H34" s="19">
        <v>9.48</v>
      </c>
      <c r="I34" s="19">
        <f t="shared" si="0"/>
        <v>49.74</v>
      </c>
      <c r="J34" s="21">
        <v>6443</v>
      </c>
      <c r="K34" s="18">
        <f t="shared" si="1"/>
        <v>7670.97828709288</v>
      </c>
      <c r="L34" s="41">
        <f t="shared" si="2"/>
        <v>381554.46</v>
      </c>
      <c r="M34" s="17" t="s">
        <v>21</v>
      </c>
      <c r="N34" s="39"/>
      <c r="O34" s="40"/>
    </row>
    <row r="35" s="3" customFormat="1" customHeight="1" spans="1:15">
      <c r="A35" s="16">
        <v>30</v>
      </c>
      <c r="B35" s="20" t="s">
        <v>18</v>
      </c>
      <c r="C35" s="21">
        <f t="shared" si="5"/>
        <v>1603</v>
      </c>
      <c r="D35" s="20">
        <f t="shared" si="6"/>
        <v>16</v>
      </c>
      <c r="E35" s="20" t="s">
        <v>22</v>
      </c>
      <c r="F35" s="20" t="s">
        <v>20</v>
      </c>
      <c r="G35" s="19">
        <v>59.22</v>
      </c>
      <c r="H35" s="19">
        <v>9.48</v>
      </c>
      <c r="I35" s="19">
        <f t="shared" si="0"/>
        <v>49.74</v>
      </c>
      <c r="J35" s="21">
        <v>6415</v>
      </c>
      <c r="K35" s="18">
        <f t="shared" si="1"/>
        <v>7637.64173703257</v>
      </c>
      <c r="L35" s="41">
        <f t="shared" si="2"/>
        <v>379896.3</v>
      </c>
      <c r="M35" s="17" t="s">
        <v>21</v>
      </c>
      <c r="N35" s="39"/>
      <c r="O35" s="40"/>
    </row>
    <row r="36" s="3" customFormat="1" customHeight="1" spans="1:15">
      <c r="A36" s="16">
        <v>31</v>
      </c>
      <c r="B36" s="20" t="s">
        <v>18</v>
      </c>
      <c r="C36" s="21">
        <f t="shared" si="5"/>
        <v>1503</v>
      </c>
      <c r="D36" s="20">
        <f t="shared" si="6"/>
        <v>15</v>
      </c>
      <c r="E36" s="20" t="s">
        <v>22</v>
      </c>
      <c r="F36" s="20" t="s">
        <v>20</v>
      </c>
      <c r="G36" s="19">
        <v>59.22</v>
      </c>
      <c r="H36" s="19">
        <v>9.48</v>
      </c>
      <c r="I36" s="19">
        <f t="shared" si="0"/>
        <v>49.74</v>
      </c>
      <c r="J36" s="21">
        <v>6387</v>
      </c>
      <c r="K36" s="18">
        <f t="shared" si="1"/>
        <v>7604.30518697226</v>
      </c>
      <c r="L36" s="41">
        <f t="shared" si="2"/>
        <v>378238.14</v>
      </c>
      <c r="M36" s="17" t="s">
        <v>21</v>
      </c>
      <c r="N36" s="39"/>
      <c r="O36" s="40"/>
    </row>
    <row r="37" s="3" customFormat="1" customHeight="1" spans="1:15">
      <c r="A37" s="19">
        <v>32</v>
      </c>
      <c r="B37" s="20" t="s">
        <v>18</v>
      </c>
      <c r="C37" s="21">
        <f t="shared" si="5"/>
        <v>1403</v>
      </c>
      <c r="D37" s="20">
        <f t="shared" si="6"/>
        <v>14</v>
      </c>
      <c r="E37" s="20" t="s">
        <v>22</v>
      </c>
      <c r="F37" s="20" t="s">
        <v>20</v>
      </c>
      <c r="G37" s="19">
        <v>59.22</v>
      </c>
      <c r="H37" s="19">
        <v>9.48</v>
      </c>
      <c r="I37" s="19">
        <f t="shared" si="0"/>
        <v>49.74</v>
      </c>
      <c r="J37" s="21">
        <v>6259</v>
      </c>
      <c r="K37" s="18">
        <f t="shared" si="1"/>
        <v>7451.90952955368</v>
      </c>
      <c r="L37" s="41">
        <f t="shared" si="2"/>
        <v>370657.98</v>
      </c>
      <c r="M37" s="17" t="s">
        <v>21</v>
      </c>
      <c r="N37" s="39"/>
      <c r="O37" s="40"/>
    </row>
    <row r="38" s="3" customFormat="1" customHeight="1" spans="1:15">
      <c r="A38" s="16">
        <v>33</v>
      </c>
      <c r="B38" s="20" t="s">
        <v>18</v>
      </c>
      <c r="C38" s="21">
        <f t="shared" si="5"/>
        <v>1303</v>
      </c>
      <c r="D38" s="20">
        <f t="shared" si="6"/>
        <v>13</v>
      </c>
      <c r="E38" s="20" t="s">
        <v>22</v>
      </c>
      <c r="F38" s="20" t="s">
        <v>20</v>
      </c>
      <c r="G38" s="19">
        <v>59.22</v>
      </c>
      <c r="H38" s="19">
        <v>9.48</v>
      </c>
      <c r="I38" s="19">
        <f t="shared" si="0"/>
        <v>49.74</v>
      </c>
      <c r="J38" s="21">
        <v>6340</v>
      </c>
      <c r="K38" s="18">
        <f t="shared" si="1"/>
        <v>7548.34740651387</v>
      </c>
      <c r="L38" s="41">
        <f t="shared" si="2"/>
        <v>375454.8</v>
      </c>
      <c r="M38" s="17" t="s">
        <v>21</v>
      </c>
      <c r="N38" s="39"/>
      <c r="O38" s="40"/>
    </row>
    <row r="39" s="3" customFormat="1" customHeight="1" spans="1:15">
      <c r="A39" s="16">
        <v>34</v>
      </c>
      <c r="B39" s="20" t="s">
        <v>18</v>
      </c>
      <c r="C39" s="21">
        <f t="shared" si="5"/>
        <v>1203</v>
      </c>
      <c r="D39" s="20">
        <f t="shared" si="6"/>
        <v>12</v>
      </c>
      <c r="E39" s="20" t="s">
        <v>22</v>
      </c>
      <c r="F39" s="20" t="s">
        <v>20</v>
      </c>
      <c r="G39" s="19">
        <v>59.22</v>
      </c>
      <c r="H39" s="19">
        <v>9.48</v>
      </c>
      <c r="I39" s="19">
        <f t="shared" si="0"/>
        <v>49.74</v>
      </c>
      <c r="J39" s="21">
        <v>6313</v>
      </c>
      <c r="K39" s="18">
        <f t="shared" si="1"/>
        <v>7516.20144752714</v>
      </c>
      <c r="L39" s="41">
        <f t="shared" si="2"/>
        <v>373855.86</v>
      </c>
      <c r="M39" s="17" t="s">
        <v>21</v>
      </c>
      <c r="N39" s="39"/>
      <c r="O39" s="40"/>
    </row>
    <row r="40" s="3" customFormat="1" customHeight="1" spans="1:15">
      <c r="A40" s="19">
        <v>35</v>
      </c>
      <c r="B40" s="20" t="s">
        <v>18</v>
      </c>
      <c r="C40" s="21">
        <f t="shared" si="5"/>
        <v>1103</v>
      </c>
      <c r="D40" s="20">
        <f t="shared" si="6"/>
        <v>11</v>
      </c>
      <c r="E40" s="20" t="s">
        <v>22</v>
      </c>
      <c r="F40" s="20" t="s">
        <v>20</v>
      </c>
      <c r="G40" s="19">
        <v>59.22</v>
      </c>
      <c r="H40" s="19">
        <v>9.48</v>
      </c>
      <c r="I40" s="19">
        <f t="shared" si="0"/>
        <v>49.74</v>
      </c>
      <c r="J40" s="21">
        <v>6285</v>
      </c>
      <c r="K40" s="18">
        <f t="shared" si="1"/>
        <v>7482.86489746683</v>
      </c>
      <c r="L40" s="41">
        <f t="shared" si="2"/>
        <v>372197.7</v>
      </c>
      <c r="M40" s="17" t="s">
        <v>21</v>
      </c>
      <c r="N40" s="39"/>
      <c r="O40" s="40"/>
    </row>
    <row r="41" s="3" customFormat="1" customHeight="1" spans="1:15">
      <c r="A41" s="16">
        <v>36</v>
      </c>
      <c r="B41" s="20" t="s">
        <v>18</v>
      </c>
      <c r="C41" s="21">
        <f t="shared" si="5"/>
        <v>1003</v>
      </c>
      <c r="D41" s="20">
        <f t="shared" si="6"/>
        <v>10</v>
      </c>
      <c r="E41" s="20" t="s">
        <v>22</v>
      </c>
      <c r="F41" s="20" t="s">
        <v>20</v>
      </c>
      <c r="G41" s="19">
        <v>59.22</v>
      </c>
      <c r="H41" s="19">
        <v>9.48</v>
      </c>
      <c r="I41" s="19">
        <f t="shared" si="0"/>
        <v>49.74</v>
      </c>
      <c r="J41" s="21">
        <v>6256</v>
      </c>
      <c r="K41" s="18">
        <f t="shared" si="1"/>
        <v>7448.33775633293</v>
      </c>
      <c r="L41" s="41">
        <f t="shared" si="2"/>
        <v>370480.32</v>
      </c>
      <c r="M41" s="17" t="s">
        <v>21</v>
      </c>
      <c r="N41" s="39"/>
      <c r="O41" s="40"/>
    </row>
    <row r="42" s="3" customFormat="1" customHeight="1" spans="1:15">
      <c r="A42" s="16">
        <v>37</v>
      </c>
      <c r="B42" s="20" t="s">
        <v>18</v>
      </c>
      <c r="C42" s="21">
        <f t="shared" si="5"/>
        <v>903</v>
      </c>
      <c r="D42" s="20">
        <f t="shared" si="6"/>
        <v>9</v>
      </c>
      <c r="E42" s="20" t="s">
        <v>22</v>
      </c>
      <c r="F42" s="20" t="s">
        <v>20</v>
      </c>
      <c r="G42" s="19">
        <v>59.22</v>
      </c>
      <c r="H42" s="19">
        <v>9.48</v>
      </c>
      <c r="I42" s="19">
        <f t="shared" si="0"/>
        <v>49.74</v>
      </c>
      <c r="J42" s="21">
        <v>6229</v>
      </c>
      <c r="K42" s="18">
        <f t="shared" si="1"/>
        <v>7416.1917973462</v>
      </c>
      <c r="L42" s="41">
        <f t="shared" si="2"/>
        <v>368881.38</v>
      </c>
      <c r="M42" s="17" t="s">
        <v>21</v>
      </c>
      <c r="N42" s="39"/>
      <c r="O42" s="40"/>
    </row>
    <row r="43" s="3" customFormat="1" customHeight="1" spans="1:15">
      <c r="A43" s="19">
        <v>38</v>
      </c>
      <c r="B43" s="20" t="s">
        <v>18</v>
      </c>
      <c r="C43" s="21">
        <f t="shared" si="5"/>
        <v>803</v>
      </c>
      <c r="D43" s="20">
        <f t="shared" si="6"/>
        <v>8</v>
      </c>
      <c r="E43" s="20" t="s">
        <v>22</v>
      </c>
      <c r="F43" s="20" t="s">
        <v>20</v>
      </c>
      <c r="G43" s="19">
        <v>59.22</v>
      </c>
      <c r="H43" s="19">
        <v>9.48</v>
      </c>
      <c r="I43" s="19">
        <f t="shared" si="0"/>
        <v>49.74</v>
      </c>
      <c r="J43" s="21">
        <v>6201</v>
      </c>
      <c r="K43" s="18">
        <f t="shared" si="1"/>
        <v>7382.85524728589</v>
      </c>
      <c r="L43" s="41">
        <f t="shared" si="2"/>
        <v>367223.22</v>
      </c>
      <c r="M43" s="17" t="s">
        <v>21</v>
      </c>
      <c r="N43" s="39"/>
      <c r="O43" s="40"/>
    </row>
    <row r="44" s="3" customFormat="1" customHeight="1" spans="1:15">
      <c r="A44" s="16">
        <v>39</v>
      </c>
      <c r="B44" s="20" t="s">
        <v>18</v>
      </c>
      <c r="C44" s="21">
        <f t="shared" si="5"/>
        <v>703</v>
      </c>
      <c r="D44" s="20">
        <f t="shared" si="6"/>
        <v>7</v>
      </c>
      <c r="E44" s="20" t="s">
        <v>22</v>
      </c>
      <c r="F44" s="20" t="s">
        <v>20</v>
      </c>
      <c r="G44" s="19">
        <v>59.22</v>
      </c>
      <c r="H44" s="19">
        <v>9.48</v>
      </c>
      <c r="I44" s="19">
        <f t="shared" si="0"/>
        <v>49.74</v>
      </c>
      <c r="J44" s="21">
        <v>6173</v>
      </c>
      <c r="K44" s="18">
        <f t="shared" si="1"/>
        <v>7349.51869722557</v>
      </c>
      <c r="L44" s="41">
        <f t="shared" si="2"/>
        <v>365565.06</v>
      </c>
      <c r="M44" s="17" t="s">
        <v>21</v>
      </c>
      <c r="N44" s="39"/>
      <c r="O44" s="40"/>
    </row>
    <row r="45" s="3" customFormat="1" customHeight="1" spans="1:15">
      <c r="A45" s="16">
        <v>40</v>
      </c>
      <c r="B45" s="20" t="s">
        <v>18</v>
      </c>
      <c r="C45" s="21">
        <f t="shared" si="5"/>
        <v>603</v>
      </c>
      <c r="D45" s="20">
        <f t="shared" si="6"/>
        <v>6</v>
      </c>
      <c r="E45" s="20" t="s">
        <v>22</v>
      </c>
      <c r="F45" s="20" t="s">
        <v>20</v>
      </c>
      <c r="G45" s="19">
        <v>59.22</v>
      </c>
      <c r="H45" s="19">
        <v>9.48</v>
      </c>
      <c r="I45" s="19">
        <f t="shared" si="0"/>
        <v>49.74</v>
      </c>
      <c r="J45" s="21">
        <v>6145</v>
      </c>
      <c r="K45" s="18">
        <f t="shared" si="1"/>
        <v>7316.18214716526</v>
      </c>
      <c r="L45" s="41">
        <f t="shared" si="2"/>
        <v>363906.9</v>
      </c>
      <c r="M45" s="17" t="s">
        <v>23</v>
      </c>
      <c r="N45" s="39"/>
      <c r="O45" s="40"/>
    </row>
    <row r="46" s="3" customFormat="1" customHeight="1" spans="1:15">
      <c r="A46" s="19">
        <v>41</v>
      </c>
      <c r="B46" s="20" t="s">
        <v>18</v>
      </c>
      <c r="C46" s="21">
        <f t="shared" si="5"/>
        <v>503</v>
      </c>
      <c r="D46" s="20">
        <f t="shared" si="6"/>
        <v>5</v>
      </c>
      <c r="E46" s="20" t="s">
        <v>22</v>
      </c>
      <c r="F46" s="20" t="s">
        <v>20</v>
      </c>
      <c r="G46" s="19">
        <v>59.22</v>
      </c>
      <c r="H46" s="19">
        <v>9.48</v>
      </c>
      <c r="I46" s="19">
        <f t="shared" si="0"/>
        <v>49.74</v>
      </c>
      <c r="J46" s="21">
        <v>5946</v>
      </c>
      <c r="K46" s="18">
        <f t="shared" si="1"/>
        <v>7079.25452352232</v>
      </c>
      <c r="L46" s="41">
        <f t="shared" si="2"/>
        <v>352122.12</v>
      </c>
      <c r="M46" s="17" t="s">
        <v>21</v>
      </c>
      <c r="N46" s="39"/>
      <c r="O46" s="40"/>
    </row>
    <row r="47" s="4" customFormat="1" customHeight="1" spans="1:18">
      <c r="A47" s="16">
        <v>42</v>
      </c>
      <c r="B47" s="20" t="s">
        <v>18</v>
      </c>
      <c r="C47" s="21">
        <v>2304</v>
      </c>
      <c r="D47" s="20">
        <v>23</v>
      </c>
      <c r="E47" s="20" t="s">
        <v>19</v>
      </c>
      <c r="F47" s="20" t="s">
        <v>20</v>
      </c>
      <c r="G47" s="19">
        <v>118.93</v>
      </c>
      <c r="H47" s="19">
        <v>19.04</v>
      </c>
      <c r="I47" s="19">
        <f t="shared" si="0"/>
        <v>99.89</v>
      </c>
      <c r="J47" s="21">
        <v>6780</v>
      </c>
      <c r="K47" s="18">
        <f t="shared" si="1"/>
        <v>8072.33356692361</v>
      </c>
      <c r="L47" s="41">
        <f t="shared" si="2"/>
        <v>806345.4</v>
      </c>
      <c r="M47" s="17" t="s">
        <v>21</v>
      </c>
      <c r="N47" s="39"/>
      <c r="O47" s="40"/>
      <c r="R47" s="3"/>
    </row>
    <row r="48" s="3" customFormat="1" ht="22" customHeight="1" spans="1:15">
      <c r="A48" s="16">
        <v>43</v>
      </c>
      <c r="B48" s="20" t="s">
        <v>18</v>
      </c>
      <c r="C48" s="21">
        <v>704</v>
      </c>
      <c r="D48" s="20">
        <v>7</v>
      </c>
      <c r="E48" s="20" t="s">
        <v>19</v>
      </c>
      <c r="F48" s="20" t="s">
        <v>20</v>
      </c>
      <c r="G48" s="19">
        <v>118.93</v>
      </c>
      <c r="H48" s="19">
        <v>19.04</v>
      </c>
      <c r="I48" s="19">
        <f t="shared" si="0"/>
        <v>99.89</v>
      </c>
      <c r="J48" s="21">
        <v>6745.09834345792</v>
      </c>
      <c r="K48" s="18">
        <f t="shared" si="1"/>
        <v>8030.77931712334</v>
      </c>
      <c r="L48" s="41">
        <f t="shared" si="2"/>
        <v>802194.545987451</v>
      </c>
      <c r="M48" s="17" t="s">
        <v>21</v>
      </c>
      <c r="N48" s="39"/>
      <c r="O48" s="40"/>
    </row>
    <row r="49" s="3" customFormat="1" ht="22" customHeight="1" spans="1:15">
      <c r="A49" s="19">
        <v>44</v>
      </c>
      <c r="B49" s="20" t="s">
        <v>18</v>
      </c>
      <c r="C49" s="21">
        <v>2305</v>
      </c>
      <c r="D49" s="20">
        <v>23</v>
      </c>
      <c r="E49" s="20" t="s">
        <v>19</v>
      </c>
      <c r="F49" s="20" t="s">
        <v>20</v>
      </c>
      <c r="G49" s="19">
        <v>118.54</v>
      </c>
      <c r="H49" s="19">
        <v>18.98</v>
      </c>
      <c r="I49" s="19">
        <f t="shared" si="0"/>
        <v>99.56</v>
      </c>
      <c r="J49" s="21">
        <v>6641</v>
      </c>
      <c r="K49" s="18">
        <f t="shared" si="1"/>
        <v>7907.03234230615</v>
      </c>
      <c r="L49" s="41">
        <f t="shared" si="2"/>
        <v>787224.14</v>
      </c>
      <c r="M49" s="17" t="s">
        <v>21</v>
      </c>
      <c r="N49" s="39"/>
      <c r="O49" s="40"/>
    </row>
    <row r="50" s="3" customFormat="1" ht="22" customHeight="1" spans="1:15">
      <c r="A50" s="16">
        <v>45</v>
      </c>
      <c r="B50" s="20" t="s">
        <v>18</v>
      </c>
      <c r="C50" s="21">
        <f t="shared" ref="C50:C55" si="7">C49-100</f>
        <v>2205</v>
      </c>
      <c r="D50" s="20">
        <f t="shared" ref="D50:D55" si="8">D49-1</f>
        <v>22</v>
      </c>
      <c r="E50" s="20" t="s">
        <v>19</v>
      </c>
      <c r="F50" s="20" t="s">
        <v>20</v>
      </c>
      <c r="G50" s="19">
        <v>118.54</v>
      </c>
      <c r="H50" s="19">
        <v>18.98</v>
      </c>
      <c r="I50" s="19">
        <f t="shared" si="0"/>
        <v>99.56</v>
      </c>
      <c r="J50" s="21">
        <v>7106</v>
      </c>
      <c r="K50" s="18">
        <f t="shared" si="1"/>
        <v>8460.67938931298</v>
      </c>
      <c r="L50" s="41">
        <f t="shared" si="2"/>
        <v>842345.24</v>
      </c>
      <c r="M50" s="17" t="s">
        <v>21</v>
      </c>
      <c r="N50" s="39"/>
      <c r="O50" s="40"/>
    </row>
    <row r="51" s="3" customFormat="1" ht="22" customHeight="1" spans="1:15">
      <c r="A51" s="16">
        <v>46</v>
      </c>
      <c r="B51" s="20" t="s">
        <v>18</v>
      </c>
      <c r="C51" s="21">
        <f t="shared" si="7"/>
        <v>2105</v>
      </c>
      <c r="D51" s="20">
        <f t="shared" si="8"/>
        <v>21</v>
      </c>
      <c r="E51" s="20" t="s">
        <v>19</v>
      </c>
      <c r="F51" s="20" t="s">
        <v>20</v>
      </c>
      <c r="G51" s="19">
        <v>118.54</v>
      </c>
      <c r="H51" s="19">
        <v>18.98</v>
      </c>
      <c r="I51" s="19">
        <f t="shared" si="0"/>
        <v>99.56</v>
      </c>
      <c r="J51" s="21">
        <v>7058</v>
      </c>
      <c r="K51" s="18">
        <f t="shared" si="1"/>
        <v>8403.52872639614</v>
      </c>
      <c r="L51" s="41">
        <f t="shared" si="2"/>
        <v>836655.32</v>
      </c>
      <c r="M51" s="17" t="s">
        <v>21</v>
      </c>
      <c r="N51" s="39"/>
      <c r="O51" s="40"/>
    </row>
    <row r="52" s="3" customFormat="1" ht="22" customHeight="1" spans="1:15">
      <c r="A52" s="19">
        <v>47</v>
      </c>
      <c r="B52" s="20" t="s">
        <v>18</v>
      </c>
      <c r="C52" s="21">
        <f t="shared" si="7"/>
        <v>2005</v>
      </c>
      <c r="D52" s="20">
        <f t="shared" si="8"/>
        <v>20</v>
      </c>
      <c r="E52" s="20" t="s">
        <v>19</v>
      </c>
      <c r="F52" s="20" t="s">
        <v>20</v>
      </c>
      <c r="G52" s="19">
        <v>118.54</v>
      </c>
      <c r="H52" s="19">
        <v>18.98</v>
      </c>
      <c r="I52" s="19">
        <f t="shared" si="0"/>
        <v>99.56</v>
      </c>
      <c r="J52" s="21">
        <v>7010</v>
      </c>
      <c r="K52" s="18">
        <f t="shared" si="1"/>
        <v>8346.37806347931</v>
      </c>
      <c r="L52" s="41">
        <f t="shared" si="2"/>
        <v>830965.4</v>
      </c>
      <c r="M52" s="17" t="s">
        <v>21</v>
      </c>
      <c r="N52" s="39"/>
      <c r="O52" s="40"/>
    </row>
    <row r="53" s="3" customFormat="1" ht="22" customHeight="1" spans="1:15">
      <c r="A53" s="16">
        <v>48</v>
      </c>
      <c r="B53" s="20" t="s">
        <v>18</v>
      </c>
      <c r="C53" s="21">
        <f t="shared" si="7"/>
        <v>1905</v>
      </c>
      <c r="D53" s="20">
        <f t="shared" si="8"/>
        <v>19</v>
      </c>
      <c r="E53" s="20" t="s">
        <v>19</v>
      </c>
      <c r="F53" s="20" t="s">
        <v>20</v>
      </c>
      <c r="G53" s="19">
        <v>118.54</v>
      </c>
      <c r="H53" s="19">
        <v>18.98</v>
      </c>
      <c r="I53" s="19">
        <f t="shared" si="0"/>
        <v>99.56</v>
      </c>
      <c r="J53" s="21">
        <v>6952</v>
      </c>
      <c r="K53" s="18">
        <f t="shared" si="1"/>
        <v>8277.3210124548</v>
      </c>
      <c r="L53" s="41">
        <f t="shared" si="2"/>
        <v>824090.08</v>
      </c>
      <c r="M53" s="17" t="s">
        <v>21</v>
      </c>
      <c r="N53" s="39"/>
      <c r="O53" s="40"/>
    </row>
    <row r="54" s="3" customFormat="1" ht="22" customHeight="1" spans="1:15">
      <c r="A54" s="16">
        <v>49</v>
      </c>
      <c r="B54" s="20" t="s">
        <v>18</v>
      </c>
      <c r="C54" s="21">
        <f t="shared" si="7"/>
        <v>1805</v>
      </c>
      <c r="D54" s="20">
        <f t="shared" si="8"/>
        <v>18</v>
      </c>
      <c r="E54" s="20" t="s">
        <v>19</v>
      </c>
      <c r="F54" s="20" t="s">
        <v>20</v>
      </c>
      <c r="G54" s="19">
        <v>118.54</v>
      </c>
      <c r="H54" s="19">
        <v>18.98</v>
      </c>
      <c r="I54" s="19">
        <f t="shared" si="0"/>
        <v>99.56</v>
      </c>
      <c r="J54" s="21">
        <v>6787</v>
      </c>
      <c r="K54" s="18">
        <f t="shared" si="1"/>
        <v>8080.86560867818</v>
      </c>
      <c r="L54" s="41">
        <f t="shared" si="2"/>
        <v>804530.98</v>
      </c>
      <c r="M54" s="17" t="s">
        <v>21</v>
      </c>
      <c r="N54" s="39"/>
      <c r="O54" s="40"/>
    </row>
    <row r="55" s="3" customFormat="1" ht="22" customHeight="1" spans="1:15">
      <c r="A55" s="19">
        <v>50</v>
      </c>
      <c r="B55" s="20" t="s">
        <v>18</v>
      </c>
      <c r="C55" s="21">
        <f t="shared" si="7"/>
        <v>1705</v>
      </c>
      <c r="D55" s="20">
        <f t="shared" si="8"/>
        <v>17</v>
      </c>
      <c r="E55" s="20" t="s">
        <v>19</v>
      </c>
      <c r="F55" s="20" t="s">
        <v>20</v>
      </c>
      <c r="G55" s="19">
        <v>118.54</v>
      </c>
      <c r="H55" s="19">
        <v>18.98</v>
      </c>
      <c r="I55" s="19">
        <f t="shared" si="0"/>
        <v>99.56</v>
      </c>
      <c r="J55" s="21">
        <v>6902</v>
      </c>
      <c r="K55" s="18">
        <f t="shared" si="1"/>
        <v>8217.78907191643</v>
      </c>
      <c r="L55" s="41">
        <f t="shared" si="2"/>
        <v>818163.08</v>
      </c>
      <c r="M55" s="17" t="s">
        <v>21</v>
      </c>
      <c r="N55" s="39"/>
      <c r="O55" s="40"/>
    </row>
    <row r="56" s="3" customFormat="1" ht="22" customHeight="1" spans="1:15">
      <c r="A56" s="16">
        <v>51</v>
      </c>
      <c r="B56" s="20" t="s">
        <v>18</v>
      </c>
      <c r="C56" s="21">
        <f>'[1]附件3（15号楼） '!C58-100</f>
        <v>1505</v>
      </c>
      <c r="D56" s="20">
        <f>'[1]附件3（15号楼） '!D58-1</f>
        <v>15</v>
      </c>
      <c r="E56" s="20" t="s">
        <v>19</v>
      </c>
      <c r="F56" s="20" t="s">
        <v>20</v>
      </c>
      <c r="G56" s="19">
        <v>118.54</v>
      </c>
      <c r="H56" s="19">
        <v>18.98</v>
      </c>
      <c r="I56" s="19">
        <f t="shared" si="0"/>
        <v>99.56</v>
      </c>
      <c r="J56" s="21">
        <v>6844</v>
      </c>
      <c r="K56" s="18">
        <f t="shared" si="1"/>
        <v>8148.73202089192</v>
      </c>
      <c r="L56" s="41">
        <f t="shared" si="2"/>
        <v>811287.76</v>
      </c>
      <c r="M56" s="17" t="s">
        <v>21</v>
      </c>
      <c r="N56" s="39"/>
      <c r="O56" s="40"/>
    </row>
    <row r="57" s="3" customFormat="1" ht="22" customHeight="1" spans="1:15">
      <c r="A57" s="16">
        <v>52</v>
      </c>
      <c r="B57" s="20" t="s">
        <v>18</v>
      </c>
      <c r="C57" s="21">
        <f>C56-100</f>
        <v>1405</v>
      </c>
      <c r="D57" s="20">
        <f>D56-1</f>
        <v>14</v>
      </c>
      <c r="E57" s="20" t="s">
        <v>19</v>
      </c>
      <c r="F57" s="20" t="s">
        <v>20</v>
      </c>
      <c r="G57" s="19">
        <v>118.54</v>
      </c>
      <c r="H57" s="19">
        <v>18.98</v>
      </c>
      <c r="I57" s="19">
        <f t="shared" si="0"/>
        <v>99.56</v>
      </c>
      <c r="J57" s="21">
        <v>6708</v>
      </c>
      <c r="K57" s="18">
        <f t="shared" si="1"/>
        <v>7986.80514262756</v>
      </c>
      <c r="L57" s="41">
        <f t="shared" si="2"/>
        <v>795166.32</v>
      </c>
      <c r="M57" s="17" t="s">
        <v>21</v>
      </c>
      <c r="N57" s="39"/>
      <c r="O57" s="40"/>
    </row>
    <row r="58" s="3" customFormat="1" ht="22" customHeight="1" spans="1:15">
      <c r="A58" s="19">
        <v>53</v>
      </c>
      <c r="B58" s="20" t="s">
        <v>18</v>
      </c>
      <c r="C58" s="21">
        <f>C57-100</f>
        <v>1305</v>
      </c>
      <c r="D58" s="20">
        <f>D57-1</f>
        <v>13</v>
      </c>
      <c r="E58" s="20" t="s">
        <v>19</v>
      </c>
      <c r="F58" s="20" t="s">
        <v>20</v>
      </c>
      <c r="G58" s="19">
        <v>118.54</v>
      </c>
      <c r="H58" s="19">
        <v>18.98</v>
      </c>
      <c r="I58" s="19">
        <f t="shared" si="0"/>
        <v>99.56</v>
      </c>
      <c r="J58" s="21">
        <v>6794</v>
      </c>
      <c r="K58" s="18">
        <f t="shared" si="1"/>
        <v>8089.20008035356</v>
      </c>
      <c r="L58" s="41">
        <f t="shared" si="2"/>
        <v>805360.76</v>
      </c>
      <c r="M58" s="17" t="s">
        <v>21</v>
      </c>
      <c r="N58" s="39"/>
      <c r="O58" s="40"/>
    </row>
    <row r="59" s="3" customFormat="1" ht="22" customHeight="1" spans="1:15">
      <c r="A59" s="16">
        <v>54</v>
      </c>
      <c r="B59" s="20" t="s">
        <v>18</v>
      </c>
      <c r="C59" s="21">
        <v>405</v>
      </c>
      <c r="D59" s="20">
        <v>4</v>
      </c>
      <c r="E59" s="20" t="s">
        <v>19</v>
      </c>
      <c r="F59" s="20" t="s">
        <v>20</v>
      </c>
      <c r="G59" s="19">
        <v>118.54</v>
      </c>
      <c r="H59" s="19">
        <v>18.98</v>
      </c>
      <c r="I59" s="19">
        <f t="shared" si="0"/>
        <v>99.56</v>
      </c>
      <c r="J59" s="21">
        <v>6184</v>
      </c>
      <c r="K59" s="18">
        <f t="shared" si="1"/>
        <v>7362.91040578546</v>
      </c>
      <c r="L59" s="41">
        <f t="shared" si="2"/>
        <v>733051.36</v>
      </c>
      <c r="M59" s="17" t="s">
        <v>23</v>
      </c>
      <c r="N59" s="39"/>
      <c r="O59" s="40"/>
    </row>
    <row r="60" s="3" customFormat="1" ht="22" customHeight="1" spans="1:15">
      <c r="A60" s="16">
        <v>55</v>
      </c>
      <c r="B60" s="20" t="s">
        <v>18</v>
      </c>
      <c r="C60" s="21">
        <v>2306</v>
      </c>
      <c r="D60" s="20">
        <v>23</v>
      </c>
      <c r="E60" s="20" t="s">
        <v>19</v>
      </c>
      <c r="F60" s="20" t="s">
        <v>20</v>
      </c>
      <c r="G60" s="19">
        <v>118.85</v>
      </c>
      <c r="H60" s="19">
        <v>19.03</v>
      </c>
      <c r="I60" s="19">
        <f t="shared" si="0"/>
        <v>99.82</v>
      </c>
      <c r="J60" s="21">
        <v>6615</v>
      </c>
      <c r="K60" s="18">
        <f t="shared" si="1"/>
        <v>7876.10448807854</v>
      </c>
      <c r="L60" s="41">
        <f t="shared" si="2"/>
        <v>786192.75</v>
      </c>
      <c r="M60" s="17" t="s">
        <v>21</v>
      </c>
      <c r="N60" s="39"/>
      <c r="O60" s="40"/>
    </row>
    <row r="61" s="3" customFormat="1" ht="22" customHeight="1" spans="1:15">
      <c r="A61" s="19">
        <v>56</v>
      </c>
      <c r="B61" s="20" t="s">
        <v>18</v>
      </c>
      <c r="C61" s="21">
        <f t="shared" ref="C61:C66" si="9">C60-100</f>
        <v>2206</v>
      </c>
      <c r="D61" s="20">
        <f t="shared" ref="D61:D66" si="10">D60-1</f>
        <v>22</v>
      </c>
      <c r="E61" s="20" t="s">
        <v>19</v>
      </c>
      <c r="F61" s="20" t="s">
        <v>20</v>
      </c>
      <c r="G61" s="19">
        <v>118.85</v>
      </c>
      <c r="H61" s="19">
        <v>19.03</v>
      </c>
      <c r="I61" s="19">
        <f t="shared" si="0"/>
        <v>99.82</v>
      </c>
      <c r="J61" s="21">
        <v>7080</v>
      </c>
      <c r="K61" s="18">
        <f t="shared" si="1"/>
        <v>8429.75355640152</v>
      </c>
      <c r="L61" s="41">
        <f t="shared" si="2"/>
        <v>841458</v>
      </c>
      <c r="M61" s="17" t="s">
        <v>21</v>
      </c>
      <c r="N61" s="39"/>
      <c r="O61" s="40"/>
    </row>
    <row r="62" s="3" customFormat="1" ht="22" customHeight="1" spans="1:15">
      <c r="A62" s="16">
        <v>57</v>
      </c>
      <c r="B62" s="20" t="s">
        <v>18</v>
      </c>
      <c r="C62" s="21">
        <f t="shared" si="9"/>
        <v>2106</v>
      </c>
      <c r="D62" s="20">
        <f t="shared" si="10"/>
        <v>21</v>
      </c>
      <c r="E62" s="20" t="s">
        <v>19</v>
      </c>
      <c r="F62" s="20" t="s">
        <v>20</v>
      </c>
      <c r="G62" s="19">
        <v>118.85</v>
      </c>
      <c r="H62" s="19">
        <v>19.03</v>
      </c>
      <c r="I62" s="19">
        <f t="shared" si="0"/>
        <v>99.82</v>
      </c>
      <c r="J62" s="21">
        <v>7031</v>
      </c>
      <c r="K62" s="18">
        <f t="shared" si="1"/>
        <v>8371.41204167502</v>
      </c>
      <c r="L62" s="41">
        <f t="shared" si="2"/>
        <v>835634.35</v>
      </c>
      <c r="M62" s="17" t="s">
        <v>21</v>
      </c>
      <c r="N62" s="39"/>
      <c r="O62" s="40"/>
    </row>
    <row r="63" s="3" customFormat="1" ht="22" customHeight="1" spans="1:15">
      <c r="A63" s="16">
        <v>58</v>
      </c>
      <c r="B63" s="20" t="s">
        <v>18</v>
      </c>
      <c r="C63" s="21">
        <f t="shared" si="9"/>
        <v>2006</v>
      </c>
      <c r="D63" s="20">
        <f t="shared" si="10"/>
        <v>20</v>
      </c>
      <c r="E63" s="20" t="s">
        <v>19</v>
      </c>
      <c r="F63" s="20" t="s">
        <v>20</v>
      </c>
      <c r="G63" s="19">
        <v>118.85</v>
      </c>
      <c r="H63" s="19">
        <v>19.03</v>
      </c>
      <c r="I63" s="19">
        <f t="shared" ref="I63:I90" si="11">G63-H63</f>
        <v>99.82</v>
      </c>
      <c r="J63" s="21">
        <v>6983</v>
      </c>
      <c r="K63" s="18">
        <f t="shared" ref="K63:K90" si="12">L63/I63</f>
        <v>8314.26117010619</v>
      </c>
      <c r="L63" s="41">
        <f t="shared" si="2"/>
        <v>829929.55</v>
      </c>
      <c r="M63" s="17" t="s">
        <v>21</v>
      </c>
      <c r="N63" s="39"/>
      <c r="O63" s="40"/>
    </row>
    <row r="64" s="3" customFormat="1" ht="22" customHeight="1" spans="1:15">
      <c r="A64" s="19">
        <v>59</v>
      </c>
      <c r="B64" s="20" t="s">
        <v>18</v>
      </c>
      <c r="C64" s="21">
        <f t="shared" si="9"/>
        <v>1906</v>
      </c>
      <c r="D64" s="20">
        <f t="shared" si="10"/>
        <v>19</v>
      </c>
      <c r="E64" s="20" t="s">
        <v>19</v>
      </c>
      <c r="F64" s="20" t="s">
        <v>20</v>
      </c>
      <c r="G64" s="19">
        <v>118.85</v>
      </c>
      <c r="H64" s="19">
        <v>19.03</v>
      </c>
      <c r="I64" s="19">
        <f t="shared" si="11"/>
        <v>99.82</v>
      </c>
      <c r="J64" s="21">
        <v>6925</v>
      </c>
      <c r="K64" s="18">
        <f t="shared" si="12"/>
        <v>8245.20386696053</v>
      </c>
      <c r="L64" s="41">
        <f t="shared" si="2"/>
        <v>823036.25</v>
      </c>
      <c r="M64" s="17" t="s">
        <v>21</v>
      </c>
      <c r="N64" s="39"/>
      <c r="O64" s="40"/>
    </row>
    <row r="65" s="3" customFormat="1" ht="22" customHeight="1" spans="1:15">
      <c r="A65" s="16">
        <v>60</v>
      </c>
      <c r="B65" s="20" t="s">
        <v>18</v>
      </c>
      <c r="C65" s="21">
        <f t="shared" si="9"/>
        <v>1806</v>
      </c>
      <c r="D65" s="20">
        <f t="shared" si="10"/>
        <v>18</v>
      </c>
      <c r="E65" s="20" t="s">
        <v>19</v>
      </c>
      <c r="F65" s="20" t="s">
        <v>20</v>
      </c>
      <c r="G65" s="19">
        <v>118.85</v>
      </c>
      <c r="H65" s="19">
        <v>19.03</v>
      </c>
      <c r="I65" s="19">
        <f t="shared" si="11"/>
        <v>99.82</v>
      </c>
      <c r="J65" s="21">
        <v>6761</v>
      </c>
      <c r="K65" s="18">
        <f t="shared" si="12"/>
        <v>8049.93838910038</v>
      </c>
      <c r="L65" s="41">
        <f t="shared" si="2"/>
        <v>803544.85</v>
      </c>
      <c r="M65" s="17" t="s">
        <v>21</v>
      </c>
      <c r="N65" s="39"/>
      <c r="O65" s="40"/>
    </row>
    <row r="66" s="3" customFormat="1" ht="22" customHeight="1" spans="1:15">
      <c r="A66" s="16">
        <v>61</v>
      </c>
      <c r="B66" s="20" t="s">
        <v>18</v>
      </c>
      <c r="C66" s="21">
        <f t="shared" si="9"/>
        <v>1706</v>
      </c>
      <c r="D66" s="20">
        <f t="shared" si="10"/>
        <v>17</v>
      </c>
      <c r="E66" s="20" t="s">
        <v>19</v>
      </c>
      <c r="F66" s="20" t="s">
        <v>20</v>
      </c>
      <c r="G66" s="19">
        <v>118.85</v>
      </c>
      <c r="H66" s="19">
        <v>19.03</v>
      </c>
      <c r="I66" s="19">
        <f t="shared" si="11"/>
        <v>99.82</v>
      </c>
      <c r="J66" s="21">
        <v>7237</v>
      </c>
      <c r="K66" s="18">
        <f t="shared" si="12"/>
        <v>8616.68453215788</v>
      </c>
      <c r="L66" s="41">
        <f t="shared" si="2"/>
        <v>860117.45</v>
      </c>
      <c r="M66" s="17" t="s">
        <v>21</v>
      </c>
      <c r="N66" s="39"/>
      <c r="O66" s="40"/>
    </row>
    <row r="67" s="3" customFormat="1" ht="22" customHeight="1" spans="1:15">
      <c r="A67" s="19">
        <v>62</v>
      </c>
      <c r="B67" s="20" t="s">
        <v>18</v>
      </c>
      <c r="C67" s="21">
        <v>1506</v>
      </c>
      <c r="D67" s="20">
        <v>15</v>
      </c>
      <c r="E67" s="20" t="s">
        <v>19</v>
      </c>
      <c r="F67" s="20" t="s">
        <v>20</v>
      </c>
      <c r="G67" s="19">
        <v>118.85</v>
      </c>
      <c r="H67" s="19">
        <v>19.03</v>
      </c>
      <c r="I67" s="19">
        <f t="shared" si="11"/>
        <v>99.82</v>
      </c>
      <c r="J67" s="21">
        <v>7175</v>
      </c>
      <c r="K67" s="18">
        <f t="shared" si="12"/>
        <v>8542.86465638149</v>
      </c>
      <c r="L67" s="41">
        <f t="shared" si="2"/>
        <v>852748.75</v>
      </c>
      <c r="M67" s="17" t="s">
        <v>21</v>
      </c>
      <c r="N67" s="39"/>
      <c r="O67" s="40"/>
    </row>
    <row r="68" s="3" customFormat="1" ht="22" customHeight="1" spans="1:15">
      <c r="A68" s="16">
        <v>63</v>
      </c>
      <c r="B68" s="20" t="s">
        <v>18</v>
      </c>
      <c r="C68" s="21">
        <f>C67-100</f>
        <v>1406</v>
      </c>
      <c r="D68" s="20">
        <f>D67-1</f>
        <v>14</v>
      </c>
      <c r="E68" s="20" t="s">
        <v>19</v>
      </c>
      <c r="F68" s="20" t="s">
        <v>20</v>
      </c>
      <c r="G68" s="19">
        <v>118.85</v>
      </c>
      <c r="H68" s="19">
        <v>19.03</v>
      </c>
      <c r="I68" s="19">
        <f t="shared" si="11"/>
        <v>99.82</v>
      </c>
      <c r="J68" s="21">
        <v>7033</v>
      </c>
      <c r="K68" s="18">
        <f t="shared" si="12"/>
        <v>8373.79332799038</v>
      </c>
      <c r="L68" s="41">
        <f t="shared" si="2"/>
        <v>835872.05</v>
      </c>
      <c r="M68" s="17" t="s">
        <v>21</v>
      </c>
      <c r="N68" s="39"/>
      <c r="O68" s="40"/>
    </row>
    <row r="69" s="3" customFormat="1" customHeight="1" spans="1:15">
      <c r="A69" s="16">
        <v>64</v>
      </c>
      <c r="B69" s="20" t="s">
        <v>18</v>
      </c>
      <c r="C69" s="21">
        <v>1106</v>
      </c>
      <c r="D69" s="20">
        <v>11</v>
      </c>
      <c r="E69" s="20" t="s">
        <v>19</v>
      </c>
      <c r="F69" s="20" t="s">
        <v>20</v>
      </c>
      <c r="G69" s="19">
        <v>118.85</v>
      </c>
      <c r="H69" s="19">
        <v>19.03</v>
      </c>
      <c r="I69" s="19">
        <f t="shared" si="11"/>
        <v>99.82</v>
      </c>
      <c r="J69" s="21">
        <v>6709</v>
      </c>
      <c r="K69" s="18">
        <f t="shared" si="12"/>
        <v>7988.02494490082</v>
      </c>
      <c r="L69" s="41">
        <f t="shared" si="2"/>
        <v>797364.65</v>
      </c>
      <c r="M69" s="17" t="s">
        <v>21</v>
      </c>
      <c r="N69" s="39"/>
      <c r="O69" s="40"/>
    </row>
    <row r="70" s="3" customFormat="1" ht="22" customHeight="1" spans="1:15">
      <c r="A70" s="19">
        <v>65</v>
      </c>
      <c r="B70" s="20" t="s">
        <v>18</v>
      </c>
      <c r="C70" s="21">
        <v>906</v>
      </c>
      <c r="D70" s="20">
        <v>9</v>
      </c>
      <c r="E70" s="20" t="s">
        <v>19</v>
      </c>
      <c r="F70" s="20" t="s">
        <v>20</v>
      </c>
      <c r="G70" s="19">
        <v>118.85</v>
      </c>
      <c r="H70" s="19">
        <v>19.03</v>
      </c>
      <c r="I70" s="19">
        <f t="shared" si="11"/>
        <v>99.82</v>
      </c>
      <c r="J70" s="21">
        <v>6650</v>
      </c>
      <c r="K70" s="18">
        <f t="shared" si="12"/>
        <v>7917.77699859748</v>
      </c>
      <c r="L70" s="41">
        <f t="shared" si="2"/>
        <v>790352.5</v>
      </c>
      <c r="M70" s="17" t="s">
        <v>21</v>
      </c>
      <c r="N70" s="39"/>
      <c r="O70" s="40"/>
    </row>
    <row r="71" s="3" customFormat="1" ht="22" customHeight="1" spans="1:15">
      <c r="A71" s="16">
        <v>66</v>
      </c>
      <c r="B71" s="20" t="s">
        <v>24</v>
      </c>
      <c r="C71" s="21">
        <v>2301</v>
      </c>
      <c r="D71" s="20">
        <v>23</v>
      </c>
      <c r="E71" s="20" t="s">
        <v>19</v>
      </c>
      <c r="F71" s="20" t="s">
        <v>20</v>
      </c>
      <c r="G71" s="19">
        <v>119.05</v>
      </c>
      <c r="H71" s="19">
        <v>19.16</v>
      </c>
      <c r="I71" s="19">
        <f t="shared" si="11"/>
        <v>99.89</v>
      </c>
      <c r="J71" s="21">
        <v>7176</v>
      </c>
      <c r="K71" s="18">
        <f t="shared" si="12"/>
        <v>8552.43567924717</v>
      </c>
      <c r="L71" s="41">
        <f t="shared" si="2"/>
        <v>854302.8</v>
      </c>
      <c r="M71" s="17" t="s">
        <v>21</v>
      </c>
      <c r="N71" s="39"/>
      <c r="O71" s="40"/>
    </row>
    <row r="72" s="3" customFormat="1" ht="22" customHeight="1" spans="1:15">
      <c r="A72" s="16">
        <v>67</v>
      </c>
      <c r="B72" s="20" t="s">
        <v>24</v>
      </c>
      <c r="C72" s="21">
        <f>C71-100</f>
        <v>2201</v>
      </c>
      <c r="D72" s="20">
        <f>D71-1</f>
        <v>22</v>
      </c>
      <c r="E72" s="20" t="s">
        <v>19</v>
      </c>
      <c r="F72" s="20" t="s">
        <v>20</v>
      </c>
      <c r="G72" s="19">
        <v>119.05</v>
      </c>
      <c r="H72" s="19">
        <v>19.16</v>
      </c>
      <c r="I72" s="19">
        <f t="shared" si="11"/>
        <v>99.89</v>
      </c>
      <c r="J72" s="21">
        <v>7229</v>
      </c>
      <c r="K72" s="18">
        <f t="shared" si="12"/>
        <v>8615.60166182801</v>
      </c>
      <c r="L72" s="41">
        <f t="shared" si="2"/>
        <v>860612.45</v>
      </c>
      <c r="M72" s="17" t="s">
        <v>21</v>
      </c>
      <c r="N72" s="39"/>
      <c r="O72" s="40"/>
    </row>
    <row r="73" s="3" customFormat="1" ht="22" customHeight="1" spans="1:15">
      <c r="A73" s="19">
        <v>68</v>
      </c>
      <c r="B73" s="20" t="s">
        <v>24</v>
      </c>
      <c r="C73" s="21">
        <f>C72-100</f>
        <v>2101</v>
      </c>
      <c r="D73" s="20">
        <f>D72-1</f>
        <v>21</v>
      </c>
      <c r="E73" s="20" t="s">
        <v>19</v>
      </c>
      <c r="F73" s="20" t="s">
        <v>20</v>
      </c>
      <c r="G73" s="19">
        <v>119.05</v>
      </c>
      <c r="H73" s="19">
        <v>19.16</v>
      </c>
      <c r="I73" s="19">
        <f t="shared" si="11"/>
        <v>99.89</v>
      </c>
      <c r="J73" s="21">
        <v>7198</v>
      </c>
      <c r="K73" s="18">
        <f t="shared" si="12"/>
        <v>8578.65552107318</v>
      </c>
      <c r="L73" s="41">
        <f t="shared" ref="L73:L90" si="13">J73*G73</f>
        <v>856921.9</v>
      </c>
      <c r="M73" s="17" t="s">
        <v>21</v>
      </c>
      <c r="N73" s="39"/>
      <c r="O73" s="40"/>
    </row>
    <row r="74" s="3" customFormat="1" ht="22" customHeight="1" spans="1:15">
      <c r="A74" s="16">
        <v>69</v>
      </c>
      <c r="B74" s="20" t="s">
        <v>24</v>
      </c>
      <c r="C74" s="21">
        <f>C73-100</f>
        <v>2001</v>
      </c>
      <c r="D74" s="20">
        <f>D73-1</f>
        <v>20</v>
      </c>
      <c r="E74" s="20" t="s">
        <v>19</v>
      </c>
      <c r="F74" s="20" t="s">
        <v>20</v>
      </c>
      <c r="G74" s="19">
        <v>119.05</v>
      </c>
      <c r="H74" s="19">
        <v>19.16</v>
      </c>
      <c r="I74" s="19">
        <f t="shared" si="11"/>
        <v>99.89</v>
      </c>
      <c r="J74" s="21">
        <v>7167</v>
      </c>
      <c r="K74" s="18">
        <f t="shared" si="12"/>
        <v>8541.70938031835</v>
      </c>
      <c r="L74" s="41">
        <f t="shared" si="13"/>
        <v>853231.35</v>
      </c>
      <c r="M74" s="17" t="s">
        <v>21</v>
      </c>
      <c r="N74" s="39"/>
      <c r="O74" s="40"/>
    </row>
    <row r="75" s="3" customFormat="1" ht="22" customHeight="1" spans="1:15">
      <c r="A75" s="16">
        <v>70</v>
      </c>
      <c r="B75" s="20" t="s">
        <v>24</v>
      </c>
      <c r="C75" s="21">
        <f>C74-100</f>
        <v>1901</v>
      </c>
      <c r="D75" s="20">
        <f>D74-1</f>
        <v>19</v>
      </c>
      <c r="E75" s="20" t="s">
        <v>19</v>
      </c>
      <c r="F75" s="20" t="s">
        <v>20</v>
      </c>
      <c r="G75" s="19">
        <v>119.05</v>
      </c>
      <c r="H75" s="19">
        <v>19.16</v>
      </c>
      <c r="I75" s="19">
        <f t="shared" si="11"/>
        <v>99.89</v>
      </c>
      <c r="J75" s="21">
        <v>7135</v>
      </c>
      <c r="K75" s="18">
        <f t="shared" si="12"/>
        <v>8503.57142857143</v>
      </c>
      <c r="L75" s="41">
        <f t="shared" si="13"/>
        <v>849421.75</v>
      </c>
      <c r="M75" s="17" t="s">
        <v>21</v>
      </c>
      <c r="N75" s="39"/>
      <c r="O75" s="40"/>
    </row>
    <row r="76" s="3" customFormat="1" ht="22" customHeight="1" spans="1:15">
      <c r="A76" s="19">
        <v>71</v>
      </c>
      <c r="B76" s="20" t="s">
        <v>24</v>
      </c>
      <c r="C76" s="21">
        <f>C75-100</f>
        <v>1801</v>
      </c>
      <c r="D76" s="20">
        <f>D75-1</f>
        <v>18</v>
      </c>
      <c r="E76" s="20" t="s">
        <v>19</v>
      </c>
      <c r="F76" s="20" t="s">
        <v>20</v>
      </c>
      <c r="G76" s="19">
        <v>119.05</v>
      </c>
      <c r="H76" s="19">
        <v>19.16</v>
      </c>
      <c r="I76" s="19">
        <f t="shared" si="11"/>
        <v>99.89</v>
      </c>
      <c r="J76" s="21">
        <v>6963</v>
      </c>
      <c r="K76" s="18">
        <f t="shared" si="12"/>
        <v>8298.57993793172</v>
      </c>
      <c r="L76" s="41">
        <f t="shared" si="13"/>
        <v>828945.15</v>
      </c>
      <c r="M76" s="17" t="s">
        <v>21</v>
      </c>
      <c r="N76" s="39"/>
      <c r="O76" s="40"/>
    </row>
    <row r="77" s="3" customFormat="1" ht="22" customHeight="1" spans="1:15">
      <c r="A77" s="16">
        <v>72</v>
      </c>
      <c r="B77" s="20" t="s">
        <v>24</v>
      </c>
      <c r="C77" s="21">
        <f>'[1]附件3（15号楼） '!C61-100</f>
        <v>1501</v>
      </c>
      <c r="D77" s="20">
        <f>'[1]附件3（15号楼） '!D61-1</f>
        <v>15</v>
      </c>
      <c r="E77" s="20" t="s">
        <v>19</v>
      </c>
      <c r="F77" s="20" t="s">
        <v>20</v>
      </c>
      <c r="G77" s="19">
        <v>119.05</v>
      </c>
      <c r="H77" s="19">
        <v>19.16</v>
      </c>
      <c r="I77" s="19">
        <f t="shared" si="11"/>
        <v>99.89</v>
      </c>
      <c r="J77" s="21">
        <v>7021</v>
      </c>
      <c r="K77" s="18">
        <f t="shared" si="12"/>
        <v>8367.70497547302</v>
      </c>
      <c r="L77" s="41">
        <f t="shared" si="13"/>
        <v>835850.05</v>
      </c>
      <c r="M77" s="17" t="s">
        <v>21</v>
      </c>
      <c r="N77" s="39"/>
      <c r="O77" s="40"/>
    </row>
    <row r="78" s="3" customFormat="1" ht="22" customHeight="1" spans="1:15">
      <c r="A78" s="16">
        <v>73</v>
      </c>
      <c r="B78" s="20" t="s">
        <v>24</v>
      </c>
      <c r="C78" s="21">
        <f t="shared" ref="C78:C88" si="14">C77-100</f>
        <v>1401</v>
      </c>
      <c r="D78" s="20">
        <f t="shared" ref="D78:D88" si="15">D77-1</f>
        <v>14</v>
      </c>
      <c r="E78" s="20" t="s">
        <v>19</v>
      </c>
      <c r="F78" s="20" t="s">
        <v>20</v>
      </c>
      <c r="G78" s="19">
        <v>119.05</v>
      </c>
      <c r="H78" s="19">
        <v>19.16</v>
      </c>
      <c r="I78" s="19">
        <f t="shared" si="11"/>
        <v>99.89</v>
      </c>
      <c r="J78" s="21">
        <v>7621</v>
      </c>
      <c r="K78" s="18">
        <f t="shared" si="12"/>
        <v>9082.7915707278</v>
      </c>
      <c r="L78" s="41">
        <f t="shared" si="13"/>
        <v>907280.05</v>
      </c>
      <c r="M78" s="17" t="s">
        <v>21</v>
      </c>
      <c r="N78" s="39"/>
      <c r="O78" s="40"/>
    </row>
    <row r="79" s="3" customFormat="1" ht="22" customHeight="1" spans="1:15">
      <c r="A79" s="19">
        <v>74</v>
      </c>
      <c r="B79" s="20" t="s">
        <v>24</v>
      </c>
      <c r="C79" s="21">
        <f t="shared" si="14"/>
        <v>1301</v>
      </c>
      <c r="D79" s="20">
        <f t="shared" si="15"/>
        <v>13</v>
      </c>
      <c r="E79" s="20" t="s">
        <v>19</v>
      </c>
      <c r="F79" s="20" t="s">
        <v>20</v>
      </c>
      <c r="G79" s="19">
        <v>119.05</v>
      </c>
      <c r="H79" s="19">
        <v>19.16</v>
      </c>
      <c r="I79" s="19">
        <f t="shared" si="11"/>
        <v>99.89</v>
      </c>
      <c r="J79" s="21">
        <v>6969</v>
      </c>
      <c r="K79" s="18">
        <f t="shared" si="12"/>
        <v>8305.73080388427</v>
      </c>
      <c r="L79" s="41">
        <f t="shared" si="13"/>
        <v>829659.45</v>
      </c>
      <c r="M79" s="17" t="s">
        <v>21</v>
      </c>
      <c r="N79" s="39"/>
      <c r="O79" s="40"/>
    </row>
    <row r="80" s="3" customFormat="1" ht="22" customHeight="1" spans="1:15">
      <c r="A80" s="16">
        <v>75</v>
      </c>
      <c r="B80" s="20" t="s">
        <v>24</v>
      </c>
      <c r="C80" s="21">
        <f t="shared" si="14"/>
        <v>1201</v>
      </c>
      <c r="D80" s="20">
        <f t="shared" si="15"/>
        <v>12</v>
      </c>
      <c r="E80" s="20" t="s">
        <v>19</v>
      </c>
      <c r="F80" s="20" t="s">
        <v>20</v>
      </c>
      <c r="G80" s="19">
        <v>119.05</v>
      </c>
      <c r="H80" s="19">
        <v>19.16</v>
      </c>
      <c r="I80" s="19">
        <f t="shared" si="11"/>
        <v>99.89</v>
      </c>
      <c r="J80" s="21">
        <v>6939</v>
      </c>
      <c r="K80" s="18">
        <f t="shared" si="12"/>
        <v>8269.97647412153</v>
      </c>
      <c r="L80" s="41">
        <f t="shared" si="13"/>
        <v>826087.95</v>
      </c>
      <c r="M80" s="17" t="s">
        <v>21</v>
      </c>
      <c r="N80" s="39"/>
      <c r="O80" s="40"/>
    </row>
    <row r="81" s="3" customFormat="1" ht="22" customHeight="1" spans="1:15">
      <c r="A81" s="16">
        <v>76</v>
      </c>
      <c r="B81" s="20" t="s">
        <v>24</v>
      </c>
      <c r="C81" s="21">
        <f t="shared" si="14"/>
        <v>1101</v>
      </c>
      <c r="D81" s="20">
        <f t="shared" si="15"/>
        <v>11</v>
      </c>
      <c r="E81" s="20" t="s">
        <v>19</v>
      </c>
      <c r="F81" s="20" t="s">
        <v>20</v>
      </c>
      <c r="G81" s="19">
        <v>119.05</v>
      </c>
      <c r="H81" s="19">
        <v>19.16</v>
      </c>
      <c r="I81" s="19">
        <f t="shared" si="11"/>
        <v>99.89</v>
      </c>
      <c r="J81" s="21">
        <v>6907</v>
      </c>
      <c r="K81" s="18">
        <f t="shared" si="12"/>
        <v>8231.83852237461</v>
      </c>
      <c r="L81" s="41">
        <f t="shared" si="13"/>
        <v>822278.35</v>
      </c>
      <c r="M81" s="17" t="s">
        <v>21</v>
      </c>
      <c r="N81" s="39"/>
      <c r="O81" s="40"/>
    </row>
    <row r="82" s="3" customFormat="1" ht="22" customHeight="1" spans="1:15">
      <c r="A82" s="19">
        <v>77</v>
      </c>
      <c r="B82" s="20" t="s">
        <v>24</v>
      </c>
      <c r="C82" s="21">
        <f t="shared" si="14"/>
        <v>1001</v>
      </c>
      <c r="D82" s="20">
        <f t="shared" si="15"/>
        <v>10</v>
      </c>
      <c r="E82" s="20" t="s">
        <v>19</v>
      </c>
      <c r="F82" s="20" t="s">
        <v>20</v>
      </c>
      <c r="G82" s="19">
        <v>119.05</v>
      </c>
      <c r="H82" s="19">
        <v>19.16</v>
      </c>
      <c r="I82" s="19">
        <f t="shared" si="11"/>
        <v>99.89</v>
      </c>
      <c r="J82" s="21">
        <v>6876</v>
      </c>
      <c r="K82" s="18">
        <f t="shared" si="12"/>
        <v>8194.89238161978</v>
      </c>
      <c r="L82" s="41">
        <f t="shared" si="13"/>
        <v>818587.8</v>
      </c>
      <c r="M82" s="17" t="s">
        <v>21</v>
      </c>
      <c r="N82" s="39"/>
      <c r="O82" s="40"/>
    </row>
    <row r="83" s="3" customFormat="1" ht="22" customHeight="1" spans="1:15">
      <c r="A83" s="16">
        <v>78</v>
      </c>
      <c r="B83" s="20" t="s">
        <v>24</v>
      </c>
      <c r="C83" s="21">
        <f t="shared" si="14"/>
        <v>901</v>
      </c>
      <c r="D83" s="20">
        <f t="shared" si="15"/>
        <v>9</v>
      </c>
      <c r="E83" s="20" t="s">
        <v>19</v>
      </c>
      <c r="F83" s="20" t="s">
        <v>20</v>
      </c>
      <c r="G83" s="19">
        <v>119.05</v>
      </c>
      <c r="H83" s="19">
        <v>19.16</v>
      </c>
      <c r="I83" s="19">
        <f t="shared" si="11"/>
        <v>99.89</v>
      </c>
      <c r="J83" s="21">
        <v>6846</v>
      </c>
      <c r="K83" s="18">
        <f t="shared" si="12"/>
        <v>8159.13805185704</v>
      </c>
      <c r="L83" s="41">
        <f t="shared" si="13"/>
        <v>815016.3</v>
      </c>
      <c r="M83" s="17" t="s">
        <v>21</v>
      </c>
      <c r="N83" s="39"/>
      <c r="O83" s="40"/>
    </row>
    <row r="84" s="3" customFormat="1" ht="22" customHeight="1" spans="1:15">
      <c r="A84" s="16">
        <v>79</v>
      </c>
      <c r="B84" s="20" t="s">
        <v>24</v>
      </c>
      <c r="C84" s="21">
        <f t="shared" si="14"/>
        <v>801</v>
      </c>
      <c r="D84" s="20">
        <f t="shared" si="15"/>
        <v>8</v>
      </c>
      <c r="E84" s="20" t="s">
        <v>19</v>
      </c>
      <c r="F84" s="20" t="s">
        <v>20</v>
      </c>
      <c r="G84" s="19">
        <v>119.05</v>
      </c>
      <c r="H84" s="19">
        <v>19.16</v>
      </c>
      <c r="I84" s="19">
        <f t="shared" si="11"/>
        <v>99.89</v>
      </c>
      <c r="J84" s="21">
        <v>6814</v>
      </c>
      <c r="K84" s="18">
        <f t="shared" si="12"/>
        <v>8121.00010011012</v>
      </c>
      <c r="L84" s="41">
        <f t="shared" si="13"/>
        <v>811206.7</v>
      </c>
      <c r="M84" s="17" t="s">
        <v>21</v>
      </c>
      <c r="N84" s="39"/>
      <c r="O84" s="40"/>
    </row>
    <row r="85" s="3" customFormat="1" ht="22" customHeight="1" spans="1:15">
      <c r="A85" s="19">
        <v>80</v>
      </c>
      <c r="B85" s="20" t="s">
        <v>24</v>
      </c>
      <c r="C85" s="21">
        <f t="shared" si="14"/>
        <v>701</v>
      </c>
      <c r="D85" s="20">
        <f t="shared" si="15"/>
        <v>7</v>
      </c>
      <c r="E85" s="20" t="s">
        <v>19</v>
      </c>
      <c r="F85" s="20" t="s">
        <v>20</v>
      </c>
      <c r="G85" s="19">
        <v>119.05</v>
      </c>
      <c r="H85" s="19">
        <v>19.16</v>
      </c>
      <c r="I85" s="19">
        <f t="shared" si="11"/>
        <v>99.89</v>
      </c>
      <c r="J85" s="21">
        <v>6784</v>
      </c>
      <c r="K85" s="18">
        <f t="shared" si="12"/>
        <v>8085.24577034738</v>
      </c>
      <c r="L85" s="41">
        <f t="shared" si="13"/>
        <v>807635.2</v>
      </c>
      <c r="M85" s="17" t="s">
        <v>21</v>
      </c>
      <c r="N85" s="39"/>
      <c r="O85" s="40"/>
    </row>
    <row r="86" s="3" customFormat="1" ht="22" customHeight="1" spans="1:15">
      <c r="A86" s="16">
        <v>81</v>
      </c>
      <c r="B86" s="20" t="s">
        <v>24</v>
      </c>
      <c r="C86" s="21">
        <f t="shared" si="14"/>
        <v>601</v>
      </c>
      <c r="D86" s="20">
        <f t="shared" si="15"/>
        <v>6</v>
      </c>
      <c r="E86" s="20" t="s">
        <v>19</v>
      </c>
      <c r="F86" s="20" t="s">
        <v>20</v>
      </c>
      <c r="G86" s="19">
        <v>119.05</v>
      </c>
      <c r="H86" s="19">
        <v>19.16</v>
      </c>
      <c r="I86" s="19">
        <f t="shared" si="11"/>
        <v>99.89</v>
      </c>
      <c r="J86" s="21">
        <v>6753</v>
      </c>
      <c r="K86" s="18">
        <f t="shared" si="12"/>
        <v>8048.29962959255</v>
      </c>
      <c r="L86" s="41">
        <f t="shared" si="13"/>
        <v>803944.65</v>
      </c>
      <c r="M86" s="17" t="s">
        <v>21</v>
      </c>
      <c r="N86" s="39"/>
      <c r="O86" s="40"/>
    </row>
    <row r="87" s="3" customFormat="1" ht="22" customHeight="1" spans="1:15">
      <c r="A87" s="16">
        <v>82</v>
      </c>
      <c r="B87" s="20" t="s">
        <v>24</v>
      </c>
      <c r="C87" s="21">
        <f t="shared" si="14"/>
        <v>501</v>
      </c>
      <c r="D87" s="20">
        <f t="shared" si="15"/>
        <v>5</v>
      </c>
      <c r="E87" s="20" t="s">
        <v>19</v>
      </c>
      <c r="F87" s="20" t="s">
        <v>20</v>
      </c>
      <c r="G87" s="19">
        <v>119.05</v>
      </c>
      <c r="H87" s="19">
        <v>19.16</v>
      </c>
      <c r="I87" s="19">
        <f t="shared" si="11"/>
        <v>99.89</v>
      </c>
      <c r="J87" s="21">
        <v>6732</v>
      </c>
      <c r="K87" s="18">
        <f t="shared" si="12"/>
        <v>8023.27159875863</v>
      </c>
      <c r="L87" s="41">
        <f t="shared" si="13"/>
        <v>801444.6</v>
      </c>
      <c r="M87" s="17" t="s">
        <v>21</v>
      </c>
      <c r="N87" s="39"/>
      <c r="O87" s="40"/>
    </row>
    <row r="88" s="3" customFormat="1" ht="22" customHeight="1" spans="1:15">
      <c r="A88" s="19">
        <v>83</v>
      </c>
      <c r="B88" s="20" t="s">
        <v>24</v>
      </c>
      <c r="C88" s="21">
        <f t="shared" si="14"/>
        <v>401</v>
      </c>
      <c r="D88" s="20">
        <f t="shared" si="15"/>
        <v>4</v>
      </c>
      <c r="E88" s="20" t="s">
        <v>19</v>
      </c>
      <c r="F88" s="20" t="s">
        <v>20</v>
      </c>
      <c r="G88" s="19">
        <v>119.05</v>
      </c>
      <c r="H88" s="19">
        <v>19.16</v>
      </c>
      <c r="I88" s="19">
        <f t="shared" si="11"/>
        <v>99.89</v>
      </c>
      <c r="J88" s="21">
        <v>6861</v>
      </c>
      <c r="K88" s="18">
        <f t="shared" si="12"/>
        <v>8177.01521673841</v>
      </c>
      <c r="L88" s="41">
        <f t="shared" si="13"/>
        <v>816802.05</v>
      </c>
      <c r="M88" s="17" t="s">
        <v>21</v>
      </c>
      <c r="N88" s="39"/>
      <c r="O88" s="40"/>
    </row>
    <row r="89" s="3" customFormat="1" ht="22" customHeight="1" spans="1:15">
      <c r="A89" s="16">
        <v>84</v>
      </c>
      <c r="B89" s="20" t="s">
        <v>24</v>
      </c>
      <c r="C89" s="21">
        <v>2302</v>
      </c>
      <c r="D89" s="20">
        <v>23</v>
      </c>
      <c r="E89" s="20" t="s">
        <v>22</v>
      </c>
      <c r="F89" s="20" t="s">
        <v>20</v>
      </c>
      <c r="G89" s="19">
        <v>59.28</v>
      </c>
      <c r="H89" s="19">
        <v>9.54</v>
      </c>
      <c r="I89" s="19">
        <f t="shared" si="11"/>
        <v>49.74</v>
      </c>
      <c r="J89" s="21">
        <v>6238</v>
      </c>
      <c r="K89" s="18">
        <f t="shared" si="12"/>
        <v>7434.43184559711</v>
      </c>
      <c r="L89" s="41">
        <f t="shared" si="13"/>
        <v>369788.64</v>
      </c>
      <c r="M89" s="17" t="s">
        <v>21</v>
      </c>
      <c r="N89" s="39"/>
      <c r="O89" s="40"/>
    </row>
    <row r="90" s="3" customFormat="1" customHeight="1" spans="1:15">
      <c r="A90" s="16">
        <v>85</v>
      </c>
      <c r="B90" s="20" t="s">
        <v>24</v>
      </c>
      <c r="C90" s="21">
        <f>C89-100</f>
        <v>2202</v>
      </c>
      <c r="D90" s="20">
        <f>D89-1</f>
        <v>22</v>
      </c>
      <c r="E90" s="20" t="s">
        <v>22</v>
      </c>
      <c r="F90" s="20" t="s">
        <v>20</v>
      </c>
      <c r="G90" s="19">
        <v>59.28</v>
      </c>
      <c r="H90" s="19">
        <v>9.54</v>
      </c>
      <c r="I90" s="19">
        <f t="shared" si="11"/>
        <v>49.74</v>
      </c>
      <c r="J90" s="21">
        <v>6614</v>
      </c>
      <c r="K90" s="18">
        <f t="shared" si="12"/>
        <v>7882.5476477684</v>
      </c>
      <c r="L90" s="41">
        <f t="shared" si="13"/>
        <v>392077.92</v>
      </c>
      <c r="M90" s="17" t="s">
        <v>21</v>
      </c>
      <c r="N90" s="39"/>
      <c r="O90" s="40"/>
    </row>
    <row r="91" s="3" customFormat="1" customHeight="1" spans="1:15">
      <c r="A91" s="19">
        <v>86</v>
      </c>
      <c r="B91" s="20" t="s">
        <v>24</v>
      </c>
      <c r="C91" s="21">
        <v>2002</v>
      </c>
      <c r="D91" s="20">
        <v>20</v>
      </c>
      <c r="E91" s="20" t="s">
        <v>22</v>
      </c>
      <c r="F91" s="20" t="s">
        <v>20</v>
      </c>
      <c r="G91" s="19">
        <v>59.28</v>
      </c>
      <c r="H91" s="19">
        <v>9.54</v>
      </c>
      <c r="I91" s="19">
        <f t="shared" ref="I91:I150" si="16">G91-H91</f>
        <v>49.74</v>
      </c>
      <c r="J91" s="21">
        <v>6558</v>
      </c>
      <c r="K91" s="18">
        <f t="shared" ref="K91:K150" si="17">L91/I91</f>
        <v>7815.80699638118</v>
      </c>
      <c r="L91" s="41">
        <f t="shared" ref="L91:L150" si="18">J91*G91</f>
        <v>388758.24</v>
      </c>
      <c r="M91" s="17" t="s">
        <v>21</v>
      </c>
      <c r="N91" s="39"/>
      <c r="O91" s="40"/>
    </row>
    <row r="92" s="3" customFormat="1" customHeight="1" spans="1:15">
      <c r="A92" s="16">
        <v>87</v>
      </c>
      <c r="B92" s="20" t="s">
        <v>24</v>
      </c>
      <c r="C92" s="21">
        <f t="shared" ref="C91:C107" si="19">C91-100</f>
        <v>1902</v>
      </c>
      <c r="D92" s="20">
        <f t="shared" ref="D91:D107" si="20">D91-1</f>
        <v>19</v>
      </c>
      <c r="E92" s="20" t="s">
        <v>22</v>
      </c>
      <c r="F92" s="20" t="s">
        <v>20</v>
      </c>
      <c r="G92" s="19">
        <v>59.28</v>
      </c>
      <c r="H92" s="19">
        <v>9.54</v>
      </c>
      <c r="I92" s="19">
        <f t="shared" si="16"/>
        <v>49.74</v>
      </c>
      <c r="J92" s="21">
        <v>6530</v>
      </c>
      <c r="K92" s="18">
        <f t="shared" si="17"/>
        <v>7782.43667068758</v>
      </c>
      <c r="L92" s="41">
        <f t="shared" si="18"/>
        <v>387098.4</v>
      </c>
      <c r="M92" s="17" t="s">
        <v>21</v>
      </c>
      <c r="N92" s="39"/>
      <c r="O92" s="40"/>
    </row>
    <row r="93" s="3" customFormat="1" customHeight="1" spans="1:15">
      <c r="A93" s="16">
        <v>88</v>
      </c>
      <c r="B93" s="20" t="s">
        <v>24</v>
      </c>
      <c r="C93" s="21">
        <f t="shared" si="19"/>
        <v>1802</v>
      </c>
      <c r="D93" s="20">
        <f t="shared" si="20"/>
        <v>18</v>
      </c>
      <c r="E93" s="20" t="s">
        <v>22</v>
      </c>
      <c r="F93" s="20" t="s">
        <v>20</v>
      </c>
      <c r="G93" s="19">
        <v>59.28</v>
      </c>
      <c r="H93" s="19">
        <v>9.54</v>
      </c>
      <c r="I93" s="19">
        <f t="shared" si="16"/>
        <v>49.74</v>
      </c>
      <c r="J93" s="21">
        <v>6374</v>
      </c>
      <c r="K93" s="18">
        <f t="shared" si="17"/>
        <v>7596.51628468034</v>
      </c>
      <c r="L93" s="41">
        <f t="shared" si="18"/>
        <v>377850.72</v>
      </c>
      <c r="M93" s="17" t="s">
        <v>21</v>
      </c>
      <c r="N93" s="39"/>
      <c r="O93" s="40"/>
    </row>
    <row r="94" s="3" customFormat="1" customHeight="1" spans="1:15">
      <c r="A94" s="19">
        <v>89</v>
      </c>
      <c r="B94" s="20" t="s">
        <v>24</v>
      </c>
      <c r="C94" s="21">
        <f t="shared" si="19"/>
        <v>1702</v>
      </c>
      <c r="D94" s="20">
        <f t="shared" si="20"/>
        <v>17</v>
      </c>
      <c r="E94" s="20" t="s">
        <v>22</v>
      </c>
      <c r="F94" s="20" t="s">
        <v>20</v>
      </c>
      <c r="G94" s="19">
        <v>59.28</v>
      </c>
      <c r="H94" s="19">
        <v>9.54</v>
      </c>
      <c r="I94" s="19">
        <f t="shared" si="16"/>
        <v>49.74</v>
      </c>
      <c r="J94" s="21">
        <v>6483</v>
      </c>
      <c r="K94" s="18">
        <f t="shared" si="17"/>
        <v>7726.42219541616</v>
      </c>
      <c r="L94" s="41">
        <f t="shared" si="18"/>
        <v>384312.24</v>
      </c>
      <c r="M94" s="17" t="s">
        <v>21</v>
      </c>
      <c r="N94" s="39"/>
      <c r="O94" s="40"/>
    </row>
    <row r="95" s="3" customFormat="1" customHeight="1" spans="1:15">
      <c r="A95" s="16">
        <v>90</v>
      </c>
      <c r="B95" s="20" t="s">
        <v>24</v>
      </c>
      <c r="C95" s="21">
        <f t="shared" si="19"/>
        <v>1602</v>
      </c>
      <c r="D95" s="20">
        <f t="shared" si="20"/>
        <v>16</v>
      </c>
      <c r="E95" s="20" t="s">
        <v>22</v>
      </c>
      <c r="F95" s="20" t="s">
        <v>20</v>
      </c>
      <c r="G95" s="19">
        <v>59.28</v>
      </c>
      <c r="H95" s="19">
        <v>9.54</v>
      </c>
      <c r="I95" s="19">
        <f t="shared" si="16"/>
        <v>49.74</v>
      </c>
      <c r="J95" s="21">
        <v>7925</v>
      </c>
      <c r="K95" s="18">
        <f t="shared" si="17"/>
        <v>9444.99396863691</v>
      </c>
      <c r="L95" s="41">
        <f t="shared" si="18"/>
        <v>469794</v>
      </c>
      <c r="M95" s="17" t="s">
        <v>23</v>
      </c>
      <c r="N95" s="39"/>
      <c r="O95" s="40"/>
    </row>
    <row r="96" s="3" customFormat="1" customHeight="1" spans="1:15">
      <c r="A96" s="16">
        <v>91</v>
      </c>
      <c r="B96" s="20" t="s">
        <v>24</v>
      </c>
      <c r="C96" s="21">
        <f t="shared" si="19"/>
        <v>1502</v>
      </c>
      <c r="D96" s="20">
        <f t="shared" si="20"/>
        <v>15</v>
      </c>
      <c r="E96" s="20" t="s">
        <v>22</v>
      </c>
      <c r="F96" s="20" t="s">
        <v>20</v>
      </c>
      <c r="G96" s="19">
        <v>59.28</v>
      </c>
      <c r="H96" s="19">
        <v>9.54</v>
      </c>
      <c r="I96" s="19">
        <f t="shared" si="16"/>
        <v>49.74</v>
      </c>
      <c r="J96" s="21">
        <v>6427</v>
      </c>
      <c r="K96" s="18">
        <f t="shared" si="17"/>
        <v>7659.68154402895</v>
      </c>
      <c r="L96" s="41">
        <f t="shared" si="18"/>
        <v>380992.56</v>
      </c>
      <c r="M96" s="17" t="s">
        <v>21</v>
      </c>
      <c r="N96" s="39"/>
      <c r="O96" s="40"/>
    </row>
    <row r="97" s="3" customFormat="1" customHeight="1" spans="1:15">
      <c r="A97" s="19">
        <v>92</v>
      </c>
      <c r="B97" s="20" t="s">
        <v>24</v>
      </c>
      <c r="C97" s="21">
        <f t="shared" si="19"/>
        <v>1402</v>
      </c>
      <c r="D97" s="20">
        <f t="shared" si="20"/>
        <v>14</v>
      </c>
      <c r="E97" s="20" t="s">
        <v>22</v>
      </c>
      <c r="F97" s="20" t="s">
        <v>20</v>
      </c>
      <c r="G97" s="19">
        <v>59.28</v>
      </c>
      <c r="H97" s="19">
        <v>9.54</v>
      </c>
      <c r="I97" s="19">
        <f t="shared" si="16"/>
        <v>49.74</v>
      </c>
      <c r="J97" s="21">
        <v>6630</v>
      </c>
      <c r="K97" s="18">
        <f t="shared" si="17"/>
        <v>7901.6164053076</v>
      </c>
      <c r="L97" s="41">
        <f t="shared" si="18"/>
        <v>393026.4</v>
      </c>
      <c r="M97" s="17" t="s">
        <v>21</v>
      </c>
      <c r="N97" s="39"/>
      <c r="O97" s="40"/>
    </row>
    <row r="98" s="3" customFormat="1" customHeight="1" spans="1:15">
      <c r="A98" s="16">
        <v>93</v>
      </c>
      <c r="B98" s="20" t="s">
        <v>24</v>
      </c>
      <c r="C98" s="21">
        <f t="shared" si="19"/>
        <v>1302</v>
      </c>
      <c r="D98" s="20">
        <f t="shared" si="20"/>
        <v>13</v>
      </c>
      <c r="E98" s="20" t="s">
        <v>22</v>
      </c>
      <c r="F98" s="20" t="s">
        <v>20</v>
      </c>
      <c r="G98" s="19">
        <v>59.28</v>
      </c>
      <c r="H98" s="19">
        <v>9.54</v>
      </c>
      <c r="I98" s="19">
        <f t="shared" si="16"/>
        <v>49.74</v>
      </c>
      <c r="J98" s="21">
        <v>6380</v>
      </c>
      <c r="K98" s="18">
        <f t="shared" si="17"/>
        <v>7603.66706875754</v>
      </c>
      <c r="L98" s="41">
        <f t="shared" si="18"/>
        <v>378206.4</v>
      </c>
      <c r="M98" s="17" t="s">
        <v>21</v>
      </c>
      <c r="N98" s="39"/>
      <c r="O98" s="40"/>
    </row>
    <row r="99" s="3" customFormat="1" customHeight="1" spans="1:15">
      <c r="A99" s="16">
        <v>94</v>
      </c>
      <c r="B99" s="20" t="s">
        <v>24</v>
      </c>
      <c r="C99" s="21">
        <f t="shared" si="19"/>
        <v>1202</v>
      </c>
      <c r="D99" s="20">
        <f t="shared" si="20"/>
        <v>12</v>
      </c>
      <c r="E99" s="20" t="s">
        <v>22</v>
      </c>
      <c r="F99" s="20" t="s">
        <v>20</v>
      </c>
      <c r="G99" s="19">
        <v>59.28</v>
      </c>
      <c r="H99" s="19">
        <v>9.54</v>
      </c>
      <c r="I99" s="19">
        <f t="shared" si="16"/>
        <v>49.74</v>
      </c>
      <c r="J99" s="21">
        <v>6353</v>
      </c>
      <c r="K99" s="18">
        <f t="shared" si="17"/>
        <v>7571.48854041013</v>
      </c>
      <c r="L99" s="41">
        <f t="shared" si="18"/>
        <v>376605.84</v>
      </c>
      <c r="M99" s="17" t="s">
        <v>21</v>
      </c>
      <c r="N99" s="39"/>
      <c r="O99" s="40"/>
    </row>
    <row r="100" s="3" customFormat="1" customHeight="1" spans="1:18">
      <c r="A100" s="19">
        <v>95</v>
      </c>
      <c r="B100" s="20" t="s">
        <v>24</v>
      </c>
      <c r="C100" s="21">
        <f t="shared" si="19"/>
        <v>1102</v>
      </c>
      <c r="D100" s="20">
        <f t="shared" si="20"/>
        <v>11</v>
      </c>
      <c r="E100" s="20" t="s">
        <v>22</v>
      </c>
      <c r="F100" s="20" t="s">
        <v>20</v>
      </c>
      <c r="G100" s="19">
        <v>59.28</v>
      </c>
      <c r="H100" s="19">
        <v>9.54</v>
      </c>
      <c r="I100" s="19">
        <f t="shared" si="16"/>
        <v>49.74</v>
      </c>
      <c r="J100" s="21">
        <v>6324</v>
      </c>
      <c r="K100" s="18">
        <f t="shared" si="17"/>
        <v>7536.92641737033</v>
      </c>
      <c r="L100" s="41">
        <f t="shared" si="18"/>
        <v>374886.72</v>
      </c>
      <c r="M100" s="17" t="s">
        <v>21</v>
      </c>
      <c r="N100" s="39"/>
      <c r="O100" s="40"/>
      <c r="R100" s="4"/>
    </row>
    <row r="101" s="3" customFormat="1" customHeight="1" spans="1:15">
      <c r="A101" s="16">
        <v>96</v>
      </c>
      <c r="B101" s="20" t="s">
        <v>24</v>
      </c>
      <c r="C101" s="21">
        <f t="shared" si="19"/>
        <v>1002</v>
      </c>
      <c r="D101" s="20">
        <f t="shared" si="20"/>
        <v>10</v>
      </c>
      <c r="E101" s="20" t="s">
        <v>22</v>
      </c>
      <c r="F101" s="20" t="s">
        <v>20</v>
      </c>
      <c r="G101" s="19">
        <v>59.28</v>
      </c>
      <c r="H101" s="19">
        <v>9.54</v>
      </c>
      <c r="I101" s="19">
        <f t="shared" si="16"/>
        <v>49.74</v>
      </c>
      <c r="J101" s="21">
        <v>6297</v>
      </c>
      <c r="K101" s="18">
        <f t="shared" si="17"/>
        <v>7504.74788902292</v>
      </c>
      <c r="L101" s="41">
        <f t="shared" si="18"/>
        <v>373286.16</v>
      </c>
      <c r="M101" s="17" t="s">
        <v>21</v>
      </c>
      <c r="N101" s="39"/>
      <c r="O101" s="40"/>
    </row>
    <row r="102" s="3" customFormat="1" customHeight="1" spans="1:15">
      <c r="A102" s="16">
        <v>97</v>
      </c>
      <c r="B102" s="20" t="s">
        <v>24</v>
      </c>
      <c r="C102" s="21">
        <f t="shared" si="19"/>
        <v>902</v>
      </c>
      <c r="D102" s="20">
        <f t="shared" si="20"/>
        <v>9</v>
      </c>
      <c r="E102" s="20" t="s">
        <v>22</v>
      </c>
      <c r="F102" s="20" t="s">
        <v>20</v>
      </c>
      <c r="G102" s="19">
        <v>59.28</v>
      </c>
      <c r="H102" s="19">
        <v>9.54</v>
      </c>
      <c r="I102" s="19">
        <f t="shared" si="16"/>
        <v>49.74</v>
      </c>
      <c r="J102" s="21">
        <v>6268</v>
      </c>
      <c r="K102" s="18">
        <f t="shared" si="17"/>
        <v>7470.18576598311</v>
      </c>
      <c r="L102" s="41">
        <f t="shared" si="18"/>
        <v>371567.04</v>
      </c>
      <c r="M102" s="17" t="s">
        <v>21</v>
      </c>
      <c r="N102" s="39"/>
      <c r="O102" s="40"/>
    </row>
    <row r="103" s="3" customFormat="1" customHeight="1" spans="1:15">
      <c r="A103" s="19">
        <v>98</v>
      </c>
      <c r="B103" s="20" t="s">
        <v>24</v>
      </c>
      <c r="C103" s="21">
        <f t="shared" si="19"/>
        <v>802</v>
      </c>
      <c r="D103" s="20">
        <f t="shared" si="20"/>
        <v>8</v>
      </c>
      <c r="E103" s="20" t="s">
        <v>22</v>
      </c>
      <c r="F103" s="20" t="s">
        <v>20</v>
      </c>
      <c r="G103" s="19">
        <v>59.28</v>
      </c>
      <c r="H103" s="19">
        <v>9.54</v>
      </c>
      <c r="I103" s="19">
        <f t="shared" si="16"/>
        <v>49.74</v>
      </c>
      <c r="J103" s="21">
        <v>6241</v>
      </c>
      <c r="K103" s="18">
        <f t="shared" si="17"/>
        <v>7438.0072376357</v>
      </c>
      <c r="L103" s="41">
        <f t="shared" si="18"/>
        <v>369966.48</v>
      </c>
      <c r="M103" s="17" t="s">
        <v>21</v>
      </c>
      <c r="N103" s="39"/>
      <c r="O103" s="40"/>
    </row>
    <row r="104" s="3" customFormat="1" customHeight="1" spans="1:15">
      <c r="A104" s="16">
        <v>99</v>
      </c>
      <c r="B104" s="20" t="s">
        <v>24</v>
      </c>
      <c r="C104" s="21">
        <f t="shared" si="19"/>
        <v>702</v>
      </c>
      <c r="D104" s="20">
        <f t="shared" si="20"/>
        <v>7</v>
      </c>
      <c r="E104" s="20" t="s">
        <v>22</v>
      </c>
      <c r="F104" s="20" t="s">
        <v>20</v>
      </c>
      <c r="G104" s="19">
        <v>59.28</v>
      </c>
      <c r="H104" s="19">
        <v>9.54</v>
      </c>
      <c r="I104" s="19">
        <f t="shared" si="16"/>
        <v>49.74</v>
      </c>
      <c r="J104" s="21">
        <v>6212</v>
      </c>
      <c r="K104" s="18">
        <f t="shared" si="17"/>
        <v>7403.4451145959</v>
      </c>
      <c r="L104" s="41">
        <f t="shared" si="18"/>
        <v>368247.36</v>
      </c>
      <c r="M104" s="17" t="s">
        <v>21</v>
      </c>
      <c r="N104" s="39"/>
      <c r="O104" s="40"/>
    </row>
    <row r="105" s="3" customFormat="1" customHeight="1" spans="1:15">
      <c r="A105" s="16">
        <v>100</v>
      </c>
      <c r="B105" s="20" t="s">
        <v>24</v>
      </c>
      <c r="C105" s="21">
        <f t="shared" si="19"/>
        <v>602</v>
      </c>
      <c r="D105" s="20">
        <f t="shared" si="20"/>
        <v>6</v>
      </c>
      <c r="E105" s="20" t="s">
        <v>22</v>
      </c>
      <c r="F105" s="20" t="s">
        <v>20</v>
      </c>
      <c r="G105" s="19">
        <v>59.28</v>
      </c>
      <c r="H105" s="19">
        <v>9.54</v>
      </c>
      <c r="I105" s="19">
        <f t="shared" si="16"/>
        <v>49.74</v>
      </c>
      <c r="J105" s="21">
        <v>6185</v>
      </c>
      <c r="K105" s="18">
        <f t="shared" si="17"/>
        <v>7371.26658624849</v>
      </c>
      <c r="L105" s="41">
        <f t="shared" si="18"/>
        <v>366646.8</v>
      </c>
      <c r="M105" s="17" t="s">
        <v>23</v>
      </c>
      <c r="N105" s="39"/>
      <c r="O105" s="40"/>
    </row>
    <row r="106" s="3" customFormat="1" customHeight="1" spans="1:15">
      <c r="A106" s="19">
        <v>101</v>
      </c>
      <c r="B106" s="20" t="s">
        <v>24</v>
      </c>
      <c r="C106" s="21">
        <f t="shared" si="19"/>
        <v>502</v>
      </c>
      <c r="D106" s="20">
        <f t="shared" si="20"/>
        <v>5</v>
      </c>
      <c r="E106" s="20" t="s">
        <v>22</v>
      </c>
      <c r="F106" s="20" t="s">
        <v>20</v>
      </c>
      <c r="G106" s="19">
        <v>59.28</v>
      </c>
      <c r="H106" s="19">
        <v>9.54</v>
      </c>
      <c r="I106" s="19">
        <f t="shared" si="16"/>
        <v>49.74</v>
      </c>
      <c r="J106" s="21">
        <v>5957</v>
      </c>
      <c r="K106" s="18">
        <f t="shared" si="17"/>
        <v>7099.53679131484</v>
      </c>
      <c r="L106" s="41">
        <f t="shared" si="18"/>
        <v>353130.96</v>
      </c>
      <c r="M106" s="17" t="s">
        <v>21</v>
      </c>
      <c r="N106" s="39"/>
      <c r="O106" s="40"/>
    </row>
    <row r="107" s="3" customFormat="1" customHeight="1" spans="1:15">
      <c r="A107" s="16">
        <v>102</v>
      </c>
      <c r="B107" s="20" t="s">
        <v>24</v>
      </c>
      <c r="C107" s="21">
        <f t="shared" si="19"/>
        <v>402</v>
      </c>
      <c r="D107" s="20">
        <f t="shared" si="20"/>
        <v>4</v>
      </c>
      <c r="E107" s="20" t="s">
        <v>22</v>
      </c>
      <c r="F107" s="20" t="s">
        <v>20</v>
      </c>
      <c r="G107" s="19">
        <v>59.28</v>
      </c>
      <c r="H107" s="19">
        <v>9.54</v>
      </c>
      <c r="I107" s="19">
        <f t="shared" si="16"/>
        <v>49.74</v>
      </c>
      <c r="J107" s="21">
        <v>6413</v>
      </c>
      <c r="K107" s="18">
        <f t="shared" si="17"/>
        <v>7642.99638118215</v>
      </c>
      <c r="L107" s="41">
        <f t="shared" si="18"/>
        <v>380162.64</v>
      </c>
      <c r="M107" s="17" t="s">
        <v>23</v>
      </c>
      <c r="N107" s="39"/>
      <c r="O107" s="40"/>
    </row>
    <row r="108" s="3" customFormat="1" customHeight="1" spans="1:15">
      <c r="A108" s="16">
        <v>103</v>
      </c>
      <c r="B108" s="20" t="s">
        <v>24</v>
      </c>
      <c r="C108" s="21">
        <v>2303</v>
      </c>
      <c r="D108" s="20">
        <v>23</v>
      </c>
      <c r="E108" s="20" t="s">
        <v>22</v>
      </c>
      <c r="F108" s="20" t="s">
        <v>20</v>
      </c>
      <c r="G108" s="19">
        <v>59.28</v>
      </c>
      <c r="H108" s="19">
        <v>9.54</v>
      </c>
      <c r="I108" s="19">
        <f t="shared" si="16"/>
        <v>49.74</v>
      </c>
      <c r="J108" s="21">
        <v>6212</v>
      </c>
      <c r="K108" s="18">
        <f t="shared" si="17"/>
        <v>7403.4451145959</v>
      </c>
      <c r="L108" s="41">
        <f t="shared" si="18"/>
        <v>368247.36</v>
      </c>
      <c r="M108" s="17" t="s">
        <v>21</v>
      </c>
      <c r="N108" s="39"/>
      <c r="O108" s="40"/>
    </row>
    <row r="109" s="3" customFormat="1" customHeight="1" spans="1:15">
      <c r="A109" s="19">
        <v>104</v>
      </c>
      <c r="B109" s="20" t="s">
        <v>24</v>
      </c>
      <c r="C109" s="21">
        <f>C108-100</f>
        <v>2203</v>
      </c>
      <c r="D109" s="20">
        <f>D108-1</f>
        <v>22</v>
      </c>
      <c r="E109" s="20" t="s">
        <v>22</v>
      </c>
      <c r="F109" s="20" t="s">
        <v>20</v>
      </c>
      <c r="G109" s="19">
        <v>59.28</v>
      </c>
      <c r="H109" s="19">
        <v>9.54</v>
      </c>
      <c r="I109" s="19">
        <f t="shared" si="16"/>
        <v>49.74</v>
      </c>
      <c r="J109" s="21">
        <v>6587</v>
      </c>
      <c r="K109" s="18">
        <f t="shared" si="17"/>
        <v>7850.36911942099</v>
      </c>
      <c r="L109" s="41">
        <f t="shared" si="18"/>
        <v>390477.36</v>
      </c>
      <c r="M109" s="17" t="s">
        <v>21</v>
      </c>
      <c r="N109" s="39"/>
      <c r="O109" s="40"/>
    </row>
    <row r="110" s="3" customFormat="1" customHeight="1" spans="1:15">
      <c r="A110" s="16">
        <v>105</v>
      </c>
      <c r="B110" s="20" t="s">
        <v>24</v>
      </c>
      <c r="C110" s="21">
        <f>C109-100</f>
        <v>2103</v>
      </c>
      <c r="D110" s="20">
        <f>D109-1</f>
        <v>21</v>
      </c>
      <c r="E110" s="20" t="s">
        <v>22</v>
      </c>
      <c r="F110" s="20" t="s">
        <v>20</v>
      </c>
      <c r="G110" s="19">
        <v>59.28</v>
      </c>
      <c r="H110" s="19">
        <v>9.54</v>
      </c>
      <c r="I110" s="19">
        <f t="shared" si="16"/>
        <v>49.74</v>
      </c>
      <c r="J110" s="21">
        <v>6559</v>
      </c>
      <c r="K110" s="18">
        <f t="shared" si="17"/>
        <v>7816.99879372738</v>
      </c>
      <c r="L110" s="41">
        <f t="shared" si="18"/>
        <v>388817.52</v>
      </c>
      <c r="M110" s="17" t="s">
        <v>21</v>
      </c>
      <c r="N110" s="39"/>
      <c r="O110" s="40"/>
    </row>
    <row r="111" s="3" customFormat="1" customHeight="1" spans="1:15">
      <c r="A111" s="16">
        <v>106</v>
      </c>
      <c r="B111" s="20" t="s">
        <v>24</v>
      </c>
      <c r="C111" s="21">
        <f>C110-100</f>
        <v>2003</v>
      </c>
      <c r="D111" s="20">
        <f>D110-1</f>
        <v>20</v>
      </c>
      <c r="E111" s="20" t="s">
        <v>22</v>
      </c>
      <c r="F111" s="20" t="s">
        <v>20</v>
      </c>
      <c r="G111" s="19">
        <v>59.28</v>
      </c>
      <c r="H111" s="19">
        <v>9.54</v>
      </c>
      <c r="I111" s="19">
        <f t="shared" si="16"/>
        <v>49.74</v>
      </c>
      <c r="J111" s="21">
        <v>6531</v>
      </c>
      <c r="K111" s="18">
        <f t="shared" si="17"/>
        <v>7783.62846803377</v>
      </c>
      <c r="L111" s="41">
        <f t="shared" si="18"/>
        <v>387157.68</v>
      </c>
      <c r="M111" s="17" t="s">
        <v>21</v>
      </c>
      <c r="N111" s="39"/>
      <c r="O111" s="40"/>
    </row>
    <row r="112" s="3" customFormat="1" customHeight="1" spans="1:15">
      <c r="A112" s="19">
        <v>107</v>
      </c>
      <c r="B112" s="20" t="s">
        <v>24</v>
      </c>
      <c r="C112" s="21">
        <f>C111-100</f>
        <v>1903</v>
      </c>
      <c r="D112" s="20">
        <f>D111-1</f>
        <v>19</v>
      </c>
      <c r="E112" s="20" t="s">
        <v>22</v>
      </c>
      <c r="F112" s="20" t="s">
        <v>20</v>
      </c>
      <c r="G112" s="19">
        <v>59.28</v>
      </c>
      <c r="H112" s="19">
        <v>9.54</v>
      </c>
      <c r="I112" s="19">
        <f t="shared" si="16"/>
        <v>49.74</v>
      </c>
      <c r="J112" s="21">
        <v>6503</v>
      </c>
      <c r="K112" s="18">
        <f t="shared" si="17"/>
        <v>7750.25814234017</v>
      </c>
      <c r="L112" s="41">
        <f t="shared" si="18"/>
        <v>385497.84</v>
      </c>
      <c r="M112" s="17" t="s">
        <v>21</v>
      </c>
      <c r="N112" s="39"/>
      <c r="O112" s="40"/>
    </row>
    <row r="113" s="3" customFormat="1" customHeight="1" spans="1:15">
      <c r="A113" s="16">
        <v>108</v>
      </c>
      <c r="B113" s="20" t="s">
        <v>24</v>
      </c>
      <c r="C113" s="21">
        <v>1703</v>
      </c>
      <c r="D113" s="20">
        <v>17</v>
      </c>
      <c r="E113" s="20" t="s">
        <v>22</v>
      </c>
      <c r="F113" s="20" t="s">
        <v>20</v>
      </c>
      <c r="G113" s="19">
        <v>59.28</v>
      </c>
      <c r="H113" s="19">
        <v>9.54</v>
      </c>
      <c r="I113" s="19">
        <f t="shared" si="16"/>
        <v>49.74</v>
      </c>
      <c r="J113" s="21">
        <v>6456</v>
      </c>
      <c r="K113" s="18">
        <f t="shared" si="17"/>
        <v>7694.24366706876</v>
      </c>
      <c r="L113" s="41">
        <f t="shared" si="18"/>
        <v>382711.68</v>
      </c>
      <c r="M113" s="17" t="s">
        <v>21</v>
      </c>
      <c r="N113" s="39"/>
      <c r="O113" s="40"/>
    </row>
    <row r="114" s="3" customFormat="1" customHeight="1" spans="1:15">
      <c r="A114" s="16">
        <v>109</v>
      </c>
      <c r="B114" s="20" t="s">
        <v>24</v>
      </c>
      <c r="C114" s="21">
        <f t="shared" ref="C113:C126" si="21">C113-100</f>
        <v>1603</v>
      </c>
      <c r="D114" s="20">
        <f t="shared" ref="D113:D126" si="22">D113-1</f>
        <v>16</v>
      </c>
      <c r="E114" s="20" t="s">
        <v>22</v>
      </c>
      <c r="F114" s="20" t="s">
        <v>20</v>
      </c>
      <c r="G114" s="19">
        <v>59.28</v>
      </c>
      <c r="H114" s="19">
        <v>9.54</v>
      </c>
      <c r="I114" s="19">
        <f t="shared" si="16"/>
        <v>49.74</v>
      </c>
      <c r="J114" s="21">
        <v>6428</v>
      </c>
      <c r="K114" s="18">
        <f t="shared" si="17"/>
        <v>7660.87334137515</v>
      </c>
      <c r="L114" s="41">
        <f t="shared" si="18"/>
        <v>381051.84</v>
      </c>
      <c r="M114" s="17" t="s">
        <v>21</v>
      </c>
      <c r="N114" s="39"/>
      <c r="O114" s="40"/>
    </row>
    <row r="115" s="3" customFormat="1" customHeight="1" spans="1:15">
      <c r="A115" s="19">
        <v>110</v>
      </c>
      <c r="B115" s="20" t="s">
        <v>24</v>
      </c>
      <c r="C115" s="21">
        <f t="shared" si="21"/>
        <v>1503</v>
      </c>
      <c r="D115" s="20">
        <f t="shared" si="22"/>
        <v>15</v>
      </c>
      <c r="E115" s="20" t="s">
        <v>22</v>
      </c>
      <c r="F115" s="20" t="s">
        <v>20</v>
      </c>
      <c r="G115" s="19">
        <v>59.28</v>
      </c>
      <c r="H115" s="19">
        <v>9.54</v>
      </c>
      <c r="I115" s="19">
        <f t="shared" si="16"/>
        <v>49.74</v>
      </c>
      <c r="J115" s="21">
        <v>6400</v>
      </c>
      <c r="K115" s="18">
        <f t="shared" si="17"/>
        <v>7627.50301568154</v>
      </c>
      <c r="L115" s="41">
        <f t="shared" si="18"/>
        <v>379392</v>
      </c>
      <c r="M115" s="17" t="s">
        <v>21</v>
      </c>
      <c r="N115" s="39"/>
      <c r="O115" s="40"/>
    </row>
    <row r="116" s="3" customFormat="1" customHeight="1" spans="1:15">
      <c r="A116" s="16">
        <v>111</v>
      </c>
      <c r="B116" s="20" t="s">
        <v>24</v>
      </c>
      <c r="C116" s="21">
        <f t="shared" si="21"/>
        <v>1403</v>
      </c>
      <c r="D116" s="20">
        <f t="shared" si="22"/>
        <v>14</v>
      </c>
      <c r="E116" s="20" t="s">
        <v>22</v>
      </c>
      <c r="F116" s="20" t="s">
        <v>20</v>
      </c>
      <c r="G116" s="19">
        <v>59.28</v>
      </c>
      <c r="H116" s="19">
        <v>9.54</v>
      </c>
      <c r="I116" s="19">
        <f t="shared" si="16"/>
        <v>49.74</v>
      </c>
      <c r="J116" s="21">
        <v>6271</v>
      </c>
      <c r="K116" s="18">
        <f t="shared" si="17"/>
        <v>7473.76115802171</v>
      </c>
      <c r="L116" s="41">
        <f t="shared" si="18"/>
        <v>371744.88</v>
      </c>
      <c r="M116" s="17" t="s">
        <v>21</v>
      </c>
      <c r="N116" s="39"/>
      <c r="O116" s="40"/>
    </row>
    <row r="117" s="3" customFormat="1" customHeight="1" spans="1:15">
      <c r="A117" s="16">
        <v>112</v>
      </c>
      <c r="B117" s="20" t="s">
        <v>24</v>
      </c>
      <c r="C117" s="21">
        <f t="shared" si="21"/>
        <v>1303</v>
      </c>
      <c r="D117" s="20">
        <f t="shared" si="22"/>
        <v>13</v>
      </c>
      <c r="E117" s="20" t="s">
        <v>22</v>
      </c>
      <c r="F117" s="20" t="s">
        <v>20</v>
      </c>
      <c r="G117" s="19">
        <v>59.28</v>
      </c>
      <c r="H117" s="19">
        <v>9.54</v>
      </c>
      <c r="I117" s="19">
        <f t="shared" si="16"/>
        <v>49.74</v>
      </c>
      <c r="J117" s="21">
        <v>6353</v>
      </c>
      <c r="K117" s="18">
        <f t="shared" si="17"/>
        <v>7571.48854041013</v>
      </c>
      <c r="L117" s="41">
        <f t="shared" si="18"/>
        <v>376605.84</v>
      </c>
      <c r="M117" s="17" t="s">
        <v>21</v>
      </c>
      <c r="N117" s="39"/>
      <c r="O117" s="40"/>
    </row>
    <row r="118" s="3" customFormat="1" customHeight="1" spans="1:15">
      <c r="A118" s="19">
        <v>113</v>
      </c>
      <c r="B118" s="20" t="s">
        <v>24</v>
      </c>
      <c r="C118" s="21">
        <f t="shared" si="21"/>
        <v>1203</v>
      </c>
      <c r="D118" s="20">
        <f t="shared" si="22"/>
        <v>12</v>
      </c>
      <c r="E118" s="20" t="s">
        <v>22</v>
      </c>
      <c r="F118" s="20" t="s">
        <v>20</v>
      </c>
      <c r="G118" s="19">
        <v>59.28</v>
      </c>
      <c r="H118" s="19">
        <v>9.54</v>
      </c>
      <c r="I118" s="19">
        <f t="shared" si="16"/>
        <v>49.74</v>
      </c>
      <c r="J118" s="21">
        <v>6325</v>
      </c>
      <c r="K118" s="18">
        <f t="shared" si="17"/>
        <v>7538.11821471653</v>
      </c>
      <c r="L118" s="41">
        <f t="shared" si="18"/>
        <v>374946</v>
      </c>
      <c r="M118" s="17" t="s">
        <v>21</v>
      </c>
      <c r="N118" s="39"/>
      <c r="O118" s="40"/>
    </row>
    <row r="119" s="3" customFormat="1" customHeight="1" spans="1:15">
      <c r="A119" s="16">
        <v>114</v>
      </c>
      <c r="B119" s="20" t="s">
        <v>24</v>
      </c>
      <c r="C119" s="21">
        <f t="shared" si="21"/>
        <v>1103</v>
      </c>
      <c r="D119" s="20">
        <f t="shared" si="22"/>
        <v>11</v>
      </c>
      <c r="E119" s="20" t="s">
        <v>22</v>
      </c>
      <c r="F119" s="20" t="s">
        <v>20</v>
      </c>
      <c r="G119" s="19">
        <v>59.28</v>
      </c>
      <c r="H119" s="19">
        <v>9.54</v>
      </c>
      <c r="I119" s="19">
        <f t="shared" si="16"/>
        <v>49.74</v>
      </c>
      <c r="J119" s="21">
        <v>6298</v>
      </c>
      <c r="K119" s="18">
        <f t="shared" si="17"/>
        <v>7505.93968636912</v>
      </c>
      <c r="L119" s="41">
        <f t="shared" si="18"/>
        <v>373345.44</v>
      </c>
      <c r="M119" s="17" t="s">
        <v>21</v>
      </c>
      <c r="N119" s="39"/>
      <c r="O119" s="40"/>
    </row>
    <row r="120" s="3" customFormat="1" customHeight="1" spans="1:15">
      <c r="A120" s="16">
        <v>115</v>
      </c>
      <c r="B120" s="20" t="s">
        <v>24</v>
      </c>
      <c r="C120" s="21">
        <f t="shared" si="21"/>
        <v>1003</v>
      </c>
      <c r="D120" s="20">
        <f t="shared" si="22"/>
        <v>10</v>
      </c>
      <c r="E120" s="20" t="s">
        <v>22</v>
      </c>
      <c r="F120" s="20" t="s">
        <v>20</v>
      </c>
      <c r="G120" s="19">
        <v>59.28</v>
      </c>
      <c r="H120" s="19">
        <v>9.54</v>
      </c>
      <c r="I120" s="19">
        <f t="shared" si="16"/>
        <v>49.74</v>
      </c>
      <c r="J120" s="21">
        <v>6269</v>
      </c>
      <c r="K120" s="18">
        <f t="shared" si="17"/>
        <v>7471.37756332931</v>
      </c>
      <c r="L120" s="41">
        <f t="shared" si="18"/>
        <v>371626.32</v>
      </c>
      <c r="M120" s="17" t="s">
        <v>21</v>
      </c>
      <c r="N120" s="39"/>
      <c r="O120" s="40"/>
    </row>
    <row r="121" s="3" customFormat="1" customHeight="1" spans="1:15">
      <c r="A121" s="19">
        <v>116</v>
      </c>
      <c r="B121" s="20" t="s">
        <v>24</v>
      </c>
      <c r="C121" s="21">
        <f t="shared" si="21"/>
        <v>903</v>
      </c>
      <c r="D121" s="20">
        <f t="shared" si="22"/>
        <v>9</v>
      </c>
      <c r="E121" s="20" t="s">
        <v>22</v>
      </c>
      <c r="F121" s="20" t="s">
        <v>20</v>
      </c>
      <c r="G121" s="19">
        <v>59.28</v>
      </c>
      <c r="H121" s="19">
        <v>9.54</v>
      </c>
      <c r="I121" s="19">
        <f t="shared" si="16"/>
        <v>49.74</v>
      </c>
      <c r="J121" s="21">
        <v>6242</v>
      </c>
      <c r="K121" s="18">
        <f t="shared" si="17"/>
        <v>7439.19903498191</v>
      </c>
      <c r="L121" s="41">
        <f t="shared" si="18"/>
        <v>370025.76</v>
      </c>
      <c r="M121" s="17" t="s">
        <v>21</v>
      </c>
      <c r="N121" s="39"/>
      <c r="O121" s="40"/>
    </row>
    <row r="122" s="3" customFormat="1" customHeight="1" spans="1:15">
      <c r="A122" s="16">
        <v>117</v>
      </c>
      <c r="B122" s="20" t="s">
        <v>24</v>
      </c>
      <c r="C122" s="21">
        <f t="shared" si="21"/>
        <v>803</v>
      </c>
      <c r="D122" s="20">
        <f t="shared" si="22"/>
        <v>8</v>
      </c>
      <c r="E122" s="20" t="s">
        <v>22</v>
      </c>
      <c r="F122" s="20" t="s">
        <v>20</v>
      </c>
      <c r="G122" s="19">
        <v>59.28</v>
      </c>
      <c r="H122" s="19">
        <v>9.54</v>
      </c>
      <c r="I122" s="19">
        <f t="shared" si="16"/>
        <v>49.74</v>
      </c>
      <c r="J122" s="21">
        <v>6213</v>
      </c>
      <c r="K122" s="18">
        <f t="shared" si="17"/>
        <v>7404.6369119421</v>
      </c>
      <c r="L122" s="41">
        <f t="shared" si="18"/>
        <v>368306.64</v>
      </c>
      <c r="M122" s="17" t="s">
        <v>21</v>
      </c>
      <c r="N122" s="39"/>
      <c r="O122" s="40"/>
    </row>
    <row r="123" s="3" customFormat="1" customHeight="1" spans="1:15">
      <c r="A123" s="16">
        <v>118</v>
      </c>
      <c r="B123" s="20" t="s">
        <v>24</v>
      </c>
      <c r="C123" s="21">
        <f t="shared" si="21"/>
        <v>703</v>
      </c>
      <c r="D123" s="20">
        <f t="shared" si="22"/>
        <v>7</v>
      </c>
      <c r="E123" s="20" t="s">
        <v>22</v>
      </c>
      <c r="F123" s="20" t="s">
        <v>20</v>
      </c>
      <c r="G123" s="19">
        <v>59.28</v>
      </c>
      <c r="H123" s="19">
        <v>9.54</v>
      </c>
      <c r="I123" s="19">
        <f t="shared" si="16"/>
        <v>49.74</v>
      </c>
      <c r="J123" s="21">
        <v>6185</v>
      </c>
      <c r="K123" s="18">
        <f t="shared" si="17"/>
        <v>7371.26658624849</v>
      </c>
      <c r="L123" s="41">
        <f t="shared" si="18"/>
        <v>366646.8</v>
      </c>
      <c r="M123" s="17" t="s">
        <v>21</v>
      </c>
      <c r="N123" s="39"/>
      <c r="O123" s="40"/>
    </row>
    <row r="124" s="3" customFormat="1" customHeight="1" spans="1:15">
      <c r="A124" s="19">
        <v>119</v>
      </c>
      <c r="B124" s="20" t="s">
        <v>24</v>
      </c>
      <c r="C124" s="21">
        <f t="shared" si="21"/>
        <v>603</v>
      </c>
      <c r="D124" s="20">
        <f t="shared" si="22"/>
        <v>6</v>
      </c>
      <c r="E124" s="20" t="s">
        <v>22</v>
      </c>
      <c r="F124" s="20" t="s">
        <v>20</v>
      </c>
      <c r="G124" s="19">
        <v>59.28</v>
      </c>
      <c r="H124" s="19">
        <v>9.54</v>
      </c>
      <c r="I124" s="19">
        <f t="shared" si="16"/>
        <v>49.74</v>
      </c>
      <c r="J124" s="21">
        <v>6157</v>
      </c>
      <c r="K124" s="18">
        <f t="shared" si="17"/>
        <v>7337.89626055489</v>
      </c>
      <c r="L124" s="41">
        <f t="shared" si="18"/>
        <v>364986.96</v>
      </c>
      <c r="M124" s="17" t="s">
        <v>23</v>
      </c>
      <c r="N124" s="39"/>
      <c r="O124" s="40"/>
    </row>
    <row r="125" s="3" customFormat="1" customHeight="1" spans="1:15">
      <c r="A125" s="16">
        <v>120</v>
      </c>
      <c r="B125" s="20" t="s">
        <v>24</v>
      </c>
      <c r="C125" s="21">
        <f t="shared" si="21"/>
        <v>503</v>
      </c>
      <c r="D125" s="20">
        <f t="shared" si="22"/>
        <v>5</v>
      </c>
      <c r="E125" s="20" t="s">
        <v>22</v>
      </c>
      <c r="F125" s="20" t="s">
        <v>20</v>
      </c>
      <c r="G125" s="19">
        <v>59.28</v>
      </c>
      <c r="H125" s="19">
        <v>9.54</v>
      </c>
      <c r="I125" s="19">
        <f t="shared" si="16"/>
        <v>49.74</v>
      </c>
      <c r="J125" s="21">
        <v>5957</v>
      </c>
      <c r="K125" s="18">
        <f t="shared" si="17"/>
        <v>7099.53679131484</v>
      </c>
      <c r="L125" s="41">
        <f t="shared" si="18"/>
        <v>353130.96</v>
      </c>
      <c r="M125" s="17" t="s">
        <v>21</v>
      </c>
      <c r="N125" s="39"/>
      <c r="O125" s="40"/>
    </row>
    <row r="126" s="3" customFormat="1" customHeight="1" spans="1:15">
      <c r="A126" s="16">
        <v>121</v>
      </c>
      <c r="B126" s="20" t="s">
        <v>24</v>
      </c>
      <c r="C126" s="21">
        <f t="shared" si="21"/>
        <v>403</v>
      </c>
      <c r="D126" s="20">
        <f t="shared" si="22"/>
        <v>4</v>
      </c>
      <c r="E126" s="20" t="s">
        <v>22</v>
      </c>
      <c r="F126" s="20" t="s">
        <v>20</v>
      </c>
      <c r="G126" s="19">
        <v>59.28</v>
      </c>
      <c r="H126" s="19">
        <v>9.54</v>
      </c>
      <c r="I126" s="19">
        <f t="shared" si="16"/>
        <v>49.74</v>
      </c>
      <c r="J126" s="21">
        <v>6750</v>
      </c>
      <c r="K126" s="18">
        <f t="shared" si="17"/>
        <v>8044.63208685163</v>
      </c>
      <c r="L126" s="41">
        <f t="shared" si="18"/>
        <v>400140</v>
      </c>
      <c r="M126" s="17" t="s">
        <v>23</v>
      </c>
      <c r="N126" s="39"/>
      <c r="O126" s="40"/>
    </row>
    <row r="127" s="3" customFormat="1" customHeight="1" spans="1:15">
      <c r="A127" s="19">
        <v>122</v>
      </c>
      <c r="B127" s="20" t="s">
        <v>24</v>
      </c>
      <c r="C127" s="21">
        <v>2304</v>
      </c>
      <c r="D127" s="20">
        <v>23</v>
      </c>
      <c r="E127" s="20" t="s">
        <v>19</v>
      </c>
      <c r="F127" s="20" t="s">
        <v>20</v>
      </c>
      <c r="G127" s="19">
        <v>119.05</v>
      </c>
      <c r="H127" s="19">
        <v>19.16</v>
      </c>
      <c r="I127" s="19">
        <f t="shared" si="16"/>
        <v>99.89</v>
      </c>
      <c r="J127" s="21">
        <v>7151</v>
      </c>
      <c r="K127" s="18">
        <f t="shared" si="17"/>
        <v>8522.64040444489</v>
      </c>
      <c r="L127" s="41">
        <f t="shared" si="18"/>
        <v>851326.55</v>
      </c>
      <c r="M127" s="17" t="s">
        <v>21</v>
      </c>
      <c r="N127" s="39"/>
      <c r="O127" s="40"/>
    </row>
    <row r="128" s="3" customFormat="1" customHeight="1" spans="1:15">
      <c r="A128" s="16">
        <v>123</v>
      </c>
      <c r="B128" s="20" t="s">
        <v>24</v>
      </c>
      <c r="C128" s="21">
        <f>C127-100</f>
        <v>2204</v>
      </c>
      <c r="D128" s="20">
        <f>D127-1</f>
        <v>22</v>
      </c>
      <c r="E128" s="20" t="s">
        <v>19</v>
      </c>
      <c r="F128" s="20" t="s">
        <v>20</v>
      </c>
      <c r="G128" s="19">
        <v>119.05</v>
      </c>
      <c r="H128" s="19">
        <v>19.16</v>
      </c>
      <c r="I128" s="19">
        <f t="shared" si="16"/>
        <v>99.89</v>
      </c>
      <c r="J128" s="21">
        <v>7204</v>
      </c>
      <c r="K128" s="18">
        <f t="shared" si="17"/>
        <v>8585.80638702573</v>
      </c>
      <c r="L128" s="41">
        <f t="shared" si="18"/>
        <v>857636.2</v>
      </c>
      <c r="M128" s="17" t="s">
        <v>21</v>
      </c>
      <c r="N128" s="39"/>
      <c r="O128" s="40"/>
    </row>
    <row r="129" s="3" customFormat="1" ht="22" customHeight="1" spans="1:15">
      <c r="A129" s="16">
        <v>124</v>
      </c>
      <c r="B129" s="20" t="s">
        <v>24</v>
      </c>
      <c r="C129" s="21">
        <f>C128-100</f>
        <v>2104</v>
      </c>
      <c r="D129" s="20">
        <f>D128-1</f>
        <v>21</v>
      </c>
      <c r="E129" s="20" t="s">
        <v>19</v>
      </c>
      <c r="F129" s="20" t="s">
        <v>20</v>
      </c>
      <c r="G129" s="19">
        <v>119.05</v>
      </c>
      <c r="H129" s="19">
        <v>19.16</v>
      </c>
      <c r="I129" s="19">
        <f t="shared" si="16"/>
        <v>99.89</v>
      </c>
      <c r="J129" s="21">
        <v>7173</v>
      </c>
      <c r="K129" s="18">
        <f t="shared" si="17"/>
        <v>8548.8602462709</v>
      </c>
      <c r="L129" s="41">
        <f t="shared" si="18"/>
        <v>853945.65</v>
      </c>
      <c r="M129" s="17" t="s">
        <v>21</v>
      </c>
      <c r="N129" s="39"/>
      <c r="O129" s="40"/>
    </row>
    <row r="130" s="3" customFormat="1" ht="22" customHeight="1" spans="1:15">
      <c r="A130" s="19">
        <v>125</v>
      </c>
      <c r="B130" s="20" t="s">
        <v>24</v>
      </c>
      <c r="C130" s="21">
        <f>C129-100</f>
        <v>2004</v>
      </c>
      <c r="D130" s="20">
        <f>D129-1</f>
        <v>20</v>
      </c>
      <c r="E130" s="20" t="s">
        <v>19</v>
      </c>
      <c r="F130" s="20" t="s">
        <v>20</v>
      </c>
      <c r="G130" s="19">
        <v>119.05</v>
      </c>
      <c r="H130" s="19">
        <v>19.16</v>
      </c>
      <c r="I130" s="19">
        <f t="shared" si="16"/>
        <v>99.89</v>
      </c>
      <c r="J130" s="21">
        <v>7142</v>
      </c>
      <c r="K130" s="18">
        <f t="shared" si="17"/>
        <v>8511.91410551607</v>
      </c>
      <c r="L130" s="41">
        <f t="shared" si="18"/>
        <v>850255.1</v>
      </c>
      <c r="M130" s="17" t="s">
        <v>21</v>
      </c>
      <c r="N130" s="39"/>
      <c r="O130" s="40"/>
    </row>
    <row r="131" s="3" customFormat="1" ht="22" customHeight="1" spans="1:15">
      <c r="A131" s="16">
        <v>126</v>
      </c>
      <c r="B131" s="20" t="s">
        <v>24</v>
      </c>
      <c r="C131" s="21">
        <f>C130-100</f>
        <v>1904</v>
      </c>
      <c r="D131" s="20">
        <f>D130-1</f>
        <v>19</v>
      </c>
      <c r="E131" s="20" t="s">
        <v>19</v>
      </c>
      <c r="F131" s="20" t="s">
        <v>20</v>
      </c>
      <c r="G131" s="19">
        <v>119.05</v>
      </c>
      <c r="H131" s="19">
        <v>19.16</v>
      </c>
      <c r="I131" s="19">
        <f t="shared" si="16"/>
        <v>99.89</v>
      </c>
      <c r="J131" s="21">
        <v>7111</v>
      </c>
      <c r="K131" s="18">
        <f t="shared" si="17"/>
        <v>8474.96796476124</v>
      </c>
      <c r="L131" s="41">
        <f t="shared" si="18"/>
        <v>846564.55</v>
      </c>
      <c r="M131" s="17" t="s">
        <v>21</v>
      </c>
      <c r="N131" s="39"/>
      <c r="O131" s="40"/>
    </row>
    <row r="132" s="3" customFormat="1" ht="22" customHeight="1" spans="1:15">
      <c r="A132" s="16">
        <v>127</v>
      </c>
      <c r="B132" s="20" t="s">
        <v>24</v>
      </c>
      <c r="C132" s="21">
        <f>C131-100</f>
        <v>1804</v>
      </c>
      <c r="D132" s="20">
        <f>D131-1</f>
        <v>18</v>
      </c>
      <c r="E132" s="20" t="s">
        <v>19</v>
      </c>
      <c r="F132" s="20" t="s">
        <v>20</v>
      </c>
      <c r="G132" s="19">
        <v>119.05</v>
      </c>
      <c r="H132" s="19">
        <v>19.16</v>
      </c>
      <c r="I132" s="19">
        <f t="shared" si="16"/>
        <v>99.89</v>
      </c>
      <c r="J132" s="21">
        <v>6938</v>
      </c>
      <c r="K132" s="18">
        <f t="shared" si="17"/>
        <v>8268.78466312944</v>
      </c>
      <c r="L132" s="41">
        <f t="shared" si="18"/>
        <v>825968.9</v>
      </c>
      <c r="M132" s="17" t="s">
        <v>21</v>
      </c>
      <c r="N132" s="39"/>
      <c r="O132" s="40"/>
    </row>
    <row r="133" s="3" customFormat="1" ht="22" customHeight="1" spans="1:15">
      <c r="A133" s="19">
        <v>128</v>
      </c>
      <c r="B133" s="20" t="s">
        <v>24</v>
      </c>
      <c r="C133" s="21">
        <v>1404</v>
      </c>
      <c r="D133" s="20">
        <v>14</v>
      </c>
      <c r="E133" s="20" t="s">
        <v>19</v>
      </c>
      <c r="F133" s="20" t="s">
        <v>20</v>
      </c>
      <c r="G133" s="19">
        <v>119.05</v>
      </c>
      <c r="H133" s="19">
        <v>19.16</v>
      </c>
      <c r="I133" s="19">
        <f t="shared" si="16"/>
        <v>99.89</v>
      </c>
      <c r="J133" s="21">
        <v>7594</v>
      </c>
      <c r="K133" s="18">
        <f t="shared" si="17"/>
        <v>9050.61267394134</v>
      </c>
      <c r="L133" s="41">
        <f t="shared" si="18"/>
        <v>904065.7</v>
      </c>
      <c r="M133" s="17" t="s">
        <v>21</v>
      </c>
      <c r="N133" s="39"/>
      <c r="O133" s="40"/>
    </row>
    <row r="134" s="3" customFormat="1" ht="22" customHeight="1" spans="1:15">
      <c r="A134" s="16">
        <v>129</v>
      </c>
      <c r="B134" s="20" t="s">
        <v>24</v>
      </c>
      <c r="C134" s="21">
        <f>C133-100</f>
        <v>1304</v>
      </c>
      <c r="D134" s="20">
        <f>D133-1</f>
        <v>13</v>
      </c>
      <c r="E134" s="20" t="s">
        <v>19</v>
      </c>
      <c r="F134" s="20" t="s">
        <v>20</v>
      </c>
      <c r="G134" s="19">
        <v>119.05</v>
      </c>
      <c r="H134" s="19">
        <v>19.16</v>
      </c>
      <c r="I134" s="19">
        <f t="shared" si="16"/>
        <v>99.89</v>
      </c>
      <c r="J134" s="21">
        <v>6945</v>
      </c>
      <c r="K134" s="18">
        <f t="shared" si="17"/>
        <v>8277.12734007408</v>
      </c>
      <c r="L134" s="41">
        <f t="shared" si="18"/>
        <v>826802.25</v>
      </c>
      <c r="M134" s="17" t="s">
        <v>21</v>
      </c>
      <c r="N134" s="39"/>
      <c r="O134" s="40"/>
    </row>
    <row r="135" s="3" customFormat="1" ht="22" customHeight="1" spans="1:15">
      <c r="A135" s="16">
        <v>130</v>
      </c>
      <c r="B135" s="20" t="s">
        <v>24</v>
      </c>
      <c r="C135" s="21">
        <f>'[1]附件3（15号楼） '!C57-100</f>
        <v>804</v>
      </c>
      <c r="D135" s="20">
        <f>'[1]附件3（15号楼） '!D57-1</f>
        <v>8</v>
      </c>
      <c r="E135" s="20" t="s">
        <v>19</v>
      </c>
      <c r="F135" s="20" t="s">
        <v>20</v>
      </c>
      <c r="G135" s="19">
        <v>119.05</v>
      </c>
      <c r="H135" s="19">
        <v>19.16</v>
      </c>
      <c r="I135" s="19">
        <f t="shared" si="16"/>
        <v>99.89</v>
      </c>
      <c r="J135" s="21">
        <v>7147</v>
      </c>
      <c r="K135" s="18">
        <f t="shared" si="17"/>
        <v>8517.87316047652</v>
      </c>
      <c r="L135" s="41">
        <f t="shared" si="18"/>
        <v>850850.35</v>
      </c>
      <c r="M135" s="17" t="s">
        <v>23</v>
      </c>
      <c r="N135" s="39"/>
      <c r="O135" s="40"/>
    </row>
    <row r="136" s="3" customFormat="1" ht="22" customHeight="1" spans="1:15">
      <c r="A136" s="19">
        <v>131</v>
      </c>
      <c r="B136" s="20" t="s">
        <v>24</v>
      </c>
      <c r="C136" s="21">
        <f>C135-100</f>
        <v>704</v>
      </c>
      <c r="D136" s="20">
        <f>D135-1</f>
        <v>7</v>
      </c>
      <c r="E136" s="20" t="s">
        <v>19</v>
      </c>
      <c r="F136" s="20" t="s">
        <v>20</v>
      </c>
      <c r="G136" s="19">
        <v>119.05</v>
      </c>
      <c r="H136" s="19">
        <v>19.16</v>
      </c>
      <c r="I136" s="19">
        <f t="shared" si="16"/>
        <v>99.89</v>
      </c>
      <c r="J136" s="21">
        <v>6758</v>
      </c>
      <c r="K136" s="18">
        <f t="shared" si="17"/>
        <v>8054.25868455301</v>
      </c>
      <c r="L136" s="41">
        <f t="shared" si="18"/>
        <v>804539.9</v>
      </c>
      <c r="M136" s="17" t="s">
        <v>21</v>
      </c>
      <c r="N136" s="39"/>
      <c r="O136" s="40"/>
    </row>
    <row r="137" s="3" customFormat="1" ht="22" customHeight="1" spans="1:15">
      <c r="A137" s="16">
        <v>132</v>
      </c>
      <c r="B137" s="20" t="s">
        <v>24</v>
      </c>
      <c r="C137" s="21">
        <f>C136-100</f>
        <v>604</v>
      </c>
      <c r="D137" s="20">
        <f>D136-1</f>
        <v>6</v>
      </c>
      <c r="E137" s="20" t="s">
        <v>19</v>
      </c>
      <c r="F137" s="20" t="s">
        <v>20</v>
      </c>
      <c r="G137" s="19">
        <v>119.05</v>
      </c>
      <c r="H137" s="19">
        <v>19.16</v>
      </c>
      <c r="I137" s="19">
        <f t="shared" si="16"/>
        <v>99.89</v>
      </c>
      <c r="J137" s="21">
        <v>6728</v>
      </c>
      <c r="K137" s="18">
        <f t="shared" si="17"/>
        <v>8018.50435479027</v>
      </c>
      <c r="L137" s="41">
        <f t="shared" si="18"/>
        <v>800968.4</v>
      </c>
      <c r="M137" s="17" t="s">
        <v>21</v>
      </c>
      <c r="N137" s="39"/>
      <c r="O137" s="40"/>
    </row>
    <row r="138" s="3" customFormat="1" ht="22" customHeight="1" spans="1:15">
      <c r="A138" s="16">
        <v>133</v>
      </c>
      <c r="B138" s="20" t="s">
        <v>24</v>
      </c>
      <c r="C138" s="21">
        <f>C137-100</f>
        <v>504</v>
      </c>
      <c r="D138" s="20">
        <f>D137-1</f>
        <v>5</v>
      </c>
      <c r="E138" s="20" t="s">
        <v>19</v>
      </c>
      <c r="F138" s="20" t="s">
        <v>20</v>
      </c>
      <c r="G138" s="19">
        <v>119.05</v>
      </c>
      <c r="H138" s="19">
        <v>19.16</v>
      </c>
      <c r="I138" s="19">
        <f t="shared" si="16"/>
        <v>99.89</v>
      </c>
      <c r="J138" s="21">
        <v>6484</v>
      </c>
      <c r="K138" s="18">
        <f t="shared" si="17"/>
        <v>7727.70247271999</v>
      </c>
      <c r="L138" s="41">
        <f t="shared" si="18"/>
        <v>771920.2</v>
      </c>
      <c r="M138" s="17" t="s">
        <v>21</v>
      </c>
      <c r="N138" s="39"/>
      <c r="O138" s="40"/>
    </row>
    <row r="139" s="3" customFormat="1" ht="22" customHeight="1" spans="1:15">
      <c r="A139" s="19">
        <v>134</v>
      </c>
      <c r="B139" s="20" t="s">
        <v>24</v>
      </c>
      <c r="C139" s="21">
        <f>C138-100</f>
        <v>404</v>
      </c>
      <c r="D139" s="20">
        <f>D138-1</f>
        <v>4</v>
      </c>
      <c r="E139" s="20" t="s">
        <v>19</v>
      </c>
      <c r="F139" s="20" t="s">
        <v>20</v>
      </c>
      <c r="G139" s="19">
        <v>119.05</v>
      </c>
      <c r="H139" s="19">
        <v>19.16</v>
      </c>
      <c r="I139" s="19">
        <f t="shared" si="16"/>
        <v>99.89</v>
      </c>
      <c r="J139" s="21">
        <v>6874</v>
      </c>
      <c r="K139" s="18">
        <f t="shared" si="17"/>
        <v>8192.5087596356</v>
      </c>
      <c r="L139" s="41">
        <f t="shared" si="18"/>
        <v>818349.7</v>
      </c>
      <c r="M139" s="17" t="s">
        <v>21</v>
      </c>
      <c r="N139" s="39"/>
      <c r="O139" s="40"/>
    </row>
    <row r="140" s="3" customFormat="1" ht="22" customHeight="1" spans="1:15">
      <c r="A140" s="16">
        <v>135</v>
      </c>
      <c r="B140" s="20" t="s">
        <v>24</v>
      </c>
      <c r="C140" s="21">
        <v>2305</v>
      </c>
      <c r="D140" s="20">
        <v>23</v>
      </c>
      <c r="E140" s="20" t="s">
        <v>19</v>
      </c>
      <c r="F140" s="20" t="s">
        <v>20</v>
      </c>
      <c r="G140" s="19">
        <v>118.66</v>
      </c>
      <c r="H140" s="19">
        <v>19.1</v>
      </c>
      <c r="I140" s="19">
        <f t="shared" si="16"/>
        <v>99.56</v>
      </c>
      <c r="J140" s="21">
        <v>7004</v>
      </c>
      <c r="K140" s="18">
        <f t="shared" si="17"/>
        <v>8347.67617517075</v>
      </c>
      <c r="L140" s="41">
        <f t="shared" si="18"/>
        <v>831094.64</v>
      </c>
      <c r="M140" s="17" t="s">
        <v>21</v>
      </c>
      <c r="N140" s="39"/>
      <c r="O140" s="40"/>
    </row>
    <row r="141" s="3" customFormat="1" ht="22" customHeight="1" spans="1:15">
      <c r="A141" s="16">
        <v>136</v>
      </c>
      <c r="B141" s="20" t="s">
        <v>24</v>
      </c>
      <c r="C141" s="21">
        <f t="shared" ref="C141:C150" si="23">C140-100</f>
        <v>2205</v>
      </c>
      <c r="D141" s="20">
        <f t="shared" ref="D141:D150" si="24">D140-1</f>
        <v>22</v>
      </c>
      <c r="E141" s="20" t="s">
        <v>19</v>
      </c>
      <c r="F141" s="20" t="s">
        <v>20</v>
      </c>
      <c r="G141" s="19">
        <v>118.66</v>
      </c>
      <c r="H141" s="19">
        <v>19.1</v>
      </c>
      <c r="I141" s="19">
        <f t="shared" si="16"/>
        <v>99.56</v>
      </c>
      <c r="J141" s="21">
        <v>7121</v>
      </c>
      <c r="K141" s="18">
        <f t="shared" si="17"/>
        <v>8487.12193652069</v>
      </c>
      <c r="L141" s="41">
        <f t="shared" si="18"/>
        <v>844977.86</v>
      </c>
      <c r="M141" s="17" t="s">
        <v>21</v>
      </c>
      <c r="N141" s="39"/>
      <c r="O141" s="40"/>
    </row>
    <row r="142" s="3" customFormat="1" ht="22" customHeight="1" spans="1:15">
      <c r="A142" s="19">
        <v>137</v>
      </c>
      <c r="B142" s="20" t="s">
        <v>24</v>
      </c>
      <c r="C142" s="21">
        <f t="shared" si="23"/>
        <v>2105</v>
      </c>
      <c r="D142" s="20">
        <f t="shared" si="24"/>
        <v>21</v>
      </c>
      <c r="E142" s="20" t="s">
        <v>19</v>
      </c>
      <c r="F142" s="20" t="s">
        <v>20</v>
      </c>
      <c r="G142" s="19">
        <v>118.66</v>
      </c>
      <c r="H142" s="19">
        <v>19.1</v>
      </c>
      <c r="I142" s="19">
        <f t="shared" si="16"/>
        <v>99.56</v>
      </c>
      <c r="J142" s="21">
        <v>7072</v>
      </c>
      <c r="K142" s="18">
        <f t="shared" si="17"/>
        <v>8428.72157492969</v>
      </c>
      <c r="L142" s="41">
        <f t="shared" si="18"/>
        <v>839163.52</v>
      </c>
      <c r="M142" s="17" t="s">
        <v>21</v>
      </c>
      <c r="N142" s="39"/>
      <c r="O142" s="40"/>
    </row>
    <row r="143" s="3" customFormat="1" ht="22" customHeight="1" spans="1:15">
      <c r="A143" s="16">
        <v>138</v>
      </c>
      <c r="B143" s="20" t="s">
        <v>24</v>
      </c>
      <c r="C143" s="21">
        <f t="shared" si="23"/>
        <v>2005</v>
      </c>
      <c r="D143" s="20">
        <f t="shared" si="24"/>
        <v>20</v>
      </c>
      <c r="E143" s="20" t="s">
        <v>19</v>
      </c>
      <c r="F143" s="20" t="s">
        <v>20</v>
      </c>
      <c r="G143" s="19">
        <v>118.66</v>
      </c>
      <c r="H143" s="19">
        <v>19.1</v>
      </c>
      <c r="I143" s="19">
        <f t="shared" si="16"/>
        <v>99.56</v>
      </c>
      <c r="J143" s="21">
        <v>7024</v>
      </c>
      <c r="K143" s="18">
        <f t="shared" si="17"/>
        <v>8371.51305745279</v>
      </c>
      <c r="L143" s="41">
        <f t="shared" si="18"/>
        <v>833467.84</v>
      </c>
      <c r="M143" s="17" t="s">
        <v>21</v>
      </c>
      <c r="N143" s="39"/>
      <c r="O143" s="40"/>
    </row>
    <row r="144" s="3" customFormat="1" ht="22" customHeight="1" spans="1:15">
      <c r="A144" s="16">
        <v>139</v>
      </c>
      <c r="B144" s="20" t="s">
        <v>24</v>
      </c>
      <c r="C144" s="21">
        <f t="shared" si="23"/>
        <v>1905</v>
      </c>
      <c r="D144" s="20">
        <f t="shared" si="24"/>
        <v>19</v>
      </c>
      <c r="E144" s="20" t="s">
        <v>19</v>
      </c>
      <c r="F144" s="20" t="s">
        <v>20</v>
      </c>
      <c r="G144" s="19">
        <v>118.66</v>
      </c>
      <c r="H144" s="19">
        <v>19.1</v>
      </c>
      <c r="I144" s="19">
        <f t="shared" si="16"/>
        <v>99.56</v>
      </c>
      <c r="J144" s="21">
        <v>6966</v>
      </c>
      <c r="K144" s="18">
        <f t="shared" si="17"/>
        <v>8302.38609883487</v>
      </c>
      <c r="L144" s="41">
        <f t="shared" si="18"/>
        <v>826585.56</v>
      </c>
      <c r="M144" s="17" t="s">
        <v>21</v>
      </c>
      <c r="N144" s="39"/>
      <c r="O144" s="40"/>
    </row>
    <row r="145" s="3" customFormat="1" ht="22" customHeight="1" spans="1:15">
      <c r="A145" s="19">
        <v>140</v>
      </c>
      <c r="B145" s="20" t="s">
        <v>24</v>
      </c>
      <c r="C145" s="21">
        <f t="shared" si="23"/>
        <v>1805</v>
      </c>
      <c r="D145" s="20">
        <f t="shared" si="24"/>
        <v>18</v>
      </c>
      <c r="E145" s="20" t="s">
        <v>19</v>
      </c>
      <c r="F145" s="20" t="s">
        <v>20</v>
      </c>
      <c r="G145" s="19">
        <v>118.66</v>
      </c>
      <c r="H145" s="19">
        <v>19.1</v>
      </c>
      <c r="I145" s="19">
        <f t="shared" si="16"/>
        <v>99.56</v>
      </c>
      <c r="J145" s="21">
        <v>6801</v>
      </c>
      <c r="K145" s="18">
        <f t="shared" si="17"/>
        <v>8105.73182000804</v>
      </c>
      <c r="L145" s="41">
        <f t="shared" si="18"/>
        <v>807006.66</v>
      </c>
      <c r="M145" s="17" t="s">
        <v>21</v>
      </c>
      <c r="N145" s="39"/>
      <c r="O145" s="40"/>
    </row>
    <row r="146" s="3" customFormat="1" ht="22" customHeight="1" spans="1:15">
      <c r="A146" s="16">
        <v>141</v>
      </c>
      <c r="B146" s="20" t="s">
        <v>24</v>
      </c>
      <c r="C146" s="21">
        <f t="shared" si="23"/>
        <v>1705</v>
      </c>
      <c r="D146" s="20">
        <f t="shared" si="24"/>
        <v>17</v>
      </c>
      <c r="E146" s="20" t="s">
        <v>19</v>
      </c>
      <c r="F146" s="20" t="s">
        <v>20</v>
      </c>
      <c r="G146" s="19">
        <v>118.66</v>
      </c>
      <c r="H146" s="19">
        <v>19.1</v>
      </c>
      <c r="I146" s="19">
        <f t="shared" si="16"/>
        <v>99.56</v>
      </c>
      <c r="J146" s="21">
        <v>6916</v>
      </c>
      <c r="K146" s="18">
        <f t="shared" si="17"/>
        <v>8242.79389312977</v>
      </c>
      <c r="L146" s="41">
        <f t="shared" si="18"/>
        <v>820652.56</v>
      </c>
      <c r="M146" s="17" t="s">
        <v>21</v>
      </c>
      <c r="N146" s="39"/>
      <c r="O146" s="40"/>
    </row>
    <row r="147" s="3" customFormat="1" ht="22" customHeight="1" spans="1:15">
      <c r="A147" s="16">
        <v>142</v>
      </c>
      <c r="B147" s="20" t="s">
        <v>24</v>
      </c>
      <c r="C147" s="21">
        <f t="shared" si="23"/>
        <v>1605</v>
      </c>
      <c r="D147" s="20">
        <f t="shared" si="24"/>
        <v>16</v>
      </c>
      <c r="E147" s="20" t="s">
        <v>19</v>
      </c>
      <c r="F147" s="20" t="s">
        <v>20</v>
      </c>
      <c r="G147" s="19">
        <v>118.66</v>
      </c>
      <c r="H147" s="19">
        <v>19.1</v>
      </c>
      <c r="I147" s="19">
        <f t="shared" si="16"/>
        <v>99.56</v>
      </c>
      <c r="J147" s="21">
        <v>7249</v>
      </c>
      <c r="K147" s="18">
        <f t="shared" si="17"/>
        <v>8639.67798312575</v>
      </c>
      <c r="L147" s="41">
        <f t="shared" si="18"/>
        <v>860166.34</v>
      </c>
      <c r="M147" s="17" t="s">
        <v>23</v>
      </c>
      <c r="N147" s="39"/>
      <c r="O147" s="40"/>
    </row>
    <row r="148" s="3" customFormat="1" ht="22" customHeight="1" spans="1:15">
      <c r="A148" s="19">
        <v>143</v>
      </c>
      <c r="B148" s="20" t="s">
        <v>24</v>
      </c>
      <c r="C148" s="21">
        <f t="shared" si="23"/>
        <v>1505</v>
      </c>
      <c r="D148" s="20">
        <f t="shared" si="24"/>
        <v>15</v>
      </c>
      <c r="E148" s="20" t="s">
        <v>19</v>
      </c>
      <c r="F148" s="20" t="s">
        <v>20</v>
      </c>
      <c r="G148" s="19">
        <v>118.66</v>
      </c>
      <c r="H148" s="19">
        <v>19.1</v>
      </c>
      <c r="I148" s="19">
        <f t="shared" si="16"/>
        <v>99.56</v>
      </c>
      <c r="J148" s="21">
        <v>6857</v>
      </c>
      <c r="K148" s="18">
        <f t="shared" si="17"/>
        <v>8172.47509039775</v>
      </c>
      <c r="L148" s="41">
        <f t="shared" si="18"/>
        <v>813651.62</v>
      </c>
      <c r="M148" s="17" t="s">
        <v>23</v>
      </c>
      <c r="N148" s="39"/>
      <c r="O148" s="40"/>
    </row>
    <row r="149" s="3" customFormat="1" ht="22" customHeight="1" spans="1:15">
      <c r="A149" s="16">
        <v>144</v>
      </c>
      <c r="B149" s="20" t="s">
        <v>24</v>
      </c>
      <c r="C149" s="21">
        <f t="shared" si="23"/>
        <v>1405</v>
      </c>
      <c r="D149" s="20">
        <f t="shared" si="24"/>
        <v>14</v>
      </c>
      <c r="E149" s="20" t="s">
        <v>19</v>
      </c>
      <c r="F149" s="20" t="s">
        <v>20</v>
      </c>
      <c r="G149" s="19">
        <v>118.66</v>
      </c>
      <c r="H149" s="19">
        <v>19.1</v>
      </c>
      <c r="I149" s="19">
        <f t="shared" si="16"/>
        <v>99.56</v>
      </c>
      <c r="J149" s="21">
        <v>7839</v>
      </c>
      <c r="K149" s="18">
        <f t="shared" si="17"/>
        <v>9342.86601044596</v>
      </c>
      <c r="L149" s="41">
        <f t="shared" si="18"/>
        <v>930175.74</v>
      </c>
      <c r="M149" s="17" t="s">
        <v>21</v>
      </c>
      <c r="N149" s="39"/>
      <c r="O149" s="40"/>
    </row>
    <row r="150" s="3" customFormat="1" ht="22" customHeight="1" spans="1:15">
      <c r="A150" s="16">
        <v>145</v>
      </c>
      <c r="B150" s="20" t="s">
        <v>24</v>
      </c>
      <c r="C150" s="21">
        <f t="shared" si="23"/>
        <v>1305</v>
      </c>
      <c r="D150" s="20">
        <f t="shared" si="24"/>
        <v>13</v>
      </c>
      <c r="E150" s="20" t="s">
        <v>19</v>
      </c>
      <c r="F150" s="20" t="s">
        <v>20</v>
      </c>
      <c r="G150" s="19">
        <v>118.66</v>
      </c>
      <c r="H150" s="19">
        <v>19.1</v>
      </c>
      <c r="I150" s="19">
        <f t="shared" si="16"/>
        <v>99.56</v>
      </c>
      <c r="J150" s="21">
        <v>6808</v>
      </c>
      <c r="K150" s="18">
        <f t="shared" si="17"/>
        <v>8114.07472880675</v>
      </c>
      <c r="L150" s="41">
        <f t="shared" si="18"/>
        <v>807837.28</v>
      </c>
      <c r="M150" s="17" t="s">
        <v>21</v>
      </c>
      <c r="N150" s="39"/>
      <c r="O150" s="40"/>
    </row>
    <row r="151" s="3" customFormat="1" customHeight="1" spans="1:15">
      <c r="A151" s="19">
        <v>146</v>
      </c>
      <c r="B151" s="20" t="s">
        <v>24</v>
      </c>
      <c r="C151" s="21">
        <v>1005</v>
      </c>
      <c r="D151" s="20">
        <v>10</v>
      </c>
      <c r="E151" s="20" t="s">
        <v>19</v>
      </c>
      <c r="F151" s="20" t="s">
        <v>20</v>
      </c>
      <c r="G151" s="19">
        <v>118.66</v>
      </c>
      <c r="H151" s="19">
        <v>19.1</v>
      </c>
      <c r="I151" s="19">
        <f t="shared" ref="I151:I175" si="25">G151-H151</f>
        <v>99.56</v>
      </c>
      <c r="J151" s="21">
        <v>6719</v>
      </c>
      <c r="K151" s="18">
        <f t="shared" ref="K151:K176" si="26">L151/I151</f>
        <v>8008.00060265167</v>
      </c>
      <c r="L151" s="41">
        <f t="shared" ref="L151:L175" si="27">J151*G151</f>
        <v>797276.54</v>
      </c>
      <c r="M151" s="17" t="s">
        <v>21</v>
      </c>
      <c r="N151" s="39"/>
      <c r="O151" s="40"/>
    </row>
    <row r="152" s="3" customFormat="1" ht="22" customHeight="1" spans="1:15">
      <c r="A152" s="16">
        <v>147</v>
      </c>
      <c r="B152" s="20" t="s">
        <v>24</v>
      </c>
      <c r="C152" s="21">
        <f>C151-100</f>
        <v>905</v>
      </c>
      <c r="D152" s="20">
        <f>D151-1</f>
        <v>9</v>
      </c>
      <c r="E152" s="20" t="s">
        <v>19</v>
      </c>
      <c r="F152" s="20" t="s">
        <v>20</v>
      </c>
      <c r="G152" s="19">
        <v>118.66</v>
      </c>
      <c r="H152" s="19">
        <v>19.1</v>
      </c>
      <c r="I152" s="19">
        <f t="shared" si="25"/>
        <v>99.56</v>
      </c>
      <c r="J152" s="21">
        <v>6690</v>
      </c>
      <c r="K152" s="18">
        <f t="shared" si="26"/>
        <v>7973.43712334271</v>
      </c>
      <c r="L152" s="41">
        <f t="shared" si="27"/>
        <v>793835.4</v>
      </c>
      <c r="M152" s="17" t="s">
        <v>23</v>
      </c>
      <c r="N152" s="39"/>
      <c r="O152" s="40"/>
    </row>
    <row r="153" s="3" customFormat="1" ht="22" customHeight="1" spans="1:15">
      <c r="A153" s="16">
        <v>148</v>
      </c>
      <c r="B153" s="20" t="s">
        <v>24</v>
      </c>
      <c r="C153" s="21">
        <f>C152-100</f>
        <v>805</v>
      </c>
      <c r="D153" s="20">
        <f>D152-1</f>
        <v>8</v>
      </c>
      <c r="E153" s="20" t="s">
        <v>19</v>
      </c>
      <c r="F153" s="20" t="s">
        <v>20</v>
      </c>
      <c r="G153" s="19">
        <v>118.66</v>
      </c>
      <c r="H153" s="19">
        <v>19.1</v>
      </c>
      <c r="I153" s="19">
        <f t="shared" si="25"/>
        <v>99.56</v>
      </c>
      <c r="J153" s="21">
        <v>6660</v>
      </c>
      <c r="K153" s="18">
        <f t="shared" si="26"/>
        <v>7937.68179991965</v>
      </c>
      <c r="L153" s="41">
        <f t="shared" si="27"/>
        <v>790275.6</v>
      </c>
      <c r="M153" s="17" t="s">
        <v>21</v>
      </c>
      <c r="N153" s="39"/>
      <c r="O153" s="40"/>
    </row>
    <row r="154" s="3" customFormat="1" ht="22" customHeight="1" spans="1:15">
      <c r="A154" s="19">
        <v>149</v>
      </c>
      <c r="B154" s="20" t="s">
        <v>24</v>
      </c>
      <c r="C154" s="21">
        <f>C153-100</f>
        <v>705</v>
      </c>
      <c r="D154" s="20">
        <f>D153-1</f>
        <v>7</v>
      </c>
      <c r="E154" s="20" t="s">
        <v>19</v>
      </c>
      <c r="F154" s="20" t="s">
        <v>20</v>
      </c>
      <c r="G154" s="19">
        <v>118.66</v>
      </c>
      <c r="H154" s="19">
        <v>19.1</v>
      </c>
      <c r="I154" s="19">
        <f t="shared" si="25"/>
        <v>99.56</v>
      </c>
      <c r="J154" s="21">
        <v>6631</v>
      </c>
      <c r="K154" s="18">
        <f t="shared" si="26"/>
        <v>7903.11832061069</v>
      </c>
      <c r="L154" s="41">
        <f t="shared" si="27"/>
        <v>786834.46</v>
      </c>
      <c r="M154" s="17" t="s">
        <v>21</v>
      </c>
      <c r="N154" s="39"/>
      <c r="O154" s="40"/>
    </row>
    <row r="155" s="3" customFormat="1" ht="22" customHeight="1" spans="1:15">
      <c r="A155" s="16">
        <v>150</v>
      </c>
      <c r="B155" s="20" t="s">
        <v>24</v>
      </c>
      <c r="C155" s="21">
        <v>505</v>
      </c>
      <c r="D155" s="20">
        <v>5</v>
      </c>
      <c r="E155" s="20" t="s">
        <v>19</v>
      </c>
      <c r="F155" s="20" t="s">
        <v>20</v>
      </c>
      <c r="G155" s="19">
        <v>118.66</v>
      </c>
      <c r="H155" s="19">
        <v>19.1</v>
      </c>
      <c r="I155" s="19">
        <f t="shared" si="25"/>
        <v>99.56</v>
      </c>
      <c r="J155" s="21">
        <v>6582</v>
      </c>
      <c r="K155" s="18">
        <f t="shared" si="26"/>
        <v>7844.71795901969</v>
      </c>
      <c r="L155" s="41">
        <f t="shared" si="27"/>
        <v>781020.12</v>
      </c>
      <c r="M155" s="17" t="s">
        <v>21</v>
      </c>
      <c r="N155" s="39"/>
      <c r="O155" s="40"/>
    </row>
    <row r="156" s="3" customFormat="1" ht="22" customHeight="1" spans="1:15">
      <c r="A156" s="16">
        <v>151</v>
      </c>
      <c r="B156" s="20" t="s">
        <v>24</v>
      </c>
      <c r="C156" s="21">
        <v>2306</v>
      </c>
      <c r="D156" s="20">
        <v>23</v>
      </c>
      <c r="E156" s="20" t="s">
        <v>19</v>
      </c>
      <c r="F156" s="20" t="s">
        <v>20</v>
      </c>
      <c r="G156" s="19">
        <v>118.97</v>
      </c>
      <c r="H156" s="19">
        <v>19.15</v>
      </c>
      <c r="I156" s="19">
        <f t="shared" si="25"/>
        <v>99.82</v>
      </c>
      <c r="J156" s="21">
        <v>6628</v>
      </c>
      <c r="K156" s="18">
        <f t="shared" si="26"/>
        <v>7899.55079142457</v>
      </c>
      <c r="L156" s="41">
        <f t="shared" si="27"/>
        <v>788533.16</v>
      </c>
      <c r="M156" s="17" t="s">
        <v>23</v>
      </c>
      <c r="N156" s="39"/>
      <c r="O156" s="40"/>
    </row>
    <row r="157" s="3" customFormat="1" ht="22" customHeight="1" spans="1:15">
      <c r="A157" s="19">
        <v>152</v>
      </c>
      <c r="B157" s="20" t="s">
        <v>24</v>
      </c>
      <c r="C157" s="21">
        <f>C156-100</f>
        <v>2206</v>
      </c>
      <c r="D157" s="20">
        <f>D156-1</f>
        <v>22</v>
      </c>
      <c r="E157" s="20" t="s">
        <v>19</v>
      </c>
      <c r="F157" s="20" t="s">
        <v>20</v>
      </c>
      <c r="G157" s="19">
        <v>118.97</v>
      </c>
      <c r="H157" s="19">
        <v>19.15</v>
      </c>
      <c r="I157" s="19">
        <f t="shared" si="25"/>
        <v>99.82</v>
      </c>
      <c r="J157" s="21">
        <v>7094</v>
      </c>
      <c r="K157" s="18">
        <f t="shared" si="26"/>
        <v>8454.9507112803</v>
      </c>
      <c r="L157" s="41">
        <f t="shared" si="27"/>
        <v>843973.18</v>
      </c>
      <c r="M157" s="17" t="s">
        <v>21</v>
      </c>
      <c r="N157" s="39"/>
      <c r="O157" s="40"/>
    </row>
    <row r="158" s="3" customFormat="1" ht="22" customHeight="1" spans="1:15">
      <c r="A158" s="16">
        <v>153</v>
      </c>
      <c r="B158" s="20" t="s">
        <v>24</v>
      </c>
      <c r="C158" s="21">
        <v>2006</v>
      </c>
      <c r="D158" s="20">
        <v>20</v>
      </c>
      <c r="E158" s="20" t="s">
        <v>19</v>
      </c>
      <c r="F158" s="20" t="s">
        <v>20</v>
      </c>
      <c r="G158" s="19">
        <v>118.97</v>
      </c>
      <c r="H158" s="19">
        <v>19.15</v>
      </c>
      <c r="I158" s="19">
        <f t="shared" si="25"/>
        <v>99.82</v>
      </c>
      <c r="J158" s="21">
        <v>6997</v>
      </c>
      <c r="K158" s="18">
        <f t="shared" si="26"/>
        <v>8339.34171508716</v>
      </c>
      <c r="L158" s="41">
        <f t="shared" si="27"/>
        <v>832433.09</v>
      </c>
      <c r="M158" s="17" t="s">
        <v>21</v>
      </c>
      <c r="N158" s="39"/>
      <c r="O158" s="40"/>
    </row>
    <row r="159" s="3" customFormat="1" ht="22" customHeight="1" spans="1:15">
      <c r="A159" s="16">
        <v>154</v>
      </c>
      <c r="B159" s="20" t="s">
        <v>24</v>
      </c>
      <c r="C159" s="21">
        <f>C158-100</f>
        <v>1906</v>
      </c>
      <c r="D159" s="20">
        <f>D158-1</f>
        <v>19</v>
      </c>
      <c r="E159" s="20" t="s">
        <v>19</v>
      </c>
      <c r="F159" s="20" t="s">
        <v>20</v>
      </c>
      <c r="G159" s="19">
        <v>118.97</v>
      </c>
      <c r="H159" s="19">
        <v>19.15</v>
      </c>
      <c r="I159" s="19">
        <f t="shared" si="25"/>
        <v>99.82</v>
      </c>
      <c r="J159" s="21">
        <v>6939</v>
      </c>
      <c r="K159" s="18">
        <f t="shared" si="26"/>
        <v>8270.21468643558</v>
      </c>
      <c r="L159" s="41">
        <f t="shared" si="27"/>
        <v>825532.83</v>
      </c>
      <c r="M159" s="17" t="s">
        <v>21</v>
      </c>
      <c r="N159" s="39"/>
      <c r="O159" s="40"/>
    </row>
    <row r="160" s="3" customFormat="1" ht="22" customHeight="1" spans="1:15">
      <c r="A160" s="19">
        <v>155</v>
      </c>
      <c r="B160" s="20" t="s">
        <v>24</v>
      </c>
      <c r="C160" s="21">
        <f>C159-100</f>
        <v>1806</v>
      </c>
      <c r="D160" s="20">
        <f>D159-1</f>
        <v>18</v>
      </c>
      <c r="E160" s="20" t="s">
        <v>19</v>
      </c>
      <c r="F160" s="20" t="s">
        <v>20</v>
      </c>
      <c r="G160" s="19">
        <v>118.97</v>
      </c>
      <c r="H160" s="19">
        <v>19.15</v>
      </c>
      <c r="I160" s="19">
        <f t="shared" si="25"/>
        <v>99.82</v>
      </c>
      <c r="J160" s="21">
        <v>6774</v>
      </c>
      <c r="K160" s="18">
        <f t="shared" si="26"/>
        <v>8073.56020837508</v>
      </c>
      <c r="L160" s="41">
        <f t="shared" si="27"/>
        <v>805902.78</v>
      </c>
      <c r="M160" s="17" t="s">
        <v>21</v>
      </c>
      <c r="N160" s="39"/>
      <c r="O160" s="40"/>
    </row>
    <row r="161" s="3" customFormat="1" ht="22" customHeight="1" spans="1:15">
      <c r="A161" s="16">
        <v>156</v>
      </c>
      <c r="B161" s="20" t="s">
        <v>24</v>
      </c>
      <c r="C161" s="21">
        <f>C160-100</f>
        <v>1706</v>
      </c>
      <c r="D161" s="20">
        <f>D160-1</f>
        <v>17</v>
      </c>
      <c r="E161" s="20" t="s">
        <v>19</v>
      </c>
      <c r="F161" s="20" t="s">
        <v>20</v>
      </c>
      <c r="G161" s="19">
        <v>118.97</v>
      </c>
      <c r="H161" s="19">
        <v>19.15</v>
      </c>
      <c r="I161" s="19">
        <f t="shared" si="25"/>
        <v>99.82</v>
      </c>
      <c r="J161" s="21">
        <v>6889</v>
      </c>
      <c r="K161" s="18">
        <f t="shared" si="26"/>
        <v>8210.62242035664</v>
      </c>
      <c r="L161" s="41">
        <f t="shared" si="27"/>
        <v>819584.33</v>
      </c>
      <c r="M161" s="17" t="s">
        <v>23</v>
      </c>
      <c r="N161" s="39"/>
      <c r="O161" s="40"/>
    </row>
    <row r="162" s="3" customFormat="1" ht="22" customHeight="1" spans="1:15">
      <c r="A162" s="16">
        <v>157</v>
      </c>
      <c r="B162" s="20" t="s">
        <v>24</v>
      </c>
      <c r="C162" s="21">
        <v>1506</v>
      </c>
      <c r="D162" s="20">
        <v>15</v>
      </c>
      <c r="E162" s="20" t="s">
        <v>19</v>
      </c>
      <c r="F162" s="20" t="s">
        <v>20</v>
      </c>
      <c r="G162" s="19">
        <v>118.97</v>
      </c>
      <c r="H162" s="19">
        <v>19.15</v>
      </c>
      <c r="I162" s="19">
        <f t="shared" si="25"/>
        <v>99.82</v>
      </c>
      <c r="J162" s="21">
        <v>6830</v>
      </c>
      <c r="K162" s="18">
        <f t="shared" si="26"/>
        <v>8140.30354638349</v>
      </c>
      <c r="L162" s="41">
        <f t="shared" si="27"/>
        <v>812565.1</v>
      </c>
      <c r="M162" s="17" t="s">
        <v>23</v>
      </c>
      <c r="N162" s="39"/>
      <c r="O162" s="40"/>
    </row>
    <row r="163" s="3" customFormat="1" ht="22" customHeight="1" spans="1:15">
      <c r="A163" s="19">
        <v>158</v>
      </c>
      <c r="B163" s="20" t="s">
        <v>24</v>
      </c>
      <c r="C163" s="21">
        <f>C162-100</f>
        <v>1406</v>
      </c>
      <c r="D163" s="20">
        <f>D162-1</f>
        <v>14</v>
      </c>
      <c r="E163" s="20" t="s">
        <v>19</v>
      </c>
      <c r="F163" s="20" t="s">
        <v>20</v>
      </c>
      <c r="G163" s="19">
        <v>118.97</v>
      </c>
      <c r="H163" s="19">
        <v>19.15</v>
      </c>
      <c r="I163" s="19">
        <f t="shared" si="25"/>
        <v>99.82</v>
      </c>
      <c r="J163" s="21">
        <v>7807</v>
      </c>
      <c r="K163" s="18">
        <f t="shared" si="26"/>
        <v>9304.73642556602</v>
      </c>
      <c r="L163" s="41">
        <f t="shared" si="27"/>
        <v>928798.79</v>
      </c>
      <c r="M163" s="17" t="s">
        <v>21</v>
      </c>
      <c r="N163" s="39"/>
      <c r="O163" s="40"/>
    </row>
    <row r="164" s="3" customFormat="1" ht="22" customHeight="1" spans="1:15">
      <c r="A164" s="16">
        <v>159</v>
      </c>
      <c r="B164" s="20" t="s">
        <v>24</v>
      </c>
      <c r="C164" s="21">
        <v>806</v>
      </c>
      <c r="D164" s="20">
        <v>8</v>
      </c>
      <c r="E164" s="20" t="s">
        <v>19</v>
      </c>
      <c r="F164" s="20" t="s">
        <v>20</v>
      </c>
      <c r="G164" s="19">
        <v>118.97</v>
      </c>
      <c r="H164" s="19">
        <v>19.15</v>
      </c>
      <c r="I164" s="19">
        <f t="shared" si="25"/>
        <v>99.82</v>
      </c>
      <c r="J164" s="21">
        <v>6634</v>
      </c>
      <c r="K164" s="18">
        <f t="shared" si="26"/>
        <v>7906.70186335404</v>
      </c>
      <c r="L164" s="41">
        <f t="shared" si="27"/>
        <v>789246.98</v>
      </c>
      <c r="M164" s="17" t="s">
        <v>23</v>
      </c>
      <c r="N164" s="39"/>
      <c r="O164" s="40"/>
    </row>
    <row r="165" s="3" customFormat="1" ht="22" customHeight="1" spans="1:18">
      <c r="A165" s="16">
        <v>160</v>
      </c>
      <c r="B165" s="20" t="s">
        <v>24</v>
      </c>
      <c r="C165" s="21">
        <f>C164-100</f>
        <v>706</v>
      </c>
      <c r="D165" s="20">
        <f>D164-1</f>
        <v>7</v>
      </c>
      <c r="E165" s="20" t="s">
        <v>19</v>
      </c>
      <c r="F165" s="20" t="s">
        <v>20</v>
      </c>
      <c r="G165" s="19">
        <v>118.97</v>
      </c>
      <c r="H165" s="19">
        <v>19.15</v>
      </c>
      <c r="I165" s="19">
        <f t="shared" si="25"/>
        <v>99.82</v>
      </c>
      <c r="J165" s="21">
        <v>6604</v>
      </c>
      <c r="K165" s="18">
        <f t="shared" si="26"/>
        <v>7870.94650370667</v>
      </c>
      <c r="L165" s="41">
        <f t="shared" si="27"/>
        <v>785677.88</v>
      </c>
      <c r="M165" s="17" t="s">
        <v>21</v>
      </c>
      <c r="N165" s="39"/>
      <c r="O165" s="40"/>
      <c r="R165" s="2"/>
    </row>
    <row r="166" s="3" customFormat="1" ht="22" customHeight="1" spans="1:18">
      <c r="A166" s="19">
        <v>161</v>
      </c>
      <c r="B166" s="20" t="s">
        <v>24</v>
      </c>
      <c r="C166" s="21">
        <f>C165-100</f>
        <v>606</v>
      </c>
      <c r="D166" s="20">
        <f>D165-1</f>
        <v>6</v>
      </c>
      <c r="E166" s="20" t="s">
        <v>19</v>
      </c>
      <c r="F166" s="20" t="s">
        <v>20</v>
      </c>
      <c r="G166" s="19">
        <v>118.97</v>
      </c>
      <c r="H166" s="19">
        <v>19.15</v>
      </c>
      <c r="I166" s="19">
        <f t="shared" si="25"/>
        <v>99.82</v>
      </c>
      <c r="J166" s="21">
        <v>6575</v>
      </c>
      <c r="K166" s="18">
        <f t="shared" si="26"/>
        <v>7836.38298938089</v>
      </c>
      <c r="L166" s="41">
        <f t="shared" si="27"/>
        <v>782227.75</v>
      </c>
      <c r="M166" s="17" t="s">
        <v>21</v>
      </c>
      <c r="N166" s="39"/>
      <c r="O166" s="40"/>
      <c r="R166" s="1"/>
    </row>
    <row r="167" s="3" customFormat="1" ht="22" customHeight="1" spans="1:18">
      <c r="A167" s="16">
        <v>162</v>
      </c>
      <c r="B167" s="20" t="s">
        <v>24</v>
      </c>
      <c r="C167" s="21">
        <f>C166-100</f>
        <v>506</v>
      </c>
      <c r="D167" s="20">
        <f>D166-1</f>
        <v>5</v>
      </c>
      <c r="E167" s="20" t="s">
        <v>19</v>
      </c>
      <c r="F167" s="20" t="s">
        <v>20</v>
      </c>
      <c r="G167" s="19">
        <v>118.97</v>
      </c>
      <c r="H167" s="19">
        <v>19.15</v>
      </c>
      <c r="I167" s="19">
        <f t="shared" si="25"/>
        <v>99.82</v>
      </c>
      <c r="J167" s="21">
        <v>6555</v>
      </c>
      <c r="K167" s="18">
        <f t="shared" si="26"/>
        <v>7812.54608294931</v>
      </c>
      <c r="L167" s="41">
        <f t="shared" si="27"/>
        <v>779848.35</v>
      </c>
      <c r="M167" s="17" t="s">
        <v>21</v>
      </c>
      <c r="N167" s="39"/>
      <c r="O167" s="40"/>
      <c r="R167" s="2"/>
    </row>
    <row r="168" s="3" customFormat="1" ht="22" customHeight="1" spans="1:18">
      <c r="A168" s="16">
        <v>163</v>
      </c>
      <c r="B168" s="20" t="s">
        <v>24</v>
      </c>
      <c r="C168" s="21">
        <f>C167-100</f>
        <v>406</v>
      </c>
      <c r="D168" s="20">
        <f>D167-1</f>
        <v>4</v>
      </c>
      <c r="E168" s="20" t="s">
        <v>19</v>
      </c>
      <c r="F168" s="20" t="s">
        <v>20</v>
      </c>
      <c r="G168" s="19">
        <v>118.97</v>
      </c>
      <c r="H168" s="19">
        <v>19.15</v>
      </c>
      <c r="I168" s="19">
        <f t="shared" si="25"/>
        <v>99.82</v>
      </c>
      <c r="J168" s="21">
        <v>7184</v>
      </c>
      <c r="K168" s="18">
        <f t="shared" si="26"/>
        <v>8562.2167902224</v>
      </c>
      <c r="L168" s="41">
        <f t="shared" si="27"/>
        <v>854680.48</v>
      </c>
      <c r="M168" s="17" t="s">
        <v>23</v>
      </c>
      <c r="N168" s="39"/>
      <c r="O168" s="40"/>
      <c r="R168" s="2"/>
    </row>
    <row r="169" s="3" customFormat="1" ht="22" customHeight="1" spans="1:18">
      <c r="A169" s="17" t="s">
        <v>25</v>
      </c>
      <c r="B169" s="17"/>
      <c r="C169" s="17"/>
      <c r="D169" s="17"/>
      <c r="E169" s="17"/>
      <c r="F169" s="17"/>
      <c r="G169" s="42">
        <f>SUM(G6:G168)</f>
        <v>14904.37</v>
      </c>
      <c r="H169" s="42">
        <f>SUM(H6:H168)</f>
        <v>2394.14</v>
      </c>
      <c r="I169" s="42">
        <f>SUM(I6:I168)</f>
        <v>12510.23</v>
      </c>
      <c r="J169" s="42">
        <f>L169/G169</f>
        <v>6763.76333880383</v>
      </c>
      <c r="K169" s="42">
        <f t="shared" si="26"/>
        <v>8058.17570052412</v>
      </c>
      <c r="L169" s="42">
        <f>SUM(L6:L168)</f>
        <v>100809631.393968</v>
      </c>
      <c r="M169" s="15"/>
      <c r="N169" s="49"/>
      <c r="O169" s="40"/>
      <c r="R169" s="2"/>
    </row>
    <row r="170" s="3" customFormat="1" ht="29" customHeight="1" spans="1:15">
      <c r="A170" s="43" t="s">
        <v>26</v>
      </c>
      <c r="B170" s="44"/>
      <c r="C170" s="44"/>
      <c r="D170" s="44"/>
      <c r="E170" s="44"/>
      <c r="F170" s="44"/>
      <c r="G170" s="44"/>
      <c r="H170" s="44"/>
      <c r="I170" s="44"/>
      <c r="J170" s="50"/>
      <c r="K170" s="44"/>
      <c r="L170" s="44"/>
      <c r="M170" s="44"/>
      <c r="N170" s="51"/>
      <c r="O170" s="40"/>
    </row>
    <row r="171" s="3" customFormat="1" ht="23" customHeight="1" spans="1:15">
      <c r="A171" s="45" t="s">
        <v>27</v>
      </c>
      <c r="B171" s="46"/>
      <c r="C171" s="46"/>
      <c r="D171" s="46"/>
      <c r="E171" s="46"/>
      <c r="F171" s="46"/>
      <c r="G171" s="46"/>
      <c r="H171" s="46"/>
      <c r="I171" s="46"/>
      <c r="J171" s="52"/>
      <c r="K171" s="46"/>
      <c r="L171" s="46"/>
      <c r="M171" s="46"/>
      <c r="N171" s="53"/>
      <c r="O171" s="54"/>
    </row>
    <row r="172" s="5" customFormat="1" ht="14" customHeight="1" spans="1:15">
      <c r="A172" s="47" t="s">
        <v>28</v>
      </c>
      <c r="B172" s="47"/>
      <c r="C172" s="47"/>
      <c r="D172" s="47"/>
      <c r="E172" s="47"/>
      <c r="F172" s="47"/>
      <c r="G172" s="47"/>
      <c r="H172" s="47"/>
      <c r="I172" s="47"/>
      <c r="J172" s="55"/>
      <c r="K172" s="47" t="s">
        <v>29</v>
      </c>
      <c r="L172" s="47"/>
      <c r="M172" s="48"/>
      <c r="N172" s="56"/>
      <c r="O172" s="54"/>
    </row>
    <row r="173" s="5" customFormat="1" ht="15" customHeight="1" spans="1:15">
      <c r="A173" s="47" t="s">
        <v>30</v>
      </c>
      <c r="B173" s="47"/>
      <c r="C173" s="47"/>
      <c r="D173" s="47"/>
      <c r="E173" s="47"/>
      <c r="F173" s="48"/>
      <c r="G173" s="48"/>
      <c r="H173" s="48"/>
      <c r="I173" s="48"/>
      <c r="J173" s="57"/>
      <c r="K173" s="47" t="s">
        <v>31</v>
      </c>
      <c r="L173" s="47"/>
      <c r="M173" s="48"/>
      <c r="N173" s="56"/>
      <c r="O173" s="54"/>
    </row>
    <row r="174" s="5" customFormat="1" ht="21" customHeight="1" spans="1:15">
      <c r="A174" s="47" t="s">
        <v>32</v>
      </c>
      <c r="B174" s="47"/>
      <c r="C174" s="47"/>
      <c r="D174" s="47"/>
      <c r="E174" s="47"/>
      <c r="J174" s="58"/>
      <c r="L174" s="59"/>
      <c r="N174" s="54"/>
      <c r="O174" s="54"/>
    </row>
    <row r="175" s="5" customFormat="1" ht="33" customHeight="1" spans="10:15">
      <c r="J175" s="58"/>
      <c r="L175" s="59"/>
      <c r="N175" s="54"/>
      <c r="O175" s="54"/>
    </row>
    <row r="176" s="5" customFormat="1" ht="24.95" customHeight="1" spans="10:15">
      <c r="J176" s="58"/>
      <c r="L176" s="59"/>
      <c r="N176" s="54"/>
      <c r="O176" s="54"/>
    </row>
    <row r="177" s="5" customFormat="1" ht="24.95" customHeight="1" spans="10:15">
      <c r="J177" s="58"/>
      <c r="L177" s="59"/>
      <c r="N177" s="54"/>
      <c r="O177" s="54"/>
    </row>
    <row r="178" s="5" customFormat="1" ht="24.95" customHeight="1" spans="10:15">
      <c r="J178" s="58"/>
      <c r="L178" s="59"/>
      <c r="N178" s="54"/>
      <c r="O178" s="54"/>
    </row>
    <row r="179" s="5" customFormat="1" ht="24.95" customHeight="1" spans="10:15">
      <c r="J179" s="58"/>
      <c r="L179" s="59"/>
      <c r="N179" s="54"/>
      <c r="O179" s="54"/>
    </row>
    <row r="180" s="5" customFormat="1" ht="24.95" customHeight="1" spans="10:15">
      <c r="J180" s="58"/>
      <c r="L180" s="59"/>
      <c r="N180" s="54"/>
      <c r="O180" s="54"/>
    </row>
    <row r="181" s="5" customFormat="1" ht="24.95" customHeight="1" spans="10:15">
      <c r="J181" s="58"/>
      <c r="L181" s="59"/>
      <c r="N181" s="54"/>
      <c r="O181" s="54"/>
    </row>
    <row r="182" s="5" customFormat="1" ht="24.95" customHeight="1" spans="10:15">
      <c r="J182" s="58"/>
      <c r="L182" s="59"/>
      <c r="N182" s="54"/>
      <c r="O182" s="54"/>
    </row>
    <row r="183" s="5" customFormat="1" ht="24.95" customHeight="1" spans="10:15">
      <c r="J183" s="58"/>
      <c r="L183" s="59"/>
      <c r="N183" s="54"/>
      <c r="O183" s="54"/>
    </row>
    <row r="184" s="5" customFormat="1" ht="24.95" customHeight="1" spans="1:15">
      <c r="A184" s="2"/>
      <c r="B184" s="2"/>
      <c r="C184" s="2"/>
      <c r="D184" s="2"/>
      <c r="E184" s="2"/>
      <c r="F184" s="2"/>
      <c r="G184" s="2"/>
      <c r="H184" s="2"/>
      <c r="I184" s="2"/>
      <c r="J184" s="60"/>
      <c r="K184" s="2"/>
      <c r="L184" s="61"/>
      <c r="M184" s="2"/>
      <c r="N184" s="27"/>
      <c r="O184" s="54"/>
    </row>
    <row r="185" s="5" customFormat="1" ht="24.95" customHeight="1" spans="1:15">
      <c r="A185" s="2"/>
      <c r="B185" s="2"/>
      <c r="C185" s="2"/>
      <c r="D185" s="2"/>
      <c r="E185" s="2"/>
      <c r="F185" s="2"/>
      <c r="G185" s="2"/>
      <c r="H185" s="2"/>
      <c r="I185" s="2"/>
      <c r="J185" s="60"/>
      <c r="K185" s="2"/>
      <c r="L185" s="61"/>
      <c r="M185" s="2"/>
      <c r="N185" s="27"/>
      <c r="O185" s="54"/>
    </row>
    <row r="186" s="5" customFormat="1" ht="30.95" customHeight="1" spans="1:15">
      <c r="A186" s="2"/>
      <c r="B186" s="2"/>
      <c r="C186" s="2"/>
      <c r="D186" s="2"/>
      <c r="E186" s="2"/>
      <c r="F186" s="2"/>
      <c r="G186" s="2"/>
      <c r="H186" s="2"/>
      <c r="I186" s="2"/>
      <c r="J186" s="60"/>
      <c r="K186" s="2"/>
      <c r="L186" s="61"/>
      <c r="M186" s="2"/>
      <c r="N186" s="27"/>
      <c r="O186" s="27"/>
    </row>
    <row r="187" s="2" customFormat="1" ht="42" customHeight="1" spans="10:15">
      <c r="J187" s="60"/>
      <c r="L187" s="61"/>
      <c r="N187" s="27"/>
      <c r="O187" s="27"/>
    </row>
    <row r="188" s="2" customFormat="1" ht="51.95" customHeight="1" spans="1:15">
      <c r="A188" s="1"/>
      <c r="B188" s="1"/>
      <c r="C188" s="1"/>
      <c r="D188" s="1"/>
      <c r="E188" s="1"/>
      <c r="F188" s="1"/>
      <c r="G188" s="1"/>
      <c r="H188" s="1"/>
      <c r="I188" s="1"/>
      <c r="J188" s="6"/>
      <c r="K188" s="1"/>
      <c r="L188" s="7"/>
      <c r="M188" s="1"/>
      <c r="N188" s="8"/>
      <c r="O188" s="27"/>
    </row>
    <row r="189" s="2" customFormat="1" ht="27" customHeight="1" spans="1:15">
      <c r="A189" s="1"/>
      <c r="B189" s="1"/>
      <c r="C189" s="1"/>
      <c r="D189" s="1"/>
      <c r="E189" s="1"/>
      <c r="F189" s="1"/>
      <c r="G189" s="1"/>
      <c r="H189" s="1"/>
      <c r="I189" s="1"/>
      <c r="J189" s="6"/>
      <c r="K189" s="1"/>
      <c r="L189" s="7"/>
      <c r="M189" s="1"/>
      <c r="N189" s="8"/>
      <c r="O189" s="27"/>
    </row>
    <row r="190" s="2" customFormat="1" ht="26.1" customHeight="1" spans="1:15">
      <c r="A190" s="1"/>
      <c r="B190" s="1"/>
      <c r="C190" s="1"/>
      <c r="D190" s="1"/>
      <c r="E190" s="1"/>
      <c r="F190" s="1"/>
      <c r="G190" s="1"/>
      <c r="H190" s="1"/>
      <c r="I190" s="1"/>
      <c r="J190" s="6"/>
      <c r="K190" s="1"/>
      <c r="L190" s="7"/>
      <c r="M190" s="1"/>
      <c r="N190" s="8"/>
      <c r="O190" s="8"/>
    </row>
  </sheetData>
  <sortState ref="R1:R190">
    <sortCondition ref="R1"/>
  </sortState>
  <mergeCells count="25">
    <mergeCell ref="A1:B1"/>
    <mergeCell ref="A2:N2"/>
    <mergeCell ref="I3:K3"/>
    <mergeCell ref="A169:F169"/>
    <mergeCell ref="A170:N170"/>
    <mergeCell ref="A171:N171"/>
    <mergeCell ref="A172:E172"/>
    <mergeCell ref="K172:L172"/>
    <mergeCell ref="A173:E173"/>
    <mergeCell ref="K173:L173"/>
    <mergeCell ref="A174:E17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196527777777778" right="0.196527777777778" top="0.196527777777778" bottom="0.196527777777778" header="0" footer="0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15栋(备案价)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yanyanya</cp:lastModifiedBy>
  <cp:revision>1</cp:revision>
  <dcterms:created xsi:type="dcterms:W3CDTF">2011-04-26T02:07:00Z</dcterms:created>
  <cp:lastPrinted>2017-12-16T08:03:00Z</cp:lastPrinted>
  <dcterms:modified xsi:type="dcterms:W3CDTF">2024-02-29T07:12:25Z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AB6CAA9175344FEB9B28144BF02423C3_11</vt:lpwstr>
  </property>
  <property fmtid="{D5CDD505-2E9C-101B-9397-08002B2CF9AE}" pid="3" name="KSOProductBuildVer">
    <vt:lpwstr>2052-11.8.2.10321</vt:lpwstr>
  </property>
</Properties>
</file>