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887" firstSheet="4" activeTab="4"/>
  </bookViews>
  <sheets>
    <sheet name="专利授权通知书登记表（2019年）" sheetId="1" state="hidden" r:id="rId1"/>
    <sheet name="知识产权-银行名称+账号" sheetId="2" state="hidden" r:id="rId2"/>
    <sheet name="创新16条-银行名称+账号" sheetId="3" state="hidden" r:id="rId3"/>
    <sheet name="创新16条 (2)" sheetId="4" state="hidden" r:id="rId4"/>
    <sheet name="生物医药" sheetId="5" r:id="rId5"/>
  </sheets>
  <definedNames/>
  <calcPr fullCalcOnLoad="1"/>
</workbook>
</file>

<file path=xl/sharedStrings.xml><?xml version="1.0" encoding="utf-8"?>
<sst xmlns="http://schemas.openxmlformats.org/spreadsheetml/2006/main" count="1374" uniqueCount="585">
  <si>
    <t>专利授权通知书登记表（2019年）</t>
  </si>
  <si>
    <t>序号</t>
  </si>
  <si>
    <t>企业名称</t>
  </si>
  <si>
    <t>专利名称</t>
  </si>
  <si>
    <t>专利号</t>
  </si>
  <si>
    <t>授权发文日</t>
  </si>
  <si>
    <t>清远初曲智能科技有限公司</t>
  </si>
  <si>
    <t>一种基于气电混合动力系统的随行自控助力机械骨骼</t>
  </si>
  <si>
    <t>201810103671.9</t>
  </si>
  <si>
    <t>2018.11.1</t>
  </si>
  <si>
    <t>一种组合式全自动磁吸超声波清洁智能牙刷</t>
  </si>
  <si>
    <t>201711372872.0</t>
  </si>
  <si>
    <t>2018.12.5</t>
  </si>
  <si>
    <t>一种智能助力复位式红酒艺术开瓶装置</t>
  </si>
  <si>
    <t>201810214575.1</t>
  </si>
  <si>
    <t>2018.12.7</t>
  </si>
  <si>
    <t>一种用于清除小型碎块的混凝土废料破碎环保分离机</t>
  </si>
  <si>
    <t>201810157314.0</t>
  </si>
  <si>
    <t>2018.12.11</t>
  </si>
  <si>
    <t>一种具有气动人工肌肉的平衡增强之鞥呢防护腰带</t>
  </si>
  <si>
    <t>201810103669.1</t>
  </si>
  <si>
    <t>2018.12.15</t>
  </si>
  <si>
    <t>清远市创意说网络科技有限公司</t>
  </si>
  <si>
    <t>一种智能回收纸皮的装置</t>
  </si>
  <si>
    <t>201820641555.8</t>
  </si>
  <si>
    <t>2018.12.6</t>
  </si>
  <si>
    <t>一种方便投影的多功能风扇</t>
  </si>
  <si>
    <t>201820809082.8</t>
  </si>
  <si>
    <t>2018.11.27</t>
  </si>
  <si>
    <t>广东诺巴特智能设备有限公司</t>
  </si>
  <si>
    <t>一种保温杯自动抛光机的装夹装置</t>
  </si>
  <si>
    <t>201820571059.X</t>
  </si>
  <si>
    <t>一种保温杯吸气剂的自动输送装置</t>
  </si>
  <si>
    <t>201820670480.6</t>
  </si>
  <si>
    <t>2018.11.13</t>
  </si>
  <si>
    <t>波纹管剪切装置</t>
  </si>
  <si>
    <t>201830414875.5</t>
  </si>
  <si>
    <t>2018.11.2</t>
  </si>
  <si>
    <t>波纹管剪切刀具</t>
  </si>
  <si>
    <t>201830414896.7</t>
  </si>
  <si>
    <t>2018.11.5</t>
  </si>
  <si>
    <t>广东聚航新材料研究院有限公司</t>
  </si>
  <si>
    <t>一种固相合成法合成三聚氰胺氰尿酸盐阻燃剂的方法</t>
  </si>
  <si>
    <t>201611036353.2</t>
  </si>
  <si>
    <t>2018.11.14</t>
  </si>
  <si>
    <t>一种侧链型疏水疏油含氟聚氨酯的制备方法</t>
  </si>
  <si>
    <t>201611003725.1</t>
  </si>
  <si>
    <t>广东贝克洛幕墙门窗系统有限公司</t>
  </si>
  <si>
    <t>一种门窗的包塑滑轮结构</t>
  </si>
  <si>
    <t>201820735753.0</t>
  </si>
  <si>
    <t>2018.11.6</t>
  </si>
  <si>
    <t>一种门窗滑轮结构</t>
  </si>
  <si>
    <t>201820735732.9</t>
  </si>
  <si>
    <t>2018.11.21</t>
  </si>
  <si>
    <t>一种铝合金防火窗</t>
  </si>
  <si>
    <t>201820842085.1</t>
  </si>
  <si>
    <t>2018.11.22</t>
  </si>
  <si>
    <t>门窗滑轮组件</t>
  </si>
  <si>
    <t>201830228228.5</t>
  </si>
  <si>
    <t>型材固定片（A）</t>
  </si>
  <si>
    <t>201830486015.2</t>
  </si>
  <si>
    <t>2018.12.3</t>
  </si>
  <si>
    <t>型材固定片（B）</t>
  </si>
  <si>
    <t>201830486310.8</t>
  </si>
  <si>
    <t>型材固定片（C）</t>
  </si>
  <si>
    <t>201830485999.2</t>
  </si>
  <si>
    <t>2018.13.10</t>
  </si>
  <si>
    <t>玻璃铲</t>
  </si>
  <si>
    <t>201830502639.9</t>
  </si>
  <si>
    <t>胶条压轮</t>
  </si>
  <si>
    <t>201830559800.6</t>
  </si>
  <si>
    <t>2018.12.20</t>
  </si>
  <si>
    <t>清远网博信息技术有限公司</t>
  </si>
  <si>
    <t>基于微软ASP.NET平台旅游平台景点团购管理系统</t>
  </si>
  <si>
    <t>201820554565.8</t>
  </si>
  <si>
    <t>2018.12.03</t>
  </si>
  <si>
    <t>一种旅游平台用显示器</t>
  </si>
  <si>
    <t>201820614883.9</t>
  </si>
  <si>
    <t>2018.12.27</t>
  </si>
  <si>
    <t>清远市易通科技有限公司</t>
  </si>
  <si>
    <t>一种电子产品加工用材料剪切装置</t>
  </si>
  <si>
    <t>201820894239.1</t>
  </si>
  <si>
    <t>2018.11.23</t>
  </si>
  <si>
    <t>一种电子产品家供应防辐射隔离装置</t>
  </si>
  <si>
    <t>201820901609.X</t>
  </si>
  <si>
    <t>清远市云商科技有限公司</t>
  </si>
  <si>
    <t>一种新型计算机显示屏</t>
  </si>
  <si>
    <t>201820623564.4</t>
  </si>
  <si>
    <t>2018.11.7</t>
  </si>
  <si>
    <t>一种电子产品组装流水线用物料盒</t>
  </si>
  <si>
    <t>201820702105.5</t>
  </si>
  <si>
    <t>2018.11.19</t>
  </si>
  <si>
    <t>一种计算机支撑装置</t>
  </si>
  <si>
    <t>201820623526.9</t>
  </si>
  <si>
    <t>2018.11.30</t>
  </si>
  <si>
    <t>清远市佳易新材料科有限公司</t>
  </si>
  <si>
    <t>一种低VOC绿色环保聚丙烯改性高分子材料检测取样装置</t>
  </si>
  <si>
    <t>201820769906.3</t>
  </si>
  <si>
    <t>2018.12.25</t>
  </si>
  <si>
    <t>一种低VOC绿色环保改性高分子材料生产传送装置</t>
  </si>
  <si>
    <t>201820769894.4</t>
  </si>
  <si>
    <t>一种再生塑料共混改性材料生产用预混合装置</t>
  </si>
  <si>
    <t>201820761600.3</t>
  </si>
  <si>
    <t>清远市承明新材料科技有限公司</t>
  </si>
  <si>
    <t>一种带水性涂料用移动过滤罐</t>
  </si>
  <si>
    <t>201820674561.3</t>
  </si>
  <si>
    <t>一种用于水性涂料生产的卧式砂磨机</t>
  </si>
  <si>
    <t>201820674571.7</t>
  </si>
  <si>
    <t>一种内墙干粉乳胶漆搅拌设备</t>
  </si>
  <si>
    <t>201820666533.7</t>
  </si>
  <si>
    <t>一种生产水性油墨的反应釜</t>
  </si>
  <si>
    <t>201820666427.9</t>
  </si>
  <si>
    <t>一种环保水性油墨的调温装置</t>
  </si>
  <si>
    <t>201820655083.1</t>
  </si>
  <si>
    <t>2018.11.28</t>
  </si>
  <si>
    <t>一种生产水性油墨的搅拌装置</t>
  </si>
  <si>
    <t>201820655081.2</t>
  </si>
  <si>
    <t>一种用于水性涂料的板式过滤机</t>
  </si>
  <si>
    <t>201820655105.4</t>
  </si>
  <si>
    <t>清远市首一建筑新材料有限公司</t>
  </si>
  <si>
    <t>一种全密封式百叶窗</t>
  </si>
  <si>
    <t>201820887837.6</t>
  </si>
  <si>
    <t>清远博云软件有限公司</t>
  </si>
  <si>
    <t>一种旅游信息展示装置</t>
  </si>
  <si>
    <t>201820681707.7</t>
  </si>
  <si>
    <t>一种旅游平台订单处理设备</t>
  </si>
  <si>
    <t>201820682849.5</t>
  </si>
  <si>
    <t>一种旅游观光用观景设备</t>
  </si>
  <si>
    <t>201820666534.1</t>
  </si>
  <si>
    <t>2018.11.26</t>
  </si>
  <si>
    <t>一种旅游电商平台用广告推广装置</t>
  </si>
  <si>
    <t>201820655084.6</t>
  </si>
  <si>
    <t>一种旅游平台信息共享系统</t>
  </si>
  <si>
    <t>201820681703.9</t>
  </si>
  <si>
    <t>一种旅游景点用零钱兑换装置</t>
  </si>
  <si>
    <t>201820666444.2</t>
  </si>
  <si>
    <t>2018.12.12</t>
  </si>
  <si>
    <t>一种方便取票的旅游景点用售票机</t>
  </si>
  <si>
    <t>201820643784.3</t>
  </si>
  <si>
    <t>2018.12.10</t>
  </si>
  <si>
    <t>清远网软网络科技有限公司</t>
  </si>
  <si>
    <t>一种财务管理控制装置</t>
  </si>
  <si>
    <t>201820605529.X</t>
  </si>
  <si>
    <t>2018.11.16</t>
  </si>
  <si>
    <t>一种智能数据电子化系统</t>
  </si>
  <si>
    <t>201820614833.0</t>
  </si>
  <si>
    <t>2018.11.20</t>
  </si>
  <si>
    <t>一种实现团队共享存储的系统</t>
  </si>
  <si>
    <t>201820614831.1</t>
  </si>
  <si>
    <t>2018.12.4</t>
  </si>
  <si>
    <t>一种新型考勤装置</t>
  </si>
  <si>
    <t>201820577229.5</t>
  </si>
  <si>
    <t>清远市三竖教育科技有限公司</t>
  </si>
  <si>
    <t>一种美术辅导用画纸固定架</t>
  </si>
  <si>
    <t>201820802081.0</t>
  </si>
  <si>
    <t>一种互联网人像绘制设备</t>
  </si>
  <si>
    <t>201820813254.9</t>
  </si>
  <si>
    <t>2018.11.9</t>
  </si>
  <si>
    <t>广东信浓信息科技有限公司</t>
  </si>
  <si>
    <t>一种车辆检测装置</t>
  </si>
  <si>
    <t>201820598035.3</t>
  </si>
  <si>
    <t>一种车载主控一体机</t>
  </si>
  <si>
    <t>201820599137.7</t>
  </si>
  <si>
    <t>2018.11.15</t>
  </si>
  <si>
    <t>一种驾驶员培训学时记录仪</t>
  </si>
  <si>
    <t>201820625554.4</t>
  </si>
  <si>
    <t>一种离线打卡装置</t>
  </si>
  <si>
    <t>201820625299.3</t>
  </si>
  <si>
    <t>一种新型驾考、驾培的控制装置</t>
  </si>
  <si>
    <t>201820647569.0</t>
  </si>
  <si>
    <t>2018.11.29</t>
  </si>
  <si>
    <t xml:space="preserve">一种新型考勤智能统计装置  </t>
  </si>
  <si>
    <t>201820647636.9</t>
  </si>
  <si>
    <t>广东炬鼎节能设备有限公司</t>
  </si>
  <si>
    <t>一种具有供氧装置的节能灶</t>
  </si>
  <si>
    <t>201820951015.X</t>
  </si>
  <si>
    <t>一种具有余热利用功能的节能灶</t>
  </si>
  <si>
    <t>201820951022.X</t>
  </si>
  <si>
    <t>一种可移动式多功能节能灶</t>
  </si>
  <si>
    <t>201820951025.3</t>
  </si>
  <si>
    <t>一种具有排灰系统的柴火节能灶</t>
  </si>
  <si>
    <t>201820951032.3</t>
  </si>
  <si>
    <t>一种多功能节能灶</t>
  </si>
  <si>
    <t>201820949674.X</t>
  </si>
  <si>
    <t>一种带恒压旋转的多用途商用燃气节能灶</t>
  </si>
  <si>
    <t>201820950328.3</t>
  </si>
  <si>
    <t>一种多功能组合式节能灶</t>
  </si>
  <si>
    <t>201820949675.4</t>
  </si>
  <si>
    <t>高新区知识产权专项资金--知识产权</t>
  </si>
  <si>
    <t>开户银行</t>
  </si>
  <si>
    <t>银行账号</t>
  </si>
  <si>
    <t>广东泰强化工实业有限公司</t>
  </si>
  <si>
    <t>中国农业银行清远龙塘支行</t>
  </si>
  <si>
    <t>44685301040002804</t>
  </si>
  <si>
    <t>清远市蓝海慧谷智能科技有限公司</t>
  </si>
  <si>
    <t>中国银行股份有限公司清远人民二路支行</t>
  </si>
  <si>
    <t>728967513184</t>
  </si>
  <si>
    <t>广东佳的美智能科技有限公司</t>
  </si>
  <si>
    <t>中国建设银行股份有限公司清远高新区科技支行</t>
  </si>
  <si>
    <t>44050176020900000104</t>
  </si>
  <si>
    <t>清远清农电商有限公司</t>
  </si>
  <si>
    <t>中国建设银行股份有限公司清远市分行</t>
  </si>
  <si>
    <t>44001760301053010900</t>
  </si>
  <si>
    <t>清远市伊元素墙体材料有限公司</t>
  </si>
  <si>
    <t>中国农业银行股份有限公司清远下廓街支行</t>
  </si>
  <si>
    <t>44684101040001108</t>
  </si>
  <si>
    <t>中国工商银行股份有限公司清远新城支行</t>
  </si>
  <si>
    <t>2018020609200265659</t>
  </si>
  <si>
    <t>清远市麦氏罐业有限公司</t>
  </si>
  <si>
    <t>中国银行股份有限公司清远经济开发区支行</t>
  </si>
  <si>
    <t>712057747488</t>
  </si>
  <si>
    <t>清远电力规划设计院有限公司</t>
  </si>
  <si>
    <t>中国建设银行股份有限公司清远开发区支行</t>
  </si>
  <si>
    <t>44001760209053000887</t>
  </si>
  <si>
    <t>清远市通用皮具配件有限公司</t>
  </si>
  <si>
    <t>清远市清城区农村信用合作联社银盏分社</t>
  </si>
  <si>
    <t>80020000002744777</t>
  </si>
  <si>
    <t>三度文化科技（清远）有限公司</t>
  </si>
  <si>
    <t>广东清远农村商业银行股份有限公司横荷支行</t>
  </si>
  <si>
    <t>80020000012824277</t>
  </si>
  <si>
    <t>清远市巨劲科技有限公司</t>
  </si>
  <si>
    <t>2018020609200244395</t>
  </si>
  <si>
    <t>80020000011676953</t>
  </si>
  <si>
    <t>富诚汽车零部件清远有限公司</t>
  </si>
  <si>
    <t>广东清远农村商业银行股份有限公司银盏支行</t>
  </si>
  <si>
    <t>80020000004843787</t>
  </si>
  <si>
    <t>2018023819200132635</t>
  </si>
  <si>
    <t>清远市美佳乐环保新材股份有限公司</t>
  </si>
  <si>
    <t>44050176020909888888</t>
  </si>
  <si>
    <t>交通银行股份有限公司清远清新支行</t>
  </si>
  <si>
    <t>493493149018810014585</t>
  </si>
  <si>
    <t>清远市校维绘动漫科技有限公司</t>
  </si>
  <si>
    <t>44050176020900000206</t>
  </si>
  <si>
    <t>清远益启机器人技术有限公司</t>
  </si>
  <si>
    <t>44050176020900000240</t>
  </si>
  <si>
    <t>清远凤亿宝电子商务有限公司</t>
  </si>
  <si>
    <t>44050176020900000239</t>
  </si>
  <si>
    <t>清远湘昌新材料有限公司</t>
  </si>
  <si>
    <t>44050176020900000238</t>
  </si>
  <si>
    <t>交通银行股份有限公司清远清分行</t>
  </si>
  <si>
    <t>493493181018010033528</t>
  </si>
  <si>
    <t>清远德硕智能科技有限公司</t>
  </si>
  <si>
    <t>中国银行股份有限公司清远高新区科技支行</t>
  </si>
  <si>
    <t>658766890611</t>
  </si>
  <si>
    <t>44050176020900000092</t>
  </si>
  <si>
    <t>中国工商银行清远市分行北江分理处</t>
  </si>
  <si>
    <t>2018020909200007639</t>
  </si>
  <si>
    <t>中国建设银行股份有限公司清远广清大道支行</t>
  </si>
  <si>
    <t>44050110147500000102</t>
  </si>
  <si>
    <t>清远市巴富网络科技有限公司</t>
  </si>
  <si>
    <t>广东清远农村商业银行股份有限公司</t>
  </si>
  <si>
    <t>80020000009998781</t>
  </si>
  <si>
    <t>广东筑宾健康产业有限公司</t>
  </si>
  <si>
    <t>广发银行股份有限公司清远小市支行</t>
  </si>
  <si>
    <t>116004512010000698</t>
  </si>
  <si>
    <t>清远市佳易新材料科技有限公司</t>
  </si>
  <si>
    <t>广发银行股份有限公司清远新城支行</t>
  </si>
  <si>
    <t>9550880210424700189</t>
  </si>
  <si>
    <t>9550880210410200122</t>
  </si>
  <si>
    <t>2018020609200126901</t>
  </si>
  <si>
    <t>中国农业银行清远分行第二支行</t>
  </si>
  <si>
    <t>44684901040024640</t>
  </si>
  <si>
    <t>44684901040024632</t>
  </si>
  <si>
    <t>清远市合意氟塑电线有限公司</t>
  </si>
  <si>
    <t>674368627520</t>
  </si>
  <si>
    <t>清远市顺博铝合金有限公司</t>
  </si>
  <si>
    <t>广东清远农村商业银行股份有限公司泰基分理处</t>
  </si>
  <si>
    <t>80020000004591318</t>
  </si>
  <si>
    <t>鸿泰（清远）铝业有限公司</t>
  </si>
  <si>
    <t>44685301040002812</t>
  </si>
  <si>
    <t>清远市乐友家居用品有限公司</t>
  </si>
  <si>
    <t>中国工商银行股份有限公司清远玄真支行</t>
  </si>
  <si>
    <t>2018026409200018694</t>
  </si>
  <si>
    <t>清远市百悦企业服务有限公司</t>
  </si>
  <si>
    <t>中国建设银行股份有限公司清远署前支行</t>
  </si>
  <si>
    <t>44050176030700000190</t>
  </si>
  <si>
    <t>清远市嘉禾稀有金属有限公司</t>
  </si>
  <si>
    <t>80020000000673715</t>
  </si>
  <si>
    <t>广东恒南科技集团有限公司</t>
  </si>
  <si>
    <t>80020000008135566</t>
  </si>
  <si>
    <t>清远市金运再生资源有限公司</t>
  </si>
  <si>
    <t>中国建设银行清远市分行开发区办事处</t>
  </si>
  <si>
    <t>44001760209050833290</t>
  </si>
  <si>
    <t>80020000008858280</t>
  </si>
  <si>
    <t>清远市正通金属制品有限公司</t>
  </si>
  <si>
    <t>80020000001991965</t>
  </si>
  <si>
    <t>清远市快地新型建材有限公司</t>
  </si>
  <si>
    <t>721165981508</t>
  </si>
  <si>
    <t>广东信浓信息技术有限公司</t>
  </si>
  <si>
    <t>2018020609200144758</t>
  </si>
  <si>
    <t>广发银行股份有限公司清远分行</t>
  </si>
  <si>
    <t>116001511010000432</t>
  </si>
  <si>
    <t>广州高炬知识产权代理有限公司清远分公司</t>
  </si>
  <si>
    <t>44050176020900000304</t>
  </si>
  <si>
    <t>广东先导先进材料股份有限公司</t>
  </si>
  <si>
    <t>中国工商银行股份有限公司清新支行</t>
  </si>
  <si>
    <t>2018021509200057863</t>
  </si>
  <si>
    <t>清远先导材料有限公司</t>
  </si>
  <si>
    <t>广东清远农村商业银行股份有限公司龙塘支行</t>
  </si>
  <si>
    <t>80020000005644588</t>
  </si>
  <si>
    <t>广东卡丹丽泳池水疗设备有限公司</t>
  </si>
  <si>
    <t>中国银行股份有限公司清远分行</t>
  </si>
  <si>
    <t>654857736063</t>
  </si>
  <si>
    <t>清远市宇舵智能科技有限公司</t>
  </si>
  <si>
    <t>2018020609200275689</t>
  </si>
  <si>
    <t>高新区知识产权专项资金--创新十六条</t>
  </si>
  <si>
    <t>清远市富盈电子有限公司</t>
  </si>
  <si>
    <t>广东清远农村商业银行股份有限公司嘉福分理处</t>
  </si>
  <si>
    <t>80020000006183715</t>
  </si>
  <si>
    <t>清远永昌涂料有限公司</t>
  </si>
  <si>
    <t>中国工商银行股份有限公司清远银盏支行</t>
  </si>
  <si>
    <t>2018023719200002093</t>
  </si>
  <si>
    <t>清远市东江环保技术有限公司</t>
  </si>
  <si>
    <t>2018023719200007552</t>
  </si>
  <si>
    <t>广东龙腾建材科技有限公司</t>
  </si>
  <si>
    <t>80020000004728174</t>
  </si>
  <si>
    <t>清远八蚨生物有限公司</t>
  </si>
  <si>
    <t>692561522974</t>
  </si>
  <si>
    <t>金禄（清远）精密科研投资有限公司</t>
  </si>
  <si>
    <t>中国农业银行清远分行第一支行</t>
  </si>
  <si>
    <t>44683701040019637</t>
  </si>
  <si>
    <t>广东在田药业股份有限公司</t>
  </si>
  <si>
    <t>44001760209050833753</t>
  </si>
  <si>
    <t>扬泰氟（清远）电线电缆有限公司</t>
  </si>
  <si>
    <t>44001760209053000274</t>
  </si>
  <si>
    <t>广东互动电子网络媒体有限公司</t>
  </si>
  <si>
    <t>中国农业银行股份有限公司清远清城支行</t>
  </si>
  <si>
    <t>44683701040012848</t>
  </si>
  <si>
    <t>清远市蓝林新材料有限公司</t>
  </si>
  <si>
    <t>清远市联升空气液化有限公司</t>
  </si>
  <si>
    <t>广东清远农村商业银行股份有限公司佛祖分理处</t>
  </si>
  <si>
    <t>80020000000747270</t>
  </si>
  <si>
    <t>欣强电子（清远）有限公司</t>
  </si>
  <si>
    <t>中国工商银行清远市分行</t>
  </si>
  <si>
    <t>2018020119200004994</t>
  </si>
  <si>
    <t>新安天玉有机硅有限公司</t>
  </si>
  <si>
    <t>中国工商银行股份有限公司清远东江支行</t>
  </si>
  <si>
    <t>2018027209200012678</t>
  </si>
  <si>
    <t>清远邦太新材料有限公司</t>
  </si>
  <si>
    <t>44050176020900000035</t>
  </si>
  <si>
    <t>清远市创为科技服务有限公司</t>
  </si>
  <si>
    <t>116002516010002999</t>
  </si>
  <si>
    <t>清远市鑫辉化工有限公司</t>
  </si>
  <si>
    <t>中国农业银行清远高新开发区支行</t>
  </si>
  <si>
    <t>685501040022633</t>
  </si>
  <si>
    <t>广东佰昌电力设备有限公司</t>
  </si>
  <si>
    <t>80020000006284442</t>
  </si>
  <si>
    <t>中国工商银行股份有限公司清远清城支行</t>
  </si>
  <si>
    <t>广东嘉博制药有限公司</t>
  </si>
  <si>
    <t>中国建设银行股份有限公司清远第二支行</t>
  </si>
  <si>
    <t>44001760311050860335</t>
  </si>
  <si>
    <t>清远市科建门窗幕墙装饰有限公司</t>
  </si>
  <si>
    <t>交通银行股份有限公司清远分行</t>
  </si>
  <si>
    <t>493493181018010015460</t>
  </si>
  <si>
    <t>清远市信和实业有限公司</t>
  </si>
  <si>
    <t>705557747482</t>
  </si>
  <si>
    <t>广东北江开关厂有限公司</t>
  </si>
  <si>
    <t>80020000010630838</t>
  </si>
  <si>
    <t>广东容大生物股份有限公司</t>
  </si>
  <si>
    <t>686057760326</t>
  </si>
  <si>
    <t>清远市普塞呋磷化学有限公司</t>
  </si>
  <si>
    <t>2018023709200006319</t>
  </si>
  <si>
    <t>清远市广盛民防工程有限公司</t>
  </si>
  <si>
    <t>80020000006275936</t>
  </si>
  <si>
    <t>广东稳峰电力科技有限公司</t>
  </si>
  <si>
    <t>730269978307</t>
  </si>
  <si>
    <t>先导薄膜材料（广东）有限公司</t>
  </si>
  <si>
    <t>中国工商银行股份有限公司清远分行</t>
  </si>
  <si>
    <t>2018020109200140192</t>
  </si>
  <si>
    <t>清远千百丽纺织印染有限公司</t>
  </si>
  <si>
    <t>80020000003613357</t>
  </si>
  <si>
    <t>广东清远市宾德聚合材料有限公司</t>
  </si>
  <si>
    <t>80020000007299901</t>
  </si>
  <si>
    <t>广东联晟通信科技有限公司</t>
  </si>
  <si>
    <t>中国建设银行股份有限公司清远金海湾支行</t>
  </si>
  <si>
    <t>44050176004200000007</t>
  </si>
  <si>
    <t>交通银行股份有限公司清远支行</t>
  </si>
  <si>
    <t>清远雅克化工有限公司</t>
  </si>
  <si>
    <t>中国建设银行清远小市支行</t>
  </si>
  <si>
    <t>44001760303053000853</t>
  </si>
  <si>
    <t>清远市进田企业有限公司</t>
  </si>
  <si>
    <t>44684901040017438</t>
  </si>
  <si>
    <t>广东新时空科技股份有限公司</t>
  </si>
  <si>
    <t>44001760311053003491</t>
  </si>
  <si>
    <t>清远市兴渔水产科技有限公司</t>
  </si>
  <si>
    <t>80020000003420682</t>
  </si>
  <si>
    <t>清远高新区华科创投基金（有限公司）</t>
  </si>
  <si>
    <t>493493181018800029607</t>
  </si>
  <si>
    <t>清远市德晟嘉恒能源环保工程有限责任公司</t>
  </si>
  <si>
    <t>广州农村商业银行股份有限公司清远分行</t>
  </si>
  <si>
    <t>20031963000000192</t>
  </si>
  <si>
    <t>清远明宇材料科技有限公司</t>
  </si>
  <si>
    <t>东莞银行股份有限公司清远分公司</t>
  </si>
  <si>
    <t>570009201001077</t>
  </si>
  <si>
    <t>688668137993</t>
  </si>
  <si>
    <t>清远华炬科技企业孵化器有限公司</t>
  </si>
  <si>
    <t>560009201222277</t>
  </si>
  <si>
    <t>清远华大健康电商孵化园有限公司</t>
  </si>
  <si>
    <t>570009201000775</t>
  </si>
  <si>
    <t>清远市浩宇化工科技有限公司</t>
  </si>
  <si>
    <t>644466459123</t>
  </si>
  <si>
    <t>清远市齐力合成革有限公司</t>
  </si>
  <si>
    <t>44001760307053010285</t>
  </si>
  <si>
    <t>清远市兆成环保包装纸制品有限公司</t>
  </si>
  <si>
    <t>44001760209053000205</t>
  </si>
  <si>
    <t>清远市连高云智能科技有限公司</t>
  </si>
  <si>
    <t>2018020609200106140</t>
  </si>
  <si>
    <t>清远市星徽精密制造有限公司</t>
  </si>
  <si>
    <t>2018020109200089893</t>
  </si>
  <si>
    <t>清远睿航知识产权服务有限公司</t>
  </si>
  <si>
    <t>9550880200509200134</t>
  </si>
  <si>
    <t>清远楚江铜业有限公司</t>
  </si>
  <si>
    <t>中国农业银行股份有限公司清远高新开发区支行</t>
  </si>
  <si>
    <t>685501040002080</t>
  </si>
  <si>
    <t>广东华斓汽车材料研究院</t>
  </si>
  <si>
    <t>44001760209059222863</t>
  </si>
  <si>
    <t>广东聚石化学股份有限公司</t>
  </si>
  <si>
    <t>80020000003605120</t>
  </si>
  <si>
    <t>清远戈兰迪高分子材料有限公司</t>
  </si>
  <si>
    <t>639270372239</t>
  </si>
  <si>
    <t>清远市中宇环保实业股份有限公司</t>
  </si>
  <si>
    <t>2018027209200014757</t>
  </si>
  <si>
    <t>清远市电创电力工程安装有限公司</t>
  </si>
  <si>
    <t>44001760209059168999</t>
  </si>
  <si>
    <t>广东名将旅行用品有限公司</t>
  </si>
  <si>
    <t>80020000004729235</t>
  </si>
  <si>
    <t>广东普洛宇飞生物科技有限公司</t>
  </si>
  <si>
    <t>80020000011915008</t>
  </si>
  <si>
    <t>清远佳致新材料研究院有限公司</t>
  </si>
  <si>
    <t>广东博众建材科技发展有限公司</t>
  </si>
  <si>
    <t>2018023719200008055</t>
  </si>
  <si>
    <t>清远精科信塑料制品有限公司</t>
  </si>
  <si>
    <t>44001760209053003505</t>
  </si>
  <si>
    <t>广东奥瑞特新能源设备科技有限公司</t>
  </si>
  <si>
    <t>44685501040006404</t>
  </si>
  <si>
    <t>高新区科技创新十六条专项资金明细表</t>
  </si>
  <si>
    <t>万元</t>
  </si>
  <si>
    <t>奖补项目类别</t>
  </si>
  <si>
    <t>奖补项目明细</t>
  </si>
  <si>
    <t>数量</t>
  </si>
  <si>
    <t>企业申请金额</t>
  </si>
  <si>
    <t>审核资金金额</t>
  </si>
  <si>
    <t>备注</t>
  </si>
  <si>
    <t>（六）企业科技成果奖励</t>
  </si>
  <si>
    <t>广东省高新技术产品认定</t>
  </si>
  <si>
    <t>小计</t>
  </si>
  <si>
    <t>（三）鼓励建设高水平企业研发机构</t>
  </si>
  <si>
    <t>新认定的省级工程技术研究（开发）中心</t>
  </si>
  <si>
    <t>（六）企业科技成果奖励--5.品牌建设资助</t>
  </si>
  <si>
    <t>（一）加强高企培育资助</t>
  </si>
  <si>
    <t>重新认定为国家高新技术企业</t>
  </si>
  <si>
    <t>清远市东江环保科技有限公司</t>
  </si>
  <si>
    <t>广东省工程技术研究（开发）中心</t>
  </si>
  <si>
    <t>获得广东省博士工作站认定</t>
  </si>
  <si>
    <r>
      <rPr>
        <sz val="12"/>
        <rFont val="宋体"/>
        <family val="0"/>
      </rPr>
      <t>4</t>
    </r>
    <r>
      <rPr>
        <sz val="12"/>
        <rFont val="宋体"/>
        <family val="0"/>
      </rPr>
      <t>4685301040002804</t>
    </r>
  </si>
  <si>
    <t>获得6种产品的广东省高新技术产品认定证书</t>
  </si>
  <si>
    <t>初次申报并获认定高企</t>
  </si>
  <si>
    <t>初次申报并获认定高企，申报资助3万元的申请资料已于2018年提交</t>
  </si>
  <si>
    <r>
      <rPr>
        <sz val="12"/>
        <rFont val="宋体"/>
        <family val="0"/>
      </rPr>
      <t>6</t>
    </r>
    <r>
      <rPr>
        <sz val="12"/>
        <rFont val="宋体"/>
        <family val="0"/>
      </rPr>
      <t>92561522974</t>
    </r>
  </si>
  <si>
    <r>
      <rPr>
        <sz val="12"/>
        <rFont val="宋体"/>
        <family val="0"/>
      </rPr>
      <t>4</t>
    </r>
    <r>
      <rPr>
        <sz val="12"/>
        <rFont val="宋体"/>
        <family val="0"/>
      </rPr>
      <t>4683701040019637</t>
    </r>
  </si>
  <si>
    <t>（六）企业科技成果奖励--2.省级科技计划项目申报资助</t>
  </si>
  <si>
    <t>通过2018年广东省大专项科技型中小企业专项资金项目立项</t>
  </si>
  <si>
    <t>新认定的工程技术研究（开发）中心省级</t>
  </si>
  <si>
    <r>
      <rPr>
        <sz val="12"/>
        <rFont val="宋体"/>
        <family val="0"/>
      </rPr>
      <t>4</t>
    </r>
    <r>
      <rPr>
        <sz val="12"/>
        <rFont val="宋体"/>
        <family val="0"/>
      </rPr>
      <t>4001760209050833753</t>
    </r>
  </si>
  <si>
    <t>新获得广东省高新技术产品认定证书2项，分别为：坤复康片、抗菌消炎胶囊</t>
  </si>
  <si>
    <t>新认定的市级工程技术研究（开发）中心</t>
  </si>
  <si>
    <r>
      <rPr>
        <sz val="12"/>
        <rFont val="宋体"/>
        <family val="0"/>
      </rPr>
      <t>4</t>
    </r>
    <r>
      <rPr>
        <sz val="12"/>
        <rFont val="宋体"/>
        <family val="0"/>
      </rPr>
      <t>4050176020900000104</t>
    </r>
  </si>
  <si>
    <t>新认定的工程技术研究（开发）中心、市级</t>
  </si>
  <si>
    <r>
      <rPr>
        <sz val="12"/>
        <rFont val="宋体"/>
        <family val="0"/>
      </rPr>
      <t>4</t>
    </r>
    <r>
      <rPr>
        <sz val="12"/>
        <rFont val="宋体"/>
        <family val="0"/>
      </rPr>
      <t>4001760209053000274</t>
    </r>
  </si>
  <si>
    <t>6个新获得广东省高新技术产品认定</t>
  </si>
  <si>
    <t>初次申报并获得认定高企</t>
  </si>
  <si>
    <r>
      <rPr>
        <sz val="12"/>
        <rFont val="宋体"/>
        <family val="0"/>
      </rPr>
      <t>4</t>
    </r>
    <r>
      <rPr>
        <sz val="12"/>
        <rFont val="宋体"/>
        <family val="0"/>
      </rPr>
      <t>4684101040001108</t>
    </r>
  </si>
  <si>
    <t>初次通过国家高新技术企业认定</t>
  </si>
  <si>
    <t>填写错误，已重新提交</t>
  </si>
  <si>
    <t>新认定的工程技术研究（开发）中心（省级）</t>
  </si>
  <si>
    <r>
      <rPr>
        <sz val="12"/>
        <rFont val="宋体"/>
        <family val="0"/>
      </rPr>
      <t>7</t>
    </r>
    <r>
      <rPr>
        <sz val="12"/>
        <rFont val="宋体"/>
        <family val="0"/>
      </rPr>
      <t>12057747488</t>
    </r>
  </si>
  <si>
    <t>4.标准制定资助</t>
  </si>
  <si>
    <t>参与制定2项行业标准并发布</t>
  </si>
  <si>
    <r>
      <rPr>
        <sz val="12"/>
        <rFont val="宋体"/>
        <family val="0"/>
      </rPr>
      <t>2</t>
    </r>
    <r>
      <rPr>
        <sz val="12"/>
        <rFont val="宋体"/>
        <family val="0"/>
      </rPr>
      <t>018020119200004994</t>
    </r>
  </si>
  <si>
    <t>团体标准不属于政策补助范围，不予补助</t>
  </si>
  <si>
    <t>获得3张广东省高新技术产品认定证书</t>
  </si>
  <si>
    <t>清远市2018年度省科技创新战略专项资金</t>
  </si>
  <si>
    <t>新认定的省级工程技术研究中心</t>
  </si>
  <si>
    <r>
      <rPr>
        <sz val="12"/>
        <rFont val="宋体"/>
        <family val="0"/>
      </rPr>
      <t>4</t>
    </r>
    <r>
      <rPr>
        <sz val="12"/>
        <rFont val="宋体"/>
        <family val="0"/>
      </rPr>
      <t>4001760209053000887</t>
    </r>
  </si>
  <si>
    <r>
      <rPr>
        <sz val="12"/>
        <rFont val="宋体"/>
        <family val="0"/>
      </rPr>
      <t>5</t>
    </r>
    <r>
      <rPr>
        <sz val="12"/>
        <rFont val="宋体"/>
        <family val="0"/>
      </rPr>
      <t xml:space="preserve">.品牌建设资助高新技术产品认定：1项 </t>
    </r>
  </si>
  <si>
    <r>
      <rPr>
        <sz val="12"/>
        <rFont val="宋体"/>
        <family val="0"/>
      </rPr>
      <t>2</t>
    </r>
    <r>
      <rPr>
        <sz val="12"/>
        <rFont val="宋体"/>
        <family val="0"/>
      </rPr>
      <t>018年重新认定为国家高新技术企业</t>
    </r>
  </si>
  <si>
    <r>
      <rPr>
        <sz val="12"/>
        <rFont val="宋体"/>
        <family val="0"/>
      </rPr>
      <t>2</t>
    </r>
    <r>
      <rPr>
        <sz val="12"/>
        <rFont val="宋体"/>
        <family val="0"/>
      </rPr>
      <t>018年新获得广东省高新技术产品认定</t>
    </r>
  </si>
  <si>
    <t>新认定为国家高新技术企业</t>
  </si>
  <si>
    <t>5.品牌建设资助</t>
  </si>
  <si>
    <t>申报广东省高新技术产品，通过5个产品</t>
  </si>
  <si>
    <t>（二）扶持服务高企认定的中介机构</t>
  </si>
  <si>
    <t>服务高新区广东容大、嘉博制药等9家企业申报高新技术企业认定成功</t>
  </si>
  <si>
    <t>新认定工程技术研究（开发）中心市级</t>
  </si>
  <si>
    <t>申报国家高新技术企业并获得认定</t>
  </si>
  <si>
    <t>获得广东省高新技术产品证书</t>
  </si>
  <si>
    <t>新认定的广东省博士工作站</t>
  </si>
  <si>
    <t>新认定的国家博士后科研工作站（分站）</t>
  </si>
  <si>
    <t>不属于政策补助范围内，不予补助</t>
  </si>
  <si>
    <t>格隆溴铵注射要代动力学以及实验性临床研究</t>
  </si>
  <si>
    <t>（六）企业科技成果奖励（5.品牌建设资助）</t>
  </si>
  <si>
    <t>新获得广东省高新技术产品认定证书</t>
  </si>
  <si>
    <t>新认定的工程技术研究（开发）中心（市级）</t>
  </si>
  <si>
    <t>品牌建设资助</t>
  </si>
  <si>
    <t>广东省设立博士工作站</t>
  </si>
  <si>
    <t>新认定的广东省工程技术研究（开发）中心</t>
  </si>
  <si>
    <t>新认定的清远市省工程技术研究（开发）中心</t>
  </si>
  <si>
    <t>省级科技计划项目申报资助（收到上级下达资金文件）</t>
  </si>
  <si>
    <t>电力工程测量和勘察设计技术高品</t>
  </si>
  <si>
    <t>（九）贷款贴息补助</t>
  </si>
  <si>
    <t>信用融资贷款利息</t>
  </si>
  <si>
    <t>不符合本次政策申报范围，不予补助</t>
  </si>
  <si>
    <t>品牌建设资助：新获得广东省高新技术产品认定证书（3个）</t>
  </si>
  <si>
    <t>省级科技计划项目：清远市2018年度省科技创新战略专项资金（“大专项+任务清单”管理模式）项目新型水性聚氨酯多功能光学涂料的研发</t>
  </si>
  <si>
    <t>广东省高新技术产品认定3个</t>
  </si>
  <si>
    <t>贷款贴息</t>
  </si>
  <si>
    <t>不符合本次申报政策范围，不予补助</t>
  </si>
  <si>
    <r>
      <rPr>
        <sz val="12"/>
        <rFont val="宋体"/>
        <family val="0"/>
      </rPr>
      <t>4</t>
    </r>
    <r>
      <rPr>
        <sz val="12"/>
        <rFont val="宋体"/>
        <family val="0"/>
      </rPr>
      <t>93493149018810014585</t>
    </r>
  </si>
  <si>
    <r>
      <rPr>
        <sz val="12"/>
        <rFont val="宋体"/>
        <family val="0"/>
      </rPr>
      <t>省级科技计划项目-</t>
    </r>
    <r>
      <rPr>
        <sz val="12"/>
        <rFont val="宋体"/>
        <family val="0"/>
      </rPr>
      <t>-2018年度省科技创新战略资金（“大专项”+任务清单）项目；专项资金50万，50万*60%*20%=6万</t>
    </r>
  </si>
  <si>
    <t>通过广东省高新技术产品认定</t>
  </si>
  <si>
    <t>新认定工程技术研究（开发）中心</t>
  </si>
  <si>
    <t>参与制定一项行业标准并发布实施</t>
  </si>
  <si>
    <r>
      <rPr>
        <sz val="11"/>
        <color indexed="8"/>
        <rFont val="宋体"/>
        <family val="0"/>
      </rPr>
      <t>4</t>
    </r>
    <r>
      <rPr>
        <sz val="11"/>
        <color indexed="8"/>
        <rFont val="宋体"/>
        <family val="0"/>
      </rPr>
      <t>93493181018010033528</t>
    </r>
  </si>
  <si>
    <t>新获得广东省高新技术产品认定证书5项</t>
  </si>
  <si>
    <r>
      <rPr>
        <sz val="11"/>
        <color indexed="8"/>
        <rFont val="宋体"/>
        <family val="0"/>
      </rPr>
      <t>4</t>
    </r>
    <r>
      <rPr>
        <sz val="11"/>
        <color indexed="8"/>
        <rFont val="宋体"/>
        <family val="0"/>
      </rPr>
      <t>4001760303053000853</t>
    </r>
  </si>
  <si>
    <t>获得广东省高新技术产品认定4个</t>
  </si>
  <si>
    <r>
      <rPr>
        <sz val="11"/>
        <color indexed="8"/>
        <rFont val="宋体"/>
        <family val="0"/>
      </rPr>
      <t>股权质押+抵押</t>
    </r>
    <r>
      <rPr>
        <sz val="11"/>
        <color indexed="8"/>
        <rFont val="宋体"/>
        <family val="0"/>
      </rPr>
      <t>+保证</t>
    </r>
  </si>
  <si>
    <r>
      <rPr>
        <sz val="11"/>
        <color indexed="8"/>
        <rFont val="宋体"/>
        <family val="0"/>
      </rPr>
      <t>4</t>
    </r>
    <r>
      <rPr>
        <sz val="11"/>
        <color indexed="8"/>
        <rFont val="宋体"/>
        <family val="0"/>
      </rPr>
      <t>4684901040017438</t>
    </r>
  </si>
  <si>
    <t>新认定的广东省院士专家（企业）工作站</t>
  </si>
  <si>
    <t>（十一）创新创业大赛奖励</t>
  </si>
  <si>
    <t>参加省级（含外省市）政府部门组织的创新创业大赛优胜奖</t>
  </si>
  <si>
    <t>（八）创业投资奖励</t>
  </si>
  <si>
    <t>投资区内企业清远威凛材料科技有限公司100万</t>
  </si>
  <si>
    <t>（六）企业科技成果奖励-5.品牌建设资助</t>
  </si>
  <si>
    <t>高新技术产品认定</t>
  </si>
  <si>
    <t>参加省级（含外省市）政府部门组织的创新创业大赛三等奖</t>
  </si>
  <si>
    <t>（七）企业技术成果转移转化资助</t>
  </si>
  <si>
    <t>购买专利技术</t>
  </si>
  <si>
    <t>未有成果转化，不符合本次申报政策范围，不予补助</t>
  </si>
  <si>
    <t>（四）孵化器（众创空间）扶持</t>
  </si>
  <si>
    <t>2017年度省科技企业孵化器运营评价结果为B等级</t>
  </si>
  <si>
    <t>2018年已进行补助，不予重复（编号115</t>
  </si>
  <si>
    <t>2017年度省科技企业孵化器运营评级结果为B等级</t>
  </si>
  <si>
    <t>2018年已进行补助，不予重复（编号114</t>
  </si>
  <si>
    <t>建行信用贷款5000万，利息支出82.77万元</t>
  </si>
  <si>
    <t>建行信用贷款100万，利息支出70498.99元</t>
  </si>
  <si>
    <t>100*4.35%*50%*6/12=1.09（2018.11.21-2019.4.22）</t>
  </si>
  <si>
    <t>工行信用贷款200万，利息支出48381.65</t>
  </si>
  <si>
    <t>辅导企业通过高新技术企业认定</t>
  </si>
  <si>
    <t>广东省博士工作站</t>
  </si>
  <si>
    <t>新认定的市级工程技术研究中心</t>
  </si>
  <si>
    <t>省级科技计划项目申报资助（收到资金下达文件）</t>
  </si>
  <si>
    <t>贷款贴息补助</t>
  </si>
  <si>
    <t>新认定的企业重点实验室（省级)</t>
  </si>
  <si>
    <t>承担省级科技计划项目1个，获省财政扶持资金50万元</t>
  </si>
  <si>
    <t>新增，待张师复核</t>
  </si>
  <si>
    <t>初次申报并获市科技局推荐</t>
  </si>
  <si>
    <t>2018年已进行补助，不予重复</t>
  </si>
  <si>
    <t>（六）企业科技成果奖励--4.标准制定资助</t>
  </si>
  <si>
    <t>主导制定行业标准并发布实施</t>
  </si>
  <si>
    <t>新获得广东省名牌产品</t>
  </si>
  <si>
    <t>股权质押融资</t>
  </si>
  <si>
    <t>信用贷款</t>
  </si>
  <si>
    <t>未见 未录入资料</t>
  </si>
  <si>
    <t>待张师复核</t>
  </si>
  <si>
    <t>合计</t>
  </si>
  <si>
    <t>附件：</t>
  </si>
  <si>
    <t>2022年度清远高新区促进生物医药产业创新发展若干措施政策补助项目明细表</t>
  </si>
  <si>
    <t>单位名称</t>
  </si>
  <si>
    <t>申请金额（万元）</t>
  </si>
  <si>
    <t>补助金额（万元）</t>
  </si>
  <si>
    <t>补助内容</t>
  </si>
  <si>
    <t>补助条款</t>
  </si>
  <si>
    <t>清远华能制药有限公司</t>
  </si>
  <si>
    <t>仿制药一致性评价补助/其他通过仿制药一致性评价的药品</t>
  </si>
  <si>
    <t>根据《清远高新区促进生物医药产业创新发展若干措施（试行）》第六条“对其他通过仿制药一致性评价的药品，按实际投入研发费用的20%予以补助，最高不超过150万元，单个企事业单位每年补助不超过250万元”。</t>
  </si>
  <si>
    <t>清远市图微安创科技开发有限公司</t>
  </si>
  <si>
    <t>新药临床研究补助/第1类化学药</t>
  </si>
  <si>
    <t>根据《清远高新区促进生物医药产业创新发展若干措施（试行）》第三条第一款“对第1类化学药、1类生物制品、1类中药及天然药物，按照实际投入研发费用的40%予以补助：取得临床批件的，给予最高不超过800万元补助”。</t>
  </si>
  <si>
    <t>新药临床研究补助/取得药品批准文号的第3类化学药（注：取得临床批件时间为2017年9月21日，取得药品注册证书时间为2021年1月12日，符合文件纳入补助的时间段为2017年9月-2021年1月）</t>
  </si>
  <si>
    <t>根据《清远高新区促进生物医药产业创新发展若干措施（试行）》第三条第三款“对取得药品批准文号的第3-4类化学药，按实际投入研发费用的20%予以补助，最高不超过500万元；单个企事业单位每年补助最高不超过1000万元”。</t>
  </si>
  <si>
    <t>中/长链脂肪乳注射液（C8-24Ve）</t>
  </si>
  <si>
    <t>经专家现场咨询，该药品未实施临床研究，不符合文件新药临床研究补助，不予补助。</t>
  </si>
  <si>
    <t>仿制药一致性评价补助/其他通过仿制药一致性评价的药品（“丙泊酚乳状注射液”、“丙泊酚中/长链脂肪乳注射液”、“盐酸罗哌卡因注射液”和“罗库溴铵注射液”申报仿制药一致性评价补助）</t>
  </si>
  <si>
    <t>/</t>
  </si>
  <si>
    <t>总计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</si>
</sst>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 #,##0.0000_ ;_ * \-#,##0.0000_ ;_ * &quot;-&quot;????_ ;_ @_ "/>
  </numFmts>
  <fonts count="26">
    <font>
      <sz val="11"/>
      <color indexed="8"/>
      <name val="宋体"/>
      <family val="0"/>
    </font>
    <font>
      <sz val="11"/>
      <name val="宋体"/>
      <family val="0"/>
    </font>
    <font>
      <b/>
      <sz val="18"/>
      <name val="宋体"/>
      <family val="0"/>
    </font>
    <font>
      <b/>
      <sz val="12"/>
      <name val="宋体"/>
      <family val="0"/>
    </font>
    <font>
      <sz val="12"/>
      <color indexed="8"/>
      <name val="仿宋_GB2312"/>
      <family val="3"/>
    </font>
    <font>
      <sz val="11"/>
      <color indexed="8"/>
      <name val="仿宋_GB2312"/>
      <family val="3"/>
    </font>
    <font>
      <sz val="12"/>
      <name val="宋体"/>
      <family val="0"/>
    </font>
    <font>
      <b/>
      <sz val="11"/>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9"/>
      <name val="宋体"/>
      <family val="0"/>
    </font>
    <font>
      <sz val="11"/>
      <color indexed="16"/>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
      <patternFill patternType="solid">
        <fgColor indexed="51"/>
        <bgColor indexed="64"/>
      </patternFill>
    </fill>
    <fill>
      <patternFill patternType="solid">
        <fgColor indexed="40"/>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9" fillId="0" borderId="0" applyProtection="0">
      <alignment vertical="center"/>
    </xf>
    <xf numFmtId="0" fontId="10" fillId="0" borderId="0" applyProtection="0">
      <alignment vertical="center"/>
    </xf>
    <xf numFmtId="0" fontId="0" fillId="2" borderId="1" applyProtection="0">
      <alignment vertical="center"/>
    </xf>
    <xf numFmtId="0" fontId="11" fillId="0" borderId="0" applyProtection="0">
      <alignment vertical="center"/>
    </xf>
    <xf numFmtId="0" fontId="12" fillId="0" borderId="0" applyProtection="0">
      <alignment vertical="center"/>
    </xf>
    <xf numFmtId="0" fontId="13" fillId="0" borderId="0" applyProtection="0">
      <alignment vertical="center"/>
    </xf>
    <xf numFmtId="0" fontId="14" fillId="0" borderId="2" applyProtection="0">
      <alignment vertical="center"/>
    </xf>
    <xf numFmtId="0" fontId="15" fillId="0" borderId="2" applyProtection="0">
      <alignment vertical="center"/>
    </xf>
    <xf numFmtId="0" fontId="16" fillId="0" borderId="3" applyProtection="0">
      <alignment vertical="center"/>
    </xf>
    <xf numFmtId="0" fontId="16" fillId="0" borderId="0" applyProtection="0">
      <alignment vertical="center"/>
    </xf>
    <xf numFmtId="0" fontId="17" fillId="3" borderId="4" applyProtection="0">
      <alignment vertical="center"/>
    </xf>
    <xf numFmtId="0" fontId="18" fillId="4" borderId="5" applyProtection="0">
      <alignment vertical="center"/>
    </xf>
    <xf numFmtId="0" fontId="19" fillId="4" borderId="4" applyProtection="0">
      <alignment vertical="center"/>
    </xf>
    <xf numFmtId="0" fontId="20" fillId="5" borderId="6" applyProtection="0">
      <alignment vertical="center"/>
    </xf>
    <xf numFmtId="0" fontId="21" fillId="0" borderId="7" applyProtection="0">
      <alignment vertical="center"/>
    </xf>
    <xf numFmtId="0" fontId="7" fillId="0" borderId="8" applyProtection="0">
      <alignment vertical="center"/>
    </xf>
    <xf numFmtId="0" fontId="22" fillId="6" borderId="0" applyProtection="0">
      <alignment vertical="center"/>
    </xf>
    <xf numFmtId="0" fontId="23" fillId="7" borderId="0" applyProtection="0">
      <alignment vertical="center"/>
    </xf>
    <xf numFmtId="0" fontId="23" fillId="8" borderId="0" applyProtection="0">
      <alignment vertical="center"/>
    </xf>
    <xf numFmtId="0" fontId="24" fillId="9" borderId="0" applyProtection="0">
      <alignment vertical="center"/>
    </xf>
    <xf numFmtId="0" fontId="0" fillId="10" borderId="0" applyProtection="0">
      <alignment vertical="center"/>
    </xf>
    <xf numFmtId="0" fontId="0" fillId="11" borderId="0" applyProtection="0">
      <alignment vertical="center"/>
    </xf>
    <xf numFmtId="0" fontId="24" fillId="11" borderId="0" applyProtection="0">
      <alignment vertical="center"/>
    </xf>
    <xf numFmtId="0" fontId="24" fillId="12" borderId="0" applyProtection="0">
      <alignment vertical="center"/>
    </xf>
    <xf numFmtId="0" fontId="0" fillId="7" borderId="0" applyProtection="0">
      <alignment vertical="center"/>
    </xf>
    <xf numFmtId="0" fontId="0" fillId="7" borderId="0" applyProtection="0">
      <alignment vertical="center"/>
    </xf>
    <xf numFmtId="0" fontId="24" fillId="7" borderId="0" applyProtection="0">
      <alignment vertical="center"/>
    </xf>
    <xf numFmtId="0" fontId="24" fillId="13" borderId="0" applyProtection="0">
      <alignment vertical="center"/>
    </xf>
    <xf numFmtId="0" fontId="0" fillId="6" borderId="0" applyProtection="0">
      <alignment vertical="center"/>
    </xf>
    <xf numFmtId="0" fontId="0" fillId="6" borderId="0" applyProtection="0">
      <alignment vertical="center"/>
    </xf>
    <xf numFmtId="0" fontId="24" fillId="6" borderId="0" applyProtection="0">
      <alignment vertical="center"/>
    </xf>
    <xf numFmtId="0" fontId="24" fillId="14" borderId="0" applyProtection="0">
      <alignment vertical="center"/>
    </xf>
    <xf numFmtId="0" fontId="0" fillId="15" borderId="0" applyProtection="0">
      <alignment vertical="center"/>
    </xf>
    <xf numFmtId="0" fontId="0" fillId="15" borderId="0" applyProtection="0">
      <alignment vertical="center"/>
    </xf>
    <xf numFmtId="0" fontId="24" fillId="15" borderId="0" applyProtection="0">
      <alignment vertical="center"/>
    </xf>
    <xf numFmtId="0" fontId="24" fillId="9" borderId="0" applyProtection="0">
      <alignment vertical="center"/>
    </xf>
    <xf numFmtId="0" fontId="0" fillId="16" borderId="0" applyProtection="0">
      <alignment vertical="center"/>
    </xf>
    <xf numFmtId="0" fontId="0" fillId="11" borderId="0" applyProtection="0">
      <alignment vertical="center"/>
    </xf>
    <xf numFmtId="0" fontId="24" fillId="11" borderId="0" applyProtection="0">
      <alignment vertical="center"/>
    </xf>
    <xf numFmtId="0" fontId="24" fillId="17" borderId="0" applyProtection="0">
      <alignment vertical="center"/>
    </xf>
    <xf numFmtId="0" fontId="0" fillId="3" borderId="0" applyProtection="0">
      <alignment vertical="center"/>
    </xf>
    <xf numFmtId="0" fontId="0" fillId="3" borderId="0" applyProtection="0">
      <alignment vertical="center"/>
    </xf>
    <xf numFmtId="0" fontId="24" fillId="3" borderId="0" applyProtection="0">
      <alignment vertical="center"/>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6" fillId="0" borderId="0" applyProtection="0">
      <alignment/>
    </xf>
    <xf numFmtId="0" fontId="25" fillId="18" borderId="0" applyNumberFormat="0" applyBorder="0" applyAlignment="0" applyProtection="0"/>
    <xf numFmtId="0" fontId="25" fillId="18" borderId="0" applyNumberFormat="0" applyBorder="0" applyAlignment="0" applyProtection="0"/>
  </cellStyleXfs>
  <cellXfs count="107">
    <xf numFmtId="0" fontId="0" fillId="0" borderId="0" xfId="0" applyAlignment="1">
      <alignment vertical="center"/>
    </xf>
    <xf numFmtId="0" fontId="2" fillId="0" borderId="0" xfId="70" applyNumberFormat="1" applyFont="1" applyFill="1" applyBorder="1" applyAlignment="1">
      <alignment horizontal="center" vertical="center"/>
    </xf>
    <xf numFmtId="0" fontId="2" fillId="0" borderId="0" xfId="70" applyNumberFormat="1" applyFont="1" applyFill="1" applyBorder="1" applyAlignment="1">
      <alignment horizontal="left" vertical="center"/>
    </xf>
    <xf numFmtId="176" fontId="2" fillId="0" borderId="0" xfId="70" applyNumberFormat="1" applyFont="1" applyFill="1" applyBorder="1" applyAlignment="1">
      <alignment horizontal="center" vertical="center"/>
    </xf>
    <xf numFmtId="0" fontId="3" fillId="0" borderId="9" xfId="70" applyNumberFormat="1" applyFont="1" applyFill="1" applyBorder="1" applyAlignment="1">
      <alignment horizontal="center" vertical="center"/>
    </xf>
    <xf numFmtId="0" fontId="3" fillId="0" borderId="9" xfId="7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center" vertical="center"/>
    </xf>
    <xf numFmtId="177" fontId="0" fillId="0" borderId="9" xfId="0" applyNumberFormat="1" applyBorder="1" applyAlignment="1">
      <alignment vertical="center"/>
    </xf>
    <xf numFmtId="0" fontId="0" fillId="0" borderId="9" xfId="0" applyBorder="1" applyAlignment="1">
      <alignment vertical="center"/>
    </xf>
    <xf numFmtId="0" fontId="6" fillId="0" borderId="0" xfId="0" applyNumberFormat="1" applyFont="1" applyFill="1" applyBorder="1" applyAlignment="1">
      <alignment horizontal="left" vertical="center"/>
    </xf>
    <xf numFmtId="0" fontId="6" fillId="19" borderId="0" xfId="0" applyNumberFormat="1" applyFont="1" applyFill="1" applyBorder="1" applyAlignment="1">
      <alignment horizontal="left" vertical="center"/>
    </xf>
    <xf numFmtId="0" fontId="6" fillId="19" borderId="0" xfId="0" applyNumberFormat="1" applyFont="1" applyFill="1" applyBorder="1" applyAlignment="1">
      <alignment vertical="center"/>
    </xf>
    <xf numFmtId="0" fontId="6" fillId="20" borderId="0" xfId="0" applyNumberFormat="1" applyFont="1" applyFill="1" applyBorder="1" applyAlignment="1">
      <alignment horizontal="left" vertical="center"/>
    </xf>
    <xf numFmtId="0" fontId="6" fillId="2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right" vertical="center" wrapText="1"/>
    </xf>
    <xf numFmtId="43" fontId="6" fillId="0" borderId="0" xfId="15" applyNumberFormat="1" applyFont="1" applyFill="1" applyBorder="1" applyAlignment="1">
      <alignment vertical="center"/>
    </xf>
    <xf numFmtId="49" fontId="6" fillId="0" borderId="0" xfId="0" applyNumberFormat="1" applyFont="1" applyFill="1" applyBorder="1" applyAlignment="1">
      <alignment horizontal="left" vertical="center"/>
    </xf>
    <xf numFmtId="0" fontId="6" fillId="0" borderId="9" xfId="0" applyNumberFormat="1" applyFont="1" applyFill="1" applyBorder="1" applyAlignment="1">
      <alignment vertical="center" wrapText="1"/>
    </xf>
    <xf numFmtId="0" fontId="6" fillId="0" borderId="9" xfId="0" applyNumberFormat="1" applyFont="1" applyFill="1" applyBorder="1" applyAlignment="1">
      <alignment vertical="center"/>
    </xf>
    <xf numFmtId="0" fontId="6" fillId="0" borderId="0" xfId="0" applyNumberFormat="1" applyFont="1" applyFill="1" applyBorder="1" applyAlignment="1">
      <alignment vertical="center"/>
    </xf>
    <xf numFmtId="0" fontId="2" fillId="0" borderId="0" xfId="70" applyNumberFormat="1" applyFont="1" applyFill="1" applyBorder="1" applyAlignment="1">
      <alignment horizontal="left" vertical="center" wrapText="1"/>
    </xf>
    <xf numFmtId="0" fontId="2" fillId="0" borderId="0" xfId="70" applyNumberFormat="1" applyFont="1" applyFill="1" applyBorder="1" applyAlignment="1">
      <alignment horizontal="right" vertical="center" wrapText="1"/>
    </xf>
    <xf numFmtId="43" fontId="2" fillId="0" borderId="0" xfId="15" applyNumberFormat="1" applyFont="1" applyFill="1" applyBorder="1" applyAlignment="1">
      <alignment horizontal="center" vertical="center"/>
    </xf>
    <xf numFmtId="49" fontId="2" fillId="0" borderId="0" xfId="70" applyNumberFormat="1" applyFont="1" applyFill="1" applyBorder="1" applyAlignment="1">
      <alignment horizontal="left" vertical="center"/>
    </xf>
    <xf numFmtId="49" fontId="6" fillId="0" borderId="0" xfId="0" applyNumberFormat="1" applyFont="1" applyFill="1" applyBorder="1" applyAlignment="1">
      <alignment horizontal="righ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right" vertical="center" wrapText="1"/>
    </xf>
    <xf numFmtId="0" fontId="3" fillId="0" borderId="9" xfId="0" applyNumberFormat="1" applyFont="1" applyFill="1" applyBorder="1" applyAlignment="1">
      <alignment horizontal="center" vertical="center"/>
    </xf>
    <xf numFmtId="43" fontId="3" fillId="0" borderId="9" xfId="15"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9" xfId="0" applyNumberFormat="1" applyFont="1" applyFill="1" applyBorder="1" applyAlignment="1">
      <alignment horizontal="right" vertical="center" wrapText="1"/>
    </xf>
    <xf numFmtId="43" fontId="6" fillId="0" borderId="9" xfId="15" applyNumberFormat="1" applyFont="1" applyFill="1" applyBorder="1" applyAlignment="1">
      <alignment vertical="center"/>
    </xf>
    <xf numFmtId="0" fontId="6" fillId="0" borderId="9"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xf>
    <xf numFmtId="0" fontId="6" fillId="19" borderId="9" xfId="0" applyNumberFormat="1" applyFont="1" applyFill="1" applyBorder="1" applyAlignment="1">
      <alignment vertical="center" wrapText="1"/>
    </xf>
    <xf numFmtId="0" fontId="6" fillId="19" borderId="9" xfId="0" applyNumberFormat="1" applyFont="1" applyFill="1" applyBorder="1" applyAlignment="1">
      <alignment horizontal="right" vertical="center" wrapText="1"/>
    </xf>
    <xf numFmtId="43" fontId="6" fillId="19" borderId="9" xfId="15" applyNumberFormat="1" applyFont="1" applyFill="1" applyBorder="1" applyAlignment="1">
      <alignment vertical="center"/>
    </xf>
    <xf numFmtId="0" fontId="6" fillId="19" borderId="9"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xf>
    <xf numFmtId="0" fontId="1" fillId="19" borderId="9" xfId="0" applyNumberFormat="1" applyFont="1" applyFill="1" applyBorder="1" applyAlignment="1">
      <alignment vertical="center" wrapText="1"/>
    </xf>
    <xf numFmtId="43" fontId="6" fillId="0" borderId="9" xfId="15" applyNumberFormat="1" applyFont="1" applyFill="1" applyBorder="1" applyAlignment="1">
      <alignment vertical="center"/>
    </xf>
    <xf numFmtId="43" fontId="6" fillId="0" borderId="9" xfId="15" applyNumberFormat="1" applyFont="1" applyFill="1" applyBorder="1" applyAlignment="1">
      <alignment vertical="center" wrapText="1"/>
    </xf>
    <xf numFmtId="0" fontId="6" fillId="0" borderId="9" xfId="0" applyNumberFormat="1" applyFont="1" applyFill="1" applyBorder="1" applyAlignment="1">
      <alignment horizontal="left" vertical="center"/>
    </xf>
    <xf numFmtId="43" fontId="6" fillId="0" borderId="9" xfId="15" applyNumberFormat="1" applyFont="1" applyFill="1" applyBorder="1" applyAlignment="1">
      <alignment horizontal="right" vertical="center"/>
    </xf>
    <xf numFmtId="0" fontId="6" fillId="4" borderId="9" xfId="0" applyNumberFormat="1" applyFont="1" applyFill="1" applyBorder="1" applyAlignment="1">
      <alignment vertical="center" wrapText="1"/>
    </xf>
    <xf numFmtId="0" fontId="6" fillId="0" borderId="0" xfId="0" applyNumberFormat="1" applyFont="1" applyFill="1" applyBorder="1" applyAlignment="1">
      <alignment vertical="center" wrapText="1"/>
    </xf>
    <xf numFmtId="49" fontId="6" fillId="0" borderId="9" xfId="0" applyNumberFormat="1" applyFont="1" applyFill="1" applyBorder="1" applyAlignment="1">
      <alignment vertical="center"/>
    </xf>
    <xf numFmtId="49" fontId="6" fillId="19" borderId="9" xfId="0" applyNumberFormat="1" applyFont="1" applyFill="1" applyBorder="1" applyAlignment="1">
      <alignment vertical="center"/>
    </xf>
    <xf numFmtId="0" fontId="6" fillId="19" borderId="9" xfId="0" applyNumberFormat="1" applyFont="1" applyFill="1" applyBorder="1" applyAlignment="1">
      <alignment horizontal="left" vertical="center"/>
    </xf>
    <xf numFmtId="0" fontId="6" fillId="19" borderId="9" xfId="0" applyNumberFormat="1" applyFont="1" applyFill="1" applyBorder="1" applyAlignment="1">
      <alignment vertical="center"/>
    </xf>
    <xf numFmtId="43" fontId="6" fillId="0" borderId="9" xfId="0" applyNumberFormat="1" applyFont="1" applyFill="1" applyBorder="1" applyAlignment="1">
      <alignment vertical="center"/>
    </xf>
    <xf numFmtId="49" fontId="6" fillId="0" borderId="9" xfId="0" applyNumberFormat="1" applyFont="1" applyFill="1" applyBorder="1" applyAlignment="1">
      <alignment horizontal="left" vertical="center"/>
    </xf>
    <xf numFmtId="178" fontId="6" fillId="0" borderId="9" xfId="15" applyNumberFormat="1" applyFont="1" applyFill="1" applyBorder="1" applyAlignment="1">
      <alignment vertical="center"/>
    </xf>
    <xf numFmtId="0" fontId="6" fillId="19" borderId="9" xfId="15" applyNumberFormat="1" applyFont="1" applyFill="1" applyBorder="1" applyAlignment="1">
      <alignment vertical="center"/>
    </xf>
    <xf numFmtId="0" fontId="0" fillId="19" borderId="9" xfId="0" applyNumberFormat="1" applyFont="1" applyFill="1" applyBorder="1" applyAlignment="1">
      <alignment vertical="center" wrapText="1"/>
    </xf>
    <xf numFmtId="0" fontId="0" fillId="19" borderId="9" xfId="0"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right" vertical="center" wrapText="1"/>
    </xf>
    <xf numFmtId="43" fontId="0" fillId="0" borderId="9" xfId="15" applyNumberFormat="1" applyFont="1" applyFill="1" applyBorder="1" applyAlignment="1">
      <alignment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3" fontId="0" fillId="19" borderId="9" xfId="15" applyNumberFormat="1" applyFont="1" applyFill="1" applyBorder="1" applyAlignment="1">
      <alignment vertical="center"/>
    </xf>
    <xf numFmtId="43" fontId="0" fillId="0" borderId="9" xfId="15" applyNumberFormat="1" applyFont="1" applyFill="1" applyBorder="1" applyAlignment="1">
      <alignment vertical="center" wrapText="1"/>
    </xf>
    <xf numFmtId="43" fontId="6" fillId="19" borderId="9" xfId="15" applyNumberFormat="1" applyFont="1" applyFill="1" applyBorder="1" applyAlignment="1">
      <alignment horizontal="right" vertical="center"/>
    </xf>
    <xf numFmtId="49" fontId="0" fillId="19" borderId="9" xfId="0" applyNumberFormat="1" applyFont="1" applyFill="1" applyBorder="1" applyAlignment="1">
      <alignment vertical="center"/>
    </xf>
    <xf numFmtId="49" fontId="0" fillId="0" borderId="9" xfId="0" applyNumberFormat="1" applyFont="1" applyFill="1" applyBorder="1" applyAlignment="1">
      <alignment vertical="center"/>
    </xf>
    <xf numFmtId="0" fontId="6" fillId="0" borderId="9" xfId="15" applyNumberFormat="1" applyFont="1" applyFill="1" applyBorder="1" applyAlignment="1">
      <alignment horizontal="right" vertical="center"/>
    </xf>
    <xf numFmtId="0" fontId="6" fillId="19" borderId="9" xfId="15" applyNumberFormat="1" applyFont="1" applyFill="1" applyBorder="1" applyAlignment="1">
      <alignment horizontal="right" vertical="center"/>
    </xf>
    <xf numFmtId="0" fontId="6" fillId="20" borderId="9" xfId="0" applyNumberFormat="1" applyFont="1" applyFill="1" applyBorder="1" applyAlignment="1">
      <alignment vertical="center"/>
    </xf>
    <xf numFmtId="0" fontId="6" fillId="20" borderId="9" xfId="0" applyNumberFormat="1" applyFont="1" applyFill="1" applyBorder="1" applyAlignment="1">
      <alignment vertical="center" wrapText="1"/>
    </xf>
    <xf numFmtId="43" fontId="6" fillId="20" borderId="9" xfId="15" applyNumberFormat="1" applyFont="1" applyFill="1" applyBorder="1" applyAlignment="1">
      <alignment horizontal="right" vertical="center"/>
    </xf>
    <xf numFmtId="43" fontId="6" fillId="20" borderId="9" xfId="15" applyNumberFormat="1" applyFont="1" applyFill="1" applyBorder="1" applyAlignment="1">
      <alignment vertical="center"/>
    </xf>
    <xf numFmtId="0" fontId="6" fillId="20" borderId="9" xfId="0" applyNumberFormat="1" applyFont="1" applyFill="1" applyBorder="1" applyAlignment="1">
      <alignment horizontal="left" vertical="center"/>
    </xf>
    <xf numFmtId="0" fontId="6" fillId="19" borderId="9" xfId="0" applyNumberFormat="1" applyFont="1" applyFill="1" applyBorder="1" applyAlignment="1">
      <alignment horizontal="center" vertical="center"/>
    </xf>
    <xf numFmtId="0" fontId="6" fillId="19" borderId="9" xfId="0" applyNumberFormat="1" applyFont="1" applyFill="1" applyBorder="1" applyAlignment="1">
      <alignment horizontal="center" vertical="center" wrapText="1"/>
    </xf>
    <xf numFmtId="49" fontId="6" fillId="19" borderId="9" xfId="0" applyNumberFormat="1" applyFont="1" applyFill="1" applyBorder="1" applyAlignment="1">
      <alignment horizontal="left" vertical="center"/>
    </xf>
    <xf numFmtId="49" fontId="6" fillId="20" borderId="9" xfId="0" applyNumberFormat="1" applyFont="1" applyFill="1" applyBorder="1" applyAlignment="1">
      <alignment vertical="center"/>
    </xf>
    <xf numFmtId="49" fontId="6" fillId="20" borderId="9"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9" xfId="0" applyNumberFormat="1" applyFont="1" applyFill="1" applyBorder="1" applyAlignment="1">
      <alignment vertical="center"/>
    </xf>
    <xf numFmtId="0" fontId="0" fillId="11" borderId="9" xfId="0" applyNumberFormat="1" applyFont="1" applyFill="1" applyBorder="1" applyAlignment="1">
      <alignment vertical="center"/>
    </xf>
    <xf numFmtId="0" fontId="6"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ET_Style?CF_Style_9" xfId="63"/>
    <cellStyle name="@ET_Style?CF_Style_3" xfId="64"/>
    <cellStyle name="@ET_Style?CF_Style_2" xfId="65"/>
    <cellStyle name="@ET_Style?CF_Style_4" xfId="66"/>
    <cellStyle name="@ET_Style?CF_Style_5" xfId="67"/>
    <cellStyle name="@ET_Style?CF_Style_6" xfId="68"/>
    <cellStyle name="@ET_Style?CF_Style_7" xfId="69"/>
    <cellStyle name="常规_Sheet1" xfId="70"/>
    <cellStyle name="@ET_Style?CF_Style_8" xfId="71"/>
    <cellStyle name="@ET_Style?CF_Style_1" xfId="7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8"/>
  <sheetViews>
    <sheetView zoomScaleSheetLayoutView="100" workbookViewId="0" topLeftCell="A1">
      <pane ySplit="2" topLeftCell="A3" activePane="bottomLeft" state="frozen"/>
      <selection pane="bottomLeft" activeCell="A3" sqref="A3:A7"/>
    </sheetView>
  </sheetViews>
  <sheetFormatPr defaultColWidth="9.00390625" defaultRowHeight="14.25" customHeight="1"/>
  <cols>
    <col min="1" max="1" width="4.625" style="103" customWidth="1"/>
    <col min="2" max="2" width="33.75390625" style="37" customWidth="1"/>
    <col min="3" max="3" width="51.50390625" style="37" customWidth="1"/>
    <col min="4" max="4" width="16.00390625" style="65" customWidth="1"/>
    <col min="5" max="5" width="12.125" style="37" customWidth="1"/>
    <col min="6" max="7" width="29.375" style="38" customWidth="1"/>
    <col min="8" max="16384" width="9.00390625" style="38" customWidth="1"/>
  </cols>
  <sheetData>
    <row r="1" spans="1:5" ht="22.5">
      <c r="A1" s="104" t="s">
        <v>0</v>
      </c>
      <c r="B1" s="104"/>
      <c r="C1" s="104"/>
      <c r="D1" s="105"/>
      <c r="E1" s="104"/>
    </row>
    <row r="2" spans="1:5" s="31" customFormat="1" ht="14.25">
      <c r="A2" s="46" t="s">
        <v>1</v>
      </c>
      <c r="B2" s="46" t="s">
        <v>2</v>
      </c>
      <c r="C2" s="44" t="s">
        <v>3</v>
      </c>
      <c r="D2" s="106" t="s">
        <v>4</v>
      </c>
      <c r="E2" s="46" t="s">
        <v>5</v>
      </c>
    </row>
    <row r="3" spans="1:5" ht="14.25">
      <c r="A3" s="48">
        <v>1</v>
      </c>
      <c r="B3" s="48" t="s">
        <v>6</v>
      </c>
      <c r="C3" s="36" t="s">
        <v>7</v>
      </c>
      <c r="D3" s="65" t="s">
        <v>8</v>
      </c>
      <c r="E3" s="37" t="s">
        <v>9</v>
      </c>
    </row>
    <row r="4" spans="1:5" ht="14.25">
      <c r="A4" s="57"/>
      <c r="B4" s="57"/>
      <c r="C4" s="36" t="s">
        <v>10</v>
      </c>
      <c r="D4" s="65" t="s">
        <v>11</v>
      </c>
      <c r="E4" s="37" t="s">
        <v>12</v>
      </c>
    </row>
    <row r="5" spans="1:5" ht="14.25">
      <c r="A5" s="57"/>
      <c r="B5" s="57"/>
      <c r="C5" s="37" t="s">
        <v>13</v>
      </c>
      <c r="D5" s="65" t="s">
        <v>14</v>
      </c>
      <c r="E5" s="37" t="s">
        <v>15</v>
      </c>
    </row>
    <row r="6" spans="1:5" ht="14.25">
      <c r="A6" s="57"/>
      <c r="B6" s="57"/>
      <c r="C6" s="37" t="s">
        <v>16</v>
      </c>
      <c r="D6" s="65" t="s">
        <v>17</v>
      </c>
      <c r="E6" s="37" t="s">
        <v>18</v>
      </c>
    </row>
    <row r="7" spans="1:5" ht="14.25">
      <c r="A7" s="52"/>
      <c r="B7" s="52"/>
      <c r="C7" s="37" t="s">
        <v>19</v>
      </c>
      <c r="D7" s="65" t="s">
        <v>20</v>
      </c>
      <c r="E7" s="37" t="s">
        <v>21</v>
      </c>
    </row>
    <row r="8" spans="1:5" ht="14.25">
      <c r="A8" s="48">
        <v>2</v>
      </c>
      <c r="B8" s="48" t="s">
        <v>22</v>
      </c>
      <c r="C8" s="37" t="s">
        <v>23</v>
      </c>
      <c r="D8" s="65" t="s">
        <v>24</v>
      </c>
      <c r="E8" s="37" t="s">
        <v>25</v>
      </c>
    </row>
    <row r="9" spans="1:5" ht="14.25">
      <c r="A9" s="52"/>
      <c r="B9" s="52"/>
      <c r="C9" s="37" t="s">
        <v>26</v>
      </c>
      <c r="D9" s="65" t="s">
        <v>27</v>
      </c>
      <c r="E9" s="37" t="s">
        <v>28</v>
      </c>
    </row>
    <row r="10" spans="1:5" ht="14.25">
      <c r="A10" s="48">
        <v>3</v>
      </c>
      <c r="B10" s="48" t="s">
        <v>29</v>
      </c>
      <c r="C10" s="37" t="s">
        <v>30</v>
      </c>
      <c r="D10" s="65" t="s">
        <v>31</v>
      </c>
      <c r="E10" s="37" t="s">
        <v>25</v>
      </c>
    </row>
    <row r="11" spans="1:5" ht="14.25">
      <c r="A11" s="57"/>
      <c r="B11" s="57"/>
      <c r="C11" s="37" t="s">
        <v>32</v>
      </c>
      <c r="D11" s="65" t="s">
        <v>33</v>
      </c>
      <c r="E11" s="37" t="s">
        <v>34</v>
      </c>
    </row>
    <row r="12" spans="1:5" ht="14.25">
      <c r="A12" s="57"/>
      <c r="B12" s="57"/>
      <c r="C12" s="37" t="s">
        <v>35</v>
      </c>
      <c r="D12" s="65" t="s">
        <v>36</v>
      </c>
      <c r="E12" s="37" t="s">
        <v>37</v>
      </c>
    </row>
    <row r="13" spans="1:5" ht="14.25">
      <c r="A13" s="52"/>
      <c r="B13" s="52"/>
      <c r="C13" s="37" t="s">
        <v>38</v>
      </c>
      <c r="D13" s="65" t="s">
        <v>39</v>
      </c>
      <c r="E13" s="37" t="s">
        <v>40</v>
      </c>
    </row>
    <row r="14" spans="1:5" ht="14.25">
      <c r="A14" s="48">
        <v>4</v>
      </c>
      <c r="B14" s="48" t="s">
        <v>41</v>
      </c>
      <c r="C14" s="37" t="s">
        <v>42</v>
      </c>
      <c r="D14" s="65" t="s">
        <v>43</v>
      </c>
      <c r="E14" s="37" t="s">
        <v>44</v>
      </c>
    </row>
    <row r="15" spans="1:5" ht="14.25">
      <c r="A15" s="52"/>
      <c r="B15" s="52"/>
      <c r="C15" s="37" t="s">
        <v>45</v>
      </c>
      <c r="D15" s="65" t="s">
        <v>46</v>
      </c>
      <c r="E15" s="37" t="s">
        <v>25</v>
      </c>
    </row>
    <row r="16" spans="1:5" ht="14.25">
      <c r="A16" s="48">
        <v>5</v>
      </c>
      <c r="B16" s="48" t="s">
        <v>47</v>
      </c>
      <c r="C16" s="37" t="s">
        <v>48</v>
      </c>
      <c r="D16" s="65" t="s">
        <v>49</v>
      </c>
      <c r="E16" s="37" t="s">
        <v>50</v>
      </c>
    </row>
    <row r="17" spans="1:5" ht="14.25">
      <c r="A17" s="57"/>
      <c r="B17" s="57"/>
      <c r="C17" s="37" t="s">
        <v>51</v>
      </c>
      <c r="D17" s="65" t="s">
        <v>52</v>
      </c>
      <c r="E17" s="37" t="s">
        <v>53</v>
      </c>
    </row>
    <row r="18" spans="1:5" ht="14.25">
      <c r="A18" s="57"/>
      <c r="B18" s="57"/>
      <c r="C18" s="37" t="s">
        <v>54</v>
      </c>
      <c r="D18" s="65" t="s">
        <v>55</v>
      </c>
      <c r="E18" s="37" t="s">
        <v>56</v>
      </c>
    </row>
    <row r="19" spans="1:5" ht="14.25">
      <c r="A19" s="57"/>
      <c r="B19" s="57"/>
      <c r="C19" s="37" t="s">
        <v>57</v>
      </c>
      <c r="D19" s="65" t="s">
        <v>58</v>
      </c>
      <c r="E19" s="37" t="s">
        <v>50</v>
      </c>
    </row>
    <row r="20" spans="1:5" ht="14.25">
      <c r="A20" s="57"/>
      <c r="B20" s="57"/>
      <c r="C20" s="37" t="s">
        <v>59</v>
      </c>
      <c r="D20" s="65" t="s">
        <v>60</v>
      </c>
      <c r="E20" s="37" t="s">
        <v>61</v>
      </c>
    </row>
    <row r="21" spans="1:5" ht="14.25">
      <c r="A21" s="57"/>
      <c r="B21" s="57"/>
      <c r="C21" s="37" t="s">
        <v>62</v>
      </c>
      <c r="D21" s="65" t="s">
        <v>63</v>
      </c>
      <c r="E21" s="37" t="s">
        <v>25</v>
      </c>
    </row>
    <row r="22" spans="1:5" ht="14.25">
      <c r="A22" s="57"/>
      <c r="B22" s="57"/>
      <c r="C22" s="37" t="s">
        <v>64</v>
      </c>
      <c r="D22" s="65" t="s">
        <v>65</v>
      </c>
      <c r="E22" s="37" t="s">
        <v>66</v>
      </c>
    </row>
    <row r="23" spans="1:5" ht="14.25">
      <c r="A23" s="57"/>
      <c r="B23" s="57"/>
      <c r="C23" s="37" t="s">
        <v>67</v>
      </c>
      <c r="D23" s="65" t="s">
        <v>68</v>
      </c>
      <c r="E23" s="37" t="s">
        <v>12</v>
      </c>
    </row>
    <row r="24" spans="1:5" ht="14.25">
      <c r="A24" s="52"/>
      <c r="B24" s="52"/>
      <c r="C24" s="37" t="s">
        <v>69</v>
      </c>
      <c r="D24" s="65" t="s">
        <v>70</v>
      </c>
      <c r="E24" s="37" t="s">
        <v>71</v>
      </c>
    </row>
    <row r="25" spans="1:5" ht="14.25">
      <c r="A25" s="48">
        <v>6</v>
      </c>
      <c r="B25" s="48" t="s">
        <v>72</v>
      </c>
      <c r="C25" s="37" t="s">
        <v>73</v>
      </c>
      <c r="D25" s="65" t="s">
        <v>74</v>
      </c>
      <c r="E25" s="37" t="s">
        <v>75</v>
      </c>
    </row>
    <row r="26" spans="1:5" ht="14.25">
      <c r="A26" s="52"/>
      <c r="B26" s="52"/>
      <c r="C26" s="37" t="s">
        <v>76</v>
      </c>
      <c r="D26" s="65" t="s">
        <v>77</v>
      </c>
      <c r="E26" s="37" t="s">
        <v>78</v>
      </c>
    </row>
    <row r="27" spans="1:5" ht="14.25">
      <c r="A27" s="48">
        <v>7</v>
      </c>
      <c r="B27" s="48" t="s">
        <v>79</v>
      </c>
      <c r="C27" s="37" t="s">
        <v>80</v>
      </c>
      <c r="D27" s="65" t="s">
        <v>81</v>
      </c>
      <c r="E27" s="37" t="s">
        <v>82</v>
      </c>
    </row>
    <row r="28" spans="1:5" ht="14.25">
      <c r="A28" s="52"/>
      <c r="B28" s="52"/>
      <c r="C28" s="37" t="s">
        <v>83</v>
      </c>
      <c r="D28" s="65" t="s">
        <v>84</v>
      </c>
      <c r="E28" s="37" t="s">
        <v>82</v>
      </c>
    </row>
    <row r="29" spans="1:5" ht="14.25">
      <c r="A29" s="48">
        <v>8</v>
      </c>
      <c r="B29" s="48" t="s">
        <v>85</v>
      </c>
      <c r="C29" s="37" t="s">
        <v>86</v>
      </c>
      <c r="D29" s="65" t="s">
        <v>87</v>
      </c>
      <c r="E29" s="37" t="s">
        <v>88</v>
      </c>
    </row>
    <row r="30" spans="1:5" ht="14.25">
      <c r="A30" s="57"/>
      <c r="B30" s="57"/>
      <c r="C30" s="37" t="s">
        <v>89</v>
      </c>
      <c r="D30" s="65" t="s">
        <v>90</v>
      </c>
      <c r="E30" s="37" t="s">
        <v>91</v>
      </c>
    </row>
    <row r="31" spans="1:5" ht="14.25">
      <c r="A31" s="52"/>
      <c r="B31" s="52"/>
      <c r="C31" s="37" t="s">
        <v>92</v>
      </c>
      <c r="D31" s="65" t="s">
        <v>93</v>
      </c>
      <c r="E31" s="37" t="s">
        <v>94</v>
      </c>
    </row>
    <row r="32" spans="1:5" ht="14.25">
      <c r="A32" s="48">
        <v>9</v>
      </c>
      <c r="B32" s="48" t="s">
        <v>95</v>
      </c>
      <c r="C32" s="37" t="s">
        <v>96</v>
      </c>
      <c r="D32" s="65" t="s">
        <v>97</v>
      </c>
      <c r="E32" s="37" t="s">
        <v>98</v>
      </c>
    </row>
    <row r="33" spans="1:5" ht="14.25">
      <c r="A33" s="57"/>
      <c r="B33" s="57"/>
      <c r="C33" s="37" t="s">
        <v>99</v>
      </c>
      <c r="D33" s="65" t="s">
        <v>100</v>
      </c>
      <c r="E33" s="37" t="s">
        <v>94</v>
      </c>
    </row>
    <row r="34" spans="1:5" ht="14.25">
      <c r="A34" s="52"/>
      <c r="B34" s="52"/>
      <c r="C34" s="37" t="s">
        <v>101</v>
      </c>
      <c r="D34" s="65" t="s">
        <v>102</v>
      </c>
      <c r="E34" s="37" t="s">
        <v>12</v>
      </c>
    </row>
    <row r="35" spans="1:5" ht="14.25">
      <c r="A35" s="48">
        <v>10</v>
      </c>
      <c r="B35" s="48" t="s">
        <v>103</v>
      </c>
      <c r="C35" s="37" t="s">
        <v>104</v>
      </c>
      <c r="D35" s="65" t="s">
        <v>105</v>
      </c>
      <c r="E35" s="37" t="s">
        <v>61</v>
      </c>
    </row>
    <row r="36" spans="1:5" ht="14.25">
      <c r="A36" s="57"/>
      <c r="B36" s="57"/>
      <c r="C36" s="37" t="s">
        <v>106</v>
      </c>
      <c r="D36" s="65" t="s">
        <v>107</v>
      </c>
      <c r="E36" s="37" t="s">
        <v>18</v>
      </c>
    </row>
    <row r="37" spans="1:5" ht="14.25">
      <c r="A37" s="57"/>
      <c r="B37" s="57"/>
      <c r="C37" s="37" t="s">
        <v>108</v>
      </c>
      <c r="D37" s="65" t="s">
        <v>109</v>
      </c>
      <c r="E37" s="37" t="s">
        <v>94</v>
      </c>
    </row>
    <row r="38" spans="1:5" ht="14.25">
      <c r="A38" s="57"/>
      <c r="B38" s="57"/>
      <c r="C38" s="37" t="s">
        <v>110</v>
      </c>
      <c r="D38" s="65" t="s">
        <v>111</v>
      </c>
      <c r="E38" s="37" t="s">
        <v>94</v>
      </c>
    </row>
    <row r="39" spans="1:5" ht="14.25">
      <c r="A39" s="57"/>
      <c r="B39" s="57"/>
      <c r="C39" s="37" t="s">
        <v>112</v>
      </c>
      <c r="D39" s="65" t="s">
        <v>113</v>
      </c>
      <c r="E39" s="37" t="s">
        <v>114</v>
      </c>
    </row>
    <row r="40" spans="1:5" ht="14.25">
      <c r="A40" s="57"/>
      <c r="B40" s="57"/>
      <c r="C40" s="37" t="s">
        <v>115</v>
      </c>
      <c r="D40" s="65" t="s">
        <v>116</v>
      </c>
      <c r="E40" s="37" t="s">
        <v>12</v>
      </c>
    </row>
    <row r="41" spans="1:5" ht="14.25">
      <c r="A41" s="52"/>
      <c r="B41" s="52"/>
      <c r="C41" s="37" t="s">
        <v>117</v>
      </c>
      <c r="D41" s="65" t="s">
        <v>118</v>
      </c>
      <c r="E41" s="37" t="s">
        <v>78</v>
      </c>
    </row>
    <row r="42" spans="1:5" ht="14.25">
      <c r="A42" s="103">
        <v>11</v>
      </c>
      <c r="B42" s="37" t="s">
        <v>119</v>
      </c>
      <c r="C42" s="37" t="s">
        <v>120</v>
      </c>
      <c r="D42" s="65" t="s">
        <v>121</v>
      </c>
      <c r="E42" s="37" t="s">
        <v>114</v>
      </c>
    </row>
    <row r="43" spans="1:5" ht="14.25">
      <c r="A43" s="48">
        <v>12</v>
      </c>
      <c r="B43" s="48" t="s">
        <v>122</v>
      </c>
      <c r="C43" s="37" t="s">
        <v>123</v>
      </c>
      <c r="D43" s="65" t="s">
        <v>124</v>
      </c>
      <c r="E43" s="37" t="s">
        <v>82</v>
      </c>
    </row>
    <row r="44" spans="1:5" ht="14.25">
      <c r="A44" s="57"/>
      <c r="B44" s="57"/>
      <c r="C44" s="37" t="s">
        <v>125</v>
      </c>
      <c r="D44" s="65" t="s">
        <v>126</v>
      </c>
      <c r="E44" s="37" t="s">
        <v>56</v>
      </c>
    </row>
    <row r="45" spans="1:5" ht="14.25">
      <c r="A45" s="57"/>
      <c r="B45" s="57"/>
      <c r="C45" s="37" t="s">
        <v>127</v>
      </c>
      <c r="D45" s="65" t="s">
        <v>128</v>
      </c>
      <c r="E45" s="37" t="s">
        <v>129</v>
      </c>
    </row>
    <row r="46" spans="1:5" ht="14.25">
      <c r="A46" s="57"/>
      <c r="B46" s="57"/>
      <c r="C46" s="37" t="s">
        <v>130</v>
      </c>
      <c r="D46" s="65" t="s">
        <v>131</v>
      </c>
      <c r="E46" s="37" t="s">
        <v>114</v>
      </c>
    </row>
    <row r="47" spans="1:5" ht="14.25">
      <c r="A47" s="57"/>
      <c r="B47" s="57"/>
      <c r="C47" s="37" t="s">
        <v>132</v>
      </c>
      <c r="D47" s="65" t="s">
        <v>133</v>
      </c>
      <c r="E47" s="37" t="s">
        <v>61</v>
      </c>
    </row>
    <row r="48" spans="1:5" ht="14.25">
      <c r="A48" s="57"/>
      <c r="B48" s="57"/>
      <c r="C48" s="37" t="s">
        <v>134</v>
      </c>
      <c r="D48" s="65" t="s">
        <v>135</v>
      </c>
      <c r="E48" s="37" t="s">
        <v>136</v>
      </c>
    </row>
    <row r="49" spans="1:5" ht="14.25">
      <c r="A49" s="52"/>
      <c r="B49" s="52"/>
      <c r="C49" s="37" t="s">
        <v>137</v>
      </c>
      <c r="D49" s="65" t="s">
        <v>138</v>
      </c>
      <c r="E49" s="37" t="s">
        <v>139</v>
      </c>
    </row>
    <row r="50" spans="1:5" ht="14.25">
      <c r="A50" s="48">
        <v>13</v>
      </c>
      <c r="B50" s="48" t="s">
        <v>140</v>
      </c>
      <c r="C50" s="37" t="s">
        <v>141</v>
      </c>
      <c r="D50" s="65" t="s">
        <v>142</v>
      </c>
      <c r="E50" s="37" t="s">
        <v>143</v>
      </c>
    </row>
    <row r="51" spans="1:5" ht="14.25">
      <c r="A51" s="57"/>
      <c r="B51" s="57"/>
      <c r="C51" s="37" t="s">
        <v>144</v>
      </c>
      <c r="D51" s="65" t="s">
        <v>145</v>
      </c>
      <c r="E51" s="37" t="s">
        <v>146</v>
      </c>
    </row>
    <row r="52" spans="1:5" ht="14.25">
      <c r="A52" s="57"/>
      <c r="B52" s="57"/>
      <c r="C52" s="37" t="s">
        <v>147</v>
      </c>
      <c r="D52" s="65" t="s">
        <v>148</v>
      </c>
      <c r="E52" s="37" t="s">
        <v>149</v>
      </c>
    </row>
    <row r="53" spans="1:5" ht="14.25">
      <c r="A53" s="52"/>
      <c r="B53" s="52"/>
      <c r="C53" s="37" t="s">
        <v>150</v>
      </c>
      <c r="D53" s="65" t="s">
        <v>151</v>
      </c>
      <c r="E53" s="37" t="s">
        <v>139</v>
      </c>
    </row>
    <row r="54" spans="1:5" ht="14.25">
      <c r="A54" s="48">
        <v>14</v>
      </c>
      <c r="B54" s="48" t="s">
        <v>152</v>
      </c>
      <c r="C54" s="37" t="s">
        <v>153</v>
      </c>
      <c r="D54" s="65" t="s">
        <v>154</v>
      </c>
      <c r="E54" s="37" t="s">
        <v>146</v>
      </c>
    </row>
    <row r="55" spans="1:5" ht="14.25">
      <c r="A55" s="52"/>
      <c r="B55" s="52"/>
      <c r="C55" s="37" t="s">
        <v>155</v>
      </c>
      <c r="D55" s="65" t="s">
        <v>156</v>
      </c>
      <c r="E55" s="37" t="s">
        <v>157</v>
      </c>
    </row>
    <row r="56" spans="1:5" ht="14.25">
      <c r="A56" s="48">
        <v>15</v>
      </c>
      <c r="B56" s="48" t="s">
        <v>158</v>
      </c>
      <c r="C56" s="37" t="s">
        <v>159</v>
      </c>
      <c r="D56" s="65" t="s">
        <v>160</v>
      </c>
      <c r="E56" s="37" t="s">
        <v>34</v>
      </c>
    </row>
    <row r="57" spans="1:5" ht="14.25">
      <c r="A57" s="57"/>
      <c r="B57" s="57"/>
      <c r="C57" s="37" t="s">
        <v>161</v>
      </c>
      <c r="D57" s="65" t="s">
        <v>162</v>
      </c>
      <c r="E57" s="37" t="s">
        <v>163</v>
      </c>
    </row>
    <row r="58" spans="1:5" ht="14.25">
      <c r="A58" s="57"/>
      <c r="B58" s="57"/>
      <c r="C58" s="37" t="s">
        <v>164</v>
      </c>
      <c r="D58" s="65" t="s">
        <v>165</v>
      </c>
      <c r="E58" s="37" t="s">
        <v>50</v>
      </c>
    </row>
    <row r="59" spans="1:5" ht="14.25">
      <c r="A59" s="57"/>
      <c r="B59" s="57"/>
      <c r="C59" s="37" t="s">
        <v>166</v>
      </c>
      <c r="D59" s="65" t="s">
        <v>167</v>
      </c>
      <c r="E59" s="37" t="s">
        <v>50</v>
      </c>
    </row>
    <row r="60" spans="1:5" ht="14.25">
      <c r="A60" s="57"/>
      <c r="B60" s="57"/>
      <c r="C60" s="37" t="s">
        <v>168</v>
      </c>
      <c r="D60" s="65" t="s">
        <v>169</v>
      </c>
      <c r="E60" s="37" t="s">
        <v>170</v>
      </c>
    </row>
    <row r="61" spans="1:5" ht="14.25">
      <c r="A61" s="52"/>
      <c r="B61" s="52"/>
      <c r="C61" s="37" t="s">
        <v>171</v>
      </c>
      <c r="D61" s="65" t="s">
        <v>172</v>
      </c>
      <c r="E61" s="37" t="s">
        <v>139</v>
      </c>
    </row>
    <row r="62" spans="1:5" ht="14.25">
      <c r="A62" s="48">
        <v>16</v>
      </c>
      <c r="B62" s="48" t="s">
        <v>173</v>
      </c>
      <c r="C62" s="37" t="s">
        <v>174</v>
      </c>
      <c r="D62" s="65" t="s">
        <v>175</v>
      </c>
      <c r="E62" s="37" t="s">
        <v>149</v>
      </c>
    </row>
    <row r="63" spans="1:5" ht="14.25">
      <c r="A63" s="57"/>
      <c r="B63" s="57"/>
      <c r="C63" s="37" t="s">
        <v>176</v>
      </c>
      <c r="D63" s="65" t="s">
        <v>177</v>
      </c>
      <c r="E63" s="37" t="s">
        <v>149</v>
      </c>
    </row>
    <row r="64" spans="1:5" ht="14.25">
      <c r="A64" s="57"/>
      <c r="B64" s="57"/>
      <c r="C64" s="37" t="s">
        <v>178</v>
      </c>
      <c r="D64" s="65" t="s">
        <v>179</v>
      </c>
      <c r="E64" s="37" t="s">
        <v>149</v>
      </c>
    </row>
    <row r="65" spans="1:5" ht="14.25">
      <c r="A65" s="57"/>
      <c r="B65" s="57"/>
      <c r="C65" s="37" t="s">
        <v>180</v>
      </c>
      <c r="D65" s="65" t="s">
        <v>181</v>
      </c>
      <c r="E65" s="37" t="s">
        <v>149</v>
      </c>
    </row>
    <row r="66" spans="1:5" ht="14.25">
      <c r="A66" s="57"/>
      <c r="B66" s="57"/>
      <c r="C66" s="37" t="s">
        <v>182</v>
      </c>
      <c r="D66" s="65" t="s">
        <v>183</v>
      </c>
      <c r="E66" s="37" t="s">
        <v>149</v>
      </c>
    </row>
    <row r="67" spans="1:5" ht="14.25">
      <c r="A67" s="57"/>
      <c r="B67" s="57"/>
      <c r="C67" s="37" t="s">
        <v>184</v>
      </c>
      <c r="D67" s="65" t="s">
        <v>185</v>
      </c>
      <c r="E67" s="37" t="s">
        <v>149</v>
      </c>
    </row>
    <row r="68" spans="1:5" ht="14.25">
      <c r="A68" s="52"/>
      <c r="B68" s="52"/>
      <c r="C68" s="37" t="s">
        <v>186</v>
      </c>
      <c r="D68" s="65" t="s">
        <v>187</v>
      </c>
      <c r="E68" s="37" t="s">
        <v>149</v>
      </c>
    </row>
  </sheetData>
  <sheetProtection/>
  <mergeCells count="31">
    <mergeCell ref="A1:E1"/>
    <mergeCell ref="A3:A7"/>
    <mergeCell ref="A8:A9"/>
    <mergeCell ref="A10:A13"/>
    <mergeCell ref="A14:A15"/>
    <mergeCell ref="A16:A24"/>
    <mergeCell ref="A25:A26"/>
    <mergeCell ref="A27:A28"/>
    <mergeCell ref="A29:A31"/>
    <mergeCell ref="A32:A34"/>
    <mergeCell ref="A35:A41"/>
    <mergeCell ref="A43:A49"/>
    <mergeCell ref="A50:A53"/>
    <mergeCell ref="A54:A55"/>
    <mergeCell ref="A56:A61"/>
    <mergeCell ref="A62:A68"/>
    <mergeCell ref="B3:B7"/>
    <mergeCell ref="B8:B9"/>
    <mergeCell ref="B10:B13"/>
    <mergeCell ref="B14:B15"/>
    <mergeCell ref="B16:B24"/>
    <mergeCell ref="B25:B26"/>
    <mergeCell ref="B27:B28"/>
    <mergeCell ref="B29:B31"/>
    <mergeCell ref="B32:B34"/>
    <mergeCell ref="B35:B41"/>
    <mergeCell ref="B43:B49"/>
    <mergeCell ref="B50:B53"/>
    <mergeCell ref="B54:B55"/>
    <mergeCell ref="B56:B61"/>
    <mergeCell ref="B62:B68"/>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54"/>
  <sheetViews>
    <sheetView zoomScaleSheetLayoutView="100" workbookViewId="0" topLeftCell="A1">
      <pane ySplit="4" topLeftCell="A5" activePane="bottomLeft" state="frozen"/>
      <selection pane="bottomLeft" activeCell="G13" sqref="G13"/>
    </sheetView>
  </sheetViews>
  <sheetFormatPr defaultColWidth="9.00390625" defaultRowHeight="13.5" customHeight="1"/>
  <cols>
    <col min="2" max="2" width="40.00390625" style="0" customWidth="1"/>
    <col min="3" max="3" width="44.125" style="0" customWidth="1"/>
    <col min="4" max="4" width="23.75390625" style="0" customWidth="1"/>
  </cols>
  <sheetData>
    <row r="1" spans="1:4" ht="13.5" customHeight="1">
      <c r="A1" s="99" t="s">
        <v>188</v>
      </c>
      <c r="B1" s="99"/>
      <c r="C1" s="99"/>
      <c r="D1" s="99"/>
    </row>
    <row r="2" spans="1:4" ht="13.5" customHeight="1">
      <c r="A2" s="99"/>
      <c r="B2" s="99"/>
      <c r="C2" s="99"/>
      <c r="D2" s="99"/>
    </row>
    <row r="3" spans="1:4" ht="13.5" customHeight="1">
      <c r="A3" s="99"/>
      <c r="B3" s="99"/>
      <c r="C3" s="99"/>
      <c r="D3" s="99"/>
    </row>
    <row r="4" spans="1:4" s="98" customFormat="1" ht="13.5" customHeight="1">
      <c r="A4" s="100" t="s">
        <v>1</v>
      </c>
      <c r="B4" s="100" t="s">
        <v>2</v>
      </c>
      <c r="C4" s="100" t="s">
        <v>189</v>
      </c>
      <c r="D4" s="100" t="s">
        <v>190</v>
      </c>
    </row>
    <row r="5" spans="1:4" ht="13.5" customHeight="1">
      <c r="A5" s="101">
        <v>1</v>
      </c>
      <c r="B5" s="101" t="s">
        <v>191</v>
      </c>
      <c r="C5" s="101" t="s">
        <v>192</v>
      </c>
      <c r="D5" s="101" t="s">
        <v>193</v>
      </c>
    </row>
    <row r="6" spans="1:4" ht="13.5" customHeight="1">
      <c r="A6" s="101">
        <v>2</v>
      </c>
      <c r="B6" s="101" t="s">
        <v>194</v>
      </c>
      <c r="C6" s="101" t="s">
        <v>195</v>
      </c>
      <c r="D6" s="101" t="s">
        <v>196</v>
      </c>
    </row>
    <row r="7" spans="1:4" ht="13.5" customHeight="1">
      <c r="A7" s="101">
        <v>3</v>
      </c>
      <c r="B7" s="101" t="s">
        <v>197</v>
      </c>
      <c r="C7" s="101" t="s">
        <v>198</v>
      </c>
      <c r="D7" s="101" t="s">
        <v>199</v>
      </c>
    </row>
    <row r="8" spans="1:4" ht="13.5" customHeight="1">
      <c r="A8" s="101">
        <v>4</v>
      </c>
      <c r="B8" s="101" t="s">
        <v>200</v>
      </c>
      <c r="C8" s="101" t="s">
        <v>201</v>
      </c>
      <c r="D8" s="101" t="s">
        <v>202</v>
      </c>
    </row>
    <row r="9" spans="1:4" ht="13.5" customHeight="1">
      <c r="A9" s="101">
        <v>5</v>
      </c>
      <c r="B9" s="101" t="s">
        <v>203</v>
      </c>
      <c r="C9" s="101" t="s">
        <v>204</v>
      </c>
      <c r="D9" s="101" t="s">
        <v>205</v>
      </c>
    </row>
    <row r="10" spans="1:4" ht="13.5" customHeight="1">
      <c r="A10" s="101">
        <v>6</v>
      </c>
      <c r="B10" s="101" t="s">
        <v>6</v>
      </c>
      <c r="C10" s="101" t="s">
        <v>206</v>
      </c>
      <c r="D10" s="101" t="s">
        <v>207</v>
      </c>
    </row>
    <row r="11" spans="1:4" ht="13.5" customHeight="1">
      <c r="A11" s="101">
        <v>7</v>
      </c>
      <c r="B11" s="101" t="s">
        <v>208</v>
      </c>
      <c r="C11" s="101" t="s">
        <v>209</v>
      </c>
      <c r="D11" s="101" t="s">
        <v>210</v>
      </c>
    </row>
    <row r="12" spans="1:4" ht="13.5" customHeight="1">
      <c r="A12" s="101">
        <v>8</v>
      </c>
      <c r="B12" s="101" t="s">
        <v>211</v>
      </c>
      <c r="C12" s="101" t="s">
        <v>212</v>
      </c>
      <c r="D12" s="101" t="s">
        <v>213</v>
      </c>
    </row>
    <row r="13" spans="1:4" ht="13.5" customHeight="1">
      <c r="A13" s="101">
        <v>9</v>
      </c>
      <c r="B13" s="101" t="s">
        <v>214</v>
      </c>
      <c r="C13" s="101" t="s">
        <v>215</v>
      </c>
      <c r="D13" s="101" t="s">
        <v>216</v>
      </c>
    </row>
    <row r="14" spans="1:4" ht="13.5" customHeight="1">
      <c r="A14" s="101">
        <v>10</v>
      </c>
      <c r="B14" s="101" t="s">
        <v>217</v>
      </c>
      <c r="C14" s="101" t="s">
        <v>218</v>
      </c>
      <c r="D14" s="101" t="s">
        <v>219</v>
      </c>
    </row>
    <row r="15" spans="1:4" ht="13.5" customHeight="1">
      <c r="A15" s="101">
        <v>11</v>
      </c>
      <c r="B15" s="101" t="s">
        <v>220</v>
      </c>
      <c r="C15" s="101" t="s">
        <v>206</v>
      </c>
      <c r="D15" s="101" t="s">
        <v>221</v>
      </c>
    </row>
    <row r="16" spans="1:4" ht="13.5" customHeight="1">
      <c r="A16" s="101">
        <v>12</v>
      </c>
      <c r="B16" s="101" t="s">
        <v>22</v>
      </c>
      <c r="C16" s="101" t="s">
        <v>218</v>
      </c>
      <c r="D16" s="101" t="s">
        <v>222</v>
      </c>
    </row>
    <row r="17" spans="1:4" ht="13.5" customHeight="1">
      <c r="A17" s="101">
        <v>13</v>
      </c>
      <c r="B17" s="101" t="s">
        <v>223</v>
      </c>
      <c r="C17" s="101" t="s">
        <v>224</v>
      </c>
      <c r="D17" s="101" t="s">
        <v>225</v>
      </c>
    </row>
    <row r="18" spans="1:4" ht="13.5" customHeight="1">
      <c r="A18" s="101">
        <v>14</v>
      </c>
      <c r="B18" s="101" t="s">
        <v>29</v>
      </c>
      <c r="C18" s="101" t="s">
        <v>206</v>
      </c>
      <c r="D18" s="101" t="s">
        <v>226</v>
      </c>
    </row>
    <row r="19" spans="1:4" ht="13.5" customHeight="1">
      <c r="A19" s="101">
        <v>15</v>
      </c>
      <c r="B19" s="101" t="s">
        <v>227</v>
      </c>
      <c r="C19" s="101" t="s">
        <v>212</v>
      </c>
      <c r="D19" s="101" t="s">
        <v>228</v>
      </c>
    </row>
    <row r="20" spans="1:4" ht="13.5" customHeight="1">
      <c r="A20" s="101">
        <v>16</v>
      </c>
      <c r="B20" s="101" t="s">
        <v>41</v>
      </c>
      <c r="C20" s="101" t="s">
        <v>229</v>
      </c>
      <c r="D20" s="101" t="s">
        <v>230</v>
      </c>
    </row>
    <row r="21" spans="1:4" ht="13.5" customHeight="1">
      <c r="A21" s="101">
        <v>17</v>
      </c>
      <c r="B21" s="101" t="s">
        <v>231</v>
      </c>
      <c r="C21" s="101" t="s">
        <v>198</v>
      </c>
      <c r="D21" s="101" t="s">
        <v>232</v>
      </c>
    </row>
    <row r="22" spans="1:4" ht="13.5" customHeight="1">
      <c r="A22" s="101">
        <v>18</v>
      </c>
      <c r="B22" s="101" t="s">
        <v>233</v>
      </c>
      <c r="C22" s="101" t="s">
        <v>198</v>
      </c>
      <c r="D22" s="101" t="s">
        <v>234</v>
      </c>
    </row>
    <row r="23" spans="1:4" ht="13.5" customHeight="1">
      <c r="A23" s="101">
        <v>19</v>
      </c>
      <c r="B23" s="101" t="s">
        <v>235</v>
      </c>
      <c r="C23" s="101" t="s">
        <v>198</v>
      </c>
      <c r="D23" s="101" t="s">
        <v>236</v>
      </c>
    </row>
    <row r="24" spans="1:4" ht="13.5" customHeight="1">
      <c r="A24" s="101">
        <v>20</v>
      </c>
      <c r="B24" s="101" t="s">
        <v>237</v>
      </c>
      <c r="C24" s="101" t="s">
        <v>198</v>
      </c>
      <c r="D24" s="101" t="s">
        <v>238</v>
      </c>
    </row>
    <row r="25" spans="1:4" ht="13.5" customHeight="1">
      <c r="A25" s="101">
        <v>21</v>
      </c>
      <c r="B25" s="101" t="s">
        <v>47</v>
      </c>
      <c r="C25" s="101" t="s">
        <v>239</v>
      </c>
      <c r="D25" s="101" t="s">
        <v>240</v>
      </c>
    </row>
    <row r="26" spans="1:4" ht="13.5" customHeight="1">
      <c r="A26" s="101">
        <v>22</v>
      </c>
      <c r="B26" s="101" t="s">
        <v>241</v>
      </c>
      <c r="C26" s="101" t="s">
        <v>242</v>
      </c>
      <c r="D26" s="101" t="s">
        <v>243</v>
      </c>
    </row>
    <row r="27" spans="1:4" ht="13.5" customHeight="1">
      <c r="A27" s="101">
        <v>23</v>
      </c>
      <c r="B27" s="101" t="s">
        <v>72</v>
      </c>
      <c r="C27" s="101" t="s">
        <v>198</v>
      </c>
      <c r="D27" s="101" t="s">
        <v>244</v>
      </c>
    </row>
    <row r="28" spans="1:4" ht="13.5" customHeight="1">
      <c r="A28" s="101">
        <v>24</v>
      </c>
      <c r="B28" s="101" t="s">
        <v>79</v>
      </c>
      <c r="C28" s="101" t="s">
        <v>245</v>
      </c>
      <c r="D28" s="101" t="s">
        <v>246</v>
      </c>
    </row>
    <row r="29" spans="1:4" ht="13.5" customHeight="1">
      <c r="A29" s="101">
        <v>25</v>
      </c>
      <c r="B29" s="101" t="s">
        <v>85</v>
      </c>
      <c r="C29" s="101" t="s">
        <v>247</v>
      </c>
      <c r="D29" s="101" t="s">
        <v>248</v>
      </c>
    </row>
    <row r="30" spans="1:4" ht="13.5" customHeight="1">
      <c r="A30" s="101">
        <v>26</v>
      </c>
      <c r="B30" s="101" t="s">
        <v>249</v>
      </c>
      <c r="C30" s="101" t="s">
        <v>250</v>
      </c>
      <c r="D30" s="101" t="s">
        <v>251</v>
      </c>
    </row>
    <row r="31" spans="1:4" ht="13.5" customHeight="1">
      <c r="A31" s="101">
        <v>27</v>
      </c>
      <c r="B31" s="101" t="s">
        <v>252</v>
      </c>
      <c r="C31" s="101" t="s">
        <v>253</v>
      </c>
      <c r="D31" s="101" t="s">
        <v>254</v>
      </c>
    </row>
    <row r="32" spans="1:4" ht="13.5" customHeight="1">
      <c r="A32" s="101">
        <v>28</v>
      </c>
      <c r="B32" s="101" t="s">
        <v>255</v>
      </c>
      <c r="C32" s="101" t="s">
        <v>256</v>
      </c>
      <c r="D32" s="101" t="s">
        <v>257</v>
      </c>
    </row>
    <row r="33" spans="1:4" ht="13.5" customHeight="1">
      <c r="A33" s="101">
        <v>29</v>
      </c>
      <c r="B33" s="101" t="s">
        <v>103</v>
      </c>
      <c r="C33" s="101" t="s">
        <v>256</v>
      </c>
      <c r="D33" s="101" t="s">
        <v>258</v>
      </c>
    </row>
    <row r="34" spans="1:4" ht="13.5" customHeight="1">
      <c r="A34" s="101">
        <v>30</v>
      </c>
      <c r="B34" s="101" t="s">
        <v>119</v>
      </c>
      <c r="C34" s="101" t="s">
        <v>206</v>
      </c>
      <c r="D34" s="101" t="s">
        <v>259</v>
      </c>
    </row>
    <row r="35" spans="1:4" ht="13.5" customHeight="1">
      <c r="A35" s="101">
        <v>31</v>
      </c>
      <c r="B35" s="101" t="s">
        <v>122</v>
      </c>
      <c r="C35" s="101" t="s">
        <v>260</v>
      </c>
      <c r="D35" s="101" t="s">
        <v>261</v>
      </c>
    </row>
    <row r="36" spans="1:4" ht="13.5" customHeight="1">
      <c r="A36" s="101">
        <v>32</v>
      </c>
      <c r="B36" s="101" t="s">
        <v>140</v>
      </c>
      <c r="C36" s="101" t="s">
        <v>260</v>
      </c>
      <c r="D36" s="101" t="s">
        <v>262</v>
      </c>
    </row>
    <row r="37" spans="1:4" ht="13.5" customHeight="1">
      <c r="A37" s="101">
        <v>33</v>
      </c>
      <c r="B37" s="101" t="s">
        <v>263</v>
      </c>
      <c r="C37" s="101" t="s">
        <v>242</v>
      </c>
      <c r="D37" s="101" t="s">
        <v>264</v>
      </c>
    </row>
    <row r="38" spans="1:4" ht="13.5" customHeight="1">
      <c r="A38" s="101">
        <v>34</v>
      </c>
      <c r="B38" s="101" t="s">
        <v>265</v>
      </c>
      <c r="C38" s="101" t="s">
        <v>266</v>
      </c>
      <c r="D38" s="101" t="s">
        <v>267</v>
      </c>
    </row>
    <row r="39" spans="1:4" ht="13.5" customHeight="1">
      <c r="A39" s="101">
        <v>35</v>
      </c>
      <c r="B39" s="101" t="s">
        <v>268</v>
      </c>
      <c r="C39" s="101" t="s">
        <v>192</v>
      </c>
      <c r="D39" s="101" t="s">
        <v>269</v>
      </c>
    </row>
    <row r="40" spans="1:4" ht="13.5" customHeight="1">
      <c r="A40" s="101">
        <v>36</v>
      </c>
      <c r="B40" s="101" t="s">
        <v>270</v>
      </c>
      <c r="C40" s="101" t="s">
        <v>271</v>
      </c>
      <c r="D40" s="101" t="s">
        <v>272</v>
      </c>
    </row>
    <row r="41" spans="1:4" ht="13.5" customHeight="1">
      <c r="A41" s="101">
        <v>37</v>
      </c>
      <c r="B41" s="101" t="s">
        <v>273</v>
      </c>
      <c r="C41" s="101" t="s">
        <v>274</v>
      </c>
      <c r="D41" s="101" t="s">
        <v>275</v>
      </c>
    </row>
    <row r="42" spans="1:4" ht="13.5" customHeight="1">
      <c r="A42" s="101">
        <v>38</v>
      </c>
      <c r="B42" s="101" t="s">
        <v>276</v>
      </c>
      <c r="C42" s="101" t="s">
        <v>250</v>
      </c>
      <c r="D42" s="101" t="s">
        <v>277</v>
      </c>
    </row>
    <row r="43" spans="1:4" ht="13.5" customHeight="1">
      <c r="A43" s="101">
        <v>39</v>
      </c>
      <c r="B43" s="101" t="s">
        <v>278</v>
      </c>
      <c r="C43" s="101" t="s">
        <v>250</v>
      </c>
      <c r="D43" s="101" t="s">
        <v>279</v>
      </c>
    </row>
    <row r="44" spans="1:4" ht="13.5" customHeight="1">
      <c r="A44" s="101">
        <v>40</v>
      </c>
      <c r="B44" s="101" t="s">
        <v>280</v>
      </c>
      <c r="C44" s="101" t="s">
        <v>281</v>
      </c>
      <c r="D44" s="101" t="s">
        <v>282</v>
      </c>
    </row>
    <row r="45" spans="1:4" ht="13.5" customHeight="1">
      <c r="A45" s="101">
        <v>41</v>
      </c>
      <c r="B45" s="101" t="s">
        <v>152</v>
      </c>
      <c r="C45" s="101" t="s">
        <v>218</v>
      </c>
      <c r="D45" s="101" t="s">
        <v>283</v>
      </c>
    </row>
    <row r="46" spans="1:4" ht="13.5" customHeight="1">
      <c r="A46" s="101">
        <v>42</v>
      </c>
      <c r="B46" s="101" t="s">
        <v>284</v>
      </c>
      <c r="C46" s="101" t="s">
        <v>224</v>
      </c>
      <c r="D46" s="101" t="s">
        <v>285</v>
      </c>
    </row>
    <row r="47" spans="1:4" ht="13.5" customHeight="1">
      <c r="A47" s="101">
        <v>43</v>
      </c>
      <c r="B47" s="101" t="s">
        <v>286</v>
      </c>
      <c r="C47" s="101" t="s">
        <v>242</v>
      </c>
      <c r="D47" s="101" t="s">
        <v>287</v>
      </c>
    </row>
    <row r="48" spans="1:4" ht="13.5" customHeight="1">
      <c r="A48" s="101">
        <v>44</v>
      </c>
      <c r="B48" s="101" t="s">
        <v>288</v>
      </c>
      <c r="C48" s="101" t="s">
        <v>206</v>
      </c>
      <c r="D48" s="101" t="s">
        <v>289</v>
      </c>
    </row>
    <row r="49" spans="1:4" ht="13.5" customHeight="1">
      <c r="A49" s="101">
        <v>45</v>
      </c>
      <c r="B49" s="101" t="s">
        <v>173</v>
      </c>
      <c r="C49" s="101" t="s">
        <v>290</v>
      </c>
      <c r="D49" s="101" t="s">
        <v>291</v>
      </c>
    </row>
    <row r="50" spans="1:4" ht="13.5" customHeight="1">
      <c r="A50" s="101">
        <v>46</v>
      </c>
      <c r="B50" s="101" t="s">
        <v>292</v>
      </c>
      <c r="C50" s="101" t="s">
        <v>198</v>
      </c>
      <c r="D50" s="101" t="s">
        <v>293</v>
      </c>
    </row>
    <row r="51" spans="1:4" ht="13.5" customHeight="1">
      <c r="A51" s="101">
        <v>47</v>
      </c>
      <c r="B51" s="101" t="s">
        <v>294</v>
      </c>
      <c r="C51" s="101" t="s">
        <v>295</v>
      </c>
      <c r="D51" s="101" t="s">
        <v>296</v>
      </c>
    </row>
    <row r="52" spans="1:4" ht="13.5" customHeight="1">
      <c r="A52" s="101">
        <v>48</v>
      </c>
      <c r="B52" s="101" t="s">
        <v>297</v>
      </c>
      <c r="C52" s="101" t="s">
        <v>298</v>
      </c>
      <c r="D52" s="101" t="s">
        <v>299</v>
      </c>
    </row>
    <row r="53" spans="1:4" ht="13.5" customHeight="1">
      <c r="A53" s="101">
        <v>49</v>
      </c>
      <c r="B53" s="101" t="s">
        <v>300</v>
      </c>
      <c r="C53" s="101" t="s">
        <v>301</v>
      </c>
      <c r="D53" s="101" t="s">
        <v>302</v>
      </c>
    </row>
    <row r="54" spans="1:4" ht="13.5" customHeight="1">
      <c r="A54" s="101">
        <v>50</v>
      </c>
      <c r="B54" s="101" t="s">
        <v>303</v>
      </c>
      <c r="C54" s="101" t="s">
        <v>206</v>
      </c>
      <c r="D54" s="101" t="s">
        <v>304</v>
      </c>
    </row>
  </sheetData>
  <sheetProtection/>
  <mergeCells count="1">
    <mergeCell ref="A1:D3"/>
  </mergeCells>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85"/>
  <sheetViews>
    <sheetView zoomScaleSheetLayoutView="100" workbookViewId="0" topLeftCell="A1">
      <pane ySplit="3" topLeftCell="A71" activePane="bottomLeft" state="frozen"/>
      <selection pane="bottomLeft" activeCell="G78" sqref="G78"/>
    </sheetView>
  </sheetViews>
  <sheetFormatPr defaultColWidth="9.00390625" defaultRowHeight="13.5" customHeight="1"/>
  <cols>
    <col min="1" max="1" width="5.125" style="0" customWidth="1"/>
    <col min="2" max="2" width="40.00390625" style="0" customWidth="1"/>
    <col min="3" max="3" width="44.125" style="0" customWidth="1"/>
    <col min="4" max="4" width="23.75390625" style="0" customWidth="1"/>
  </cols>
  <sheetData>
    <row r="1" spans="1:4" ht="27" customHeight="1">
      <c r="A1" s="99" t="s">
        <v>305</v>
      </c>
      <c r="B1" s="99"/>
      <c r="C1" s="99"/>
      <c r="D1" s="99"/>
    </row>
    <row r="2" spans="1:4" ht="13.5">
      <c r="A2" s="99"/>
      <c r="B2" s="99"/>
      <c r="C2" s="99"/>
      <c r="D2" s="99"/>
    </row>
    <row r="3" spans="1:4" s="98" customFormat="1" ht="13.5">
      <c r="A3" s="100" t="s">
        <v>1</v>
      </c>
      <c r="B3" s="100" t="s">
        <v>2</v>
      </c>
      <c r="C3" s="100" t="s">
        <v>189</v>
      </c>
      <c r="D3" s="100" t="s">
        <v>190</v>
      </c>
    </row>
    <row r="4" spans="1:4" ht="13.5">
      <c r="A4" s="101">
        <v>1</v>
      </c>
      <c r="B4" s="101" t="s">
        <v>306</v>
      </c>
      <c r="C4" s="101" t="s">
        <v>307</v>
      </c>
      <c r="D4" s="101" t="s">
        <v>308</v>
      </c>
    </row>
    <row r="5" spans="1:4" ht="13.5">
      <c r="A5" s="101">
        <v>2</v>
      </c>
      <c r="B5" s="101" t="s">
        <v>309</v>
      </c>
      <c r="C5" s="101" t="s">
        <v>310</v>
      </c>
      <c r="D5" s="101" t="s">
        <v>311</v>
      </c>
    </row>
    <row r="6" spans="1:4" ht="13.5">
      <c r="A6" s="101">
        <v>3</v>
      </c>
      <c r="B6" s="101" t="s">
        <v>312</v>
      </c>
      <c r="C6" s="101" t="s">
        <v>310</v>
      </c>
      <c r="D6" s="101" t="s">
        <v>313</v>
      </c>
    </row>
    <row r="7" spans="1:4" ht="13.5">
      <c r="A7" s="101">
        <v>4</v>
      </c>
      <c r="B7" s="101" t="s">
        <v>191</v>
      </c>
      <c r="C7" s="101" t="s">
        <v>192</v>
      </c>
      <c r="D7" s="101" t="s">
        <v>193</v>
      </c>
    </row>
    <row r="8" spans="1:4" ht="13.5">
      <c r="A8" s="101">
        <v>5</v>
      </c>
      <c r="B8" s="101" t="s">
        <v>314</v>
      </c>
      <c r="C8" s="101" t="s">
        <v>298</v>
      </c>
      <c r="D8" s="101" t="s">
        <v>315</v>
      </c>
    </row>
    <row r="9" spans="1:4" ht="13.5">
      <c r="A9" s="101">
        <v>6</v>
      </c>
      <c r="B9" s="101" t="s">
        <v>316</v>
      </c>
      <c r="C9" s="101" t="s">
        <v>301</v>
      </c>
      <c r="D9" s="101" t="s">
        <v>317</v>
      </c>
    </row>
    <row r="10" spans="1:4" ht="13.5">
      <c r="A10" s="101">
        <v>7</v>
      </c>
      <c r="B10" s="101" t="s">
        <v>318</v>
      </c>
      <c r="C10" s="101" t="s">
        <v>319</v>
      </c>
      <c r="D10" s="101" t="s">
        <v>320</v>
      </c>
    </row>
    <row r="11" spans="1:4" ht="13.5">
      <c r="A11" s="101">
        <v>8</v>
      </c>
      <c r="B11" s="101" t="s">
        <v>321</v>
      </c>
      <c r="C11" s="101" t="s">
        <v>198</v>
      </c>
      <c r="D11" s="101" t="s">
        <v>322</v>
      </c>
    </row>
    <row r="12" spans="1:4" ht="13.5">
      <c r="A12" s="101">
        <v>9</v>
      </c>
      <c r="B12" s="101" t="s">
        <v>197</v>
      </c>
      <c r="C12" s="101" t="s">
        <v>198</v>
      </c>
      <c r="D12" s="101" t="s">
        <v>199</v>
      </c>
    </row>
    <row r="13" spans="1:4" ht="13.5">
      <c r="A13" s="101">
        <v>10</v>
      </c>
      <c r="B13" s="101" t="s">
        <v>323</v>
      </c>
      <c r="C13" s="101" t="s">
        <v>281</v>
      </c>
      <c r="D13" s="101" t="s">
        <v>324</v>
      </c>
    </row>
    <row r="14" spans="1:4" ht="13.5">
      <c r="A14" s="101">
        <v>11</v>
      </c>
      <c r="B14" s="101" t="s">
        <v>203</v>
      </c>
      <c r="C14" s="101" t="s">
        <v>204</v>
      </c>
      <c r="D14" s="101" t="s">
        <v>205</v>
      </c>
    </row>
    <row r="15" spans="1:4" ht="13.5">
      <c r="A15" s="101">
        <v>12</v>
      </c>
      <c r="B15" s="101" t="s">
        <v>325</v>
      </c>
      <c r="C15" s="101" t="s">
        <v>326</v>
      </c>
      <c r="D15" s="101" t="s">
        <v>327</v>
      </c>
    </row>
    <row r="16" spans="1:4" ht="13.5">
      <c r="A16" s="101">
        <v>13</v>
      </c>
      <c r="B16" s="101" t="s">
        <v>328</v>
      </c>
      <c r="C16" s="101"/>
      <c r="D16" s="101"/>
    </row>
    <row r="17" spans="1:4" ht="13.5">
      <c r="A17" s="101">
        <v>14</v>
      </c>
      <c r="B17" s="101" t="s">
        <v>329</v>
      </c>
      <c r="C17" s="101" t="s">
        <v>330</v>
      </c>
      <c r="D17" s="101" t="s">
        <v>331</v>
      </c>
    </row>
    <row r="18" spans="1:4" ht="13.5">
      <c r="A18" s="101">
        <v>15</v>
      </c>
      <c r="B18" s="101" t="s">
        <v>208</v>
      </c>
      <c r="C18" s="101" t="s">
        <v>209</v>
      </c>
      <c r="D18" s="101" t="s">
        <v>210</v>
      </c>
    </row>
    <row r="19" spans="1:4" ht="13.5">
      <c r="A19" s="101">
        <v>16</v>
      </c>
      <c r="B19" s="101" t="s">
        <v>332</v>
      </c>
      <c r="C19" s="101" t="s">
        <v>333</v>
      </c>
      <c r="D19" s="101" t="s">
        <v>334</v>
      </c>
    </row>
    <row r="20" spans="1:4" ht="13.5">
      <c r="A20" s="101">
        <v>17</v>
      </c>
      <c r="B20" s="101" t="s">
        <v>211</v>
      </c>
      <c r="C20" s="101" t="s">
        <v>212</v>
      </c>
      <c r="D20" s="101" t="s">
        <v>213</v>
      </c>
    </row>
    <row r="21" spans="1:4" ht="13.5">
      <c r="A21" s="101">
        <v>18</v>
      </c>
      <c r="B21" s="101" t="s">
        <v>214</v>
      </c>
      <c r="C21" s="101" t="s">
        <v>215</v>
      </c>
      <c r="D21" s="101" t="s">
        <v>216</v>
      </c>
    </row>
    <row r="22" spans="1:4" ht="13.5">
      <c r="A22" s="101">
        <v>19</v>
      </c>
      <c r="B22" s="101" t="s">
        <v>335</v>
      </c>
      <c r="C22" s="101" t="s">
        <v>336</v>
      </c>
      <c r="D22" s="101" t="s">
        <v>337</v>
      </c>
    </row>
    <row r="23" spans="1:4" ht="13.5">
      <c r="A23" s="101">
        <v>20</v>
      </c>
      <c r="B23" s="101" t="s">
        <v>338</v>
      </c>
      <c r="C23" s="101" t="s">
        <v>198</v>
      </c>
      <c r="D23" s="101" t="s">
        <v>339</v>
      </c>
    </row>
    <row r="24" spans="1:4" ht="13.5">
      <c r="A24" s="101">
        <v>21</v>
      </c>
      <c r="B24" s="101" t="s">
        <v>340</v>
      </c>
      <c r="C24" s="101" t="s">
        <v>256</v>
      </c>
      <c r="D24" s="101" t="s">
        <v>341</v>
      </c>
    </row>
    <row r="25" spans="1:4" ht="13.5">
      <c r="A25" s="101">
        <v>22</v>
      </c>
      <c r="B25" s="101" t="s">
        <v>342</v>
      </c>
      <c r="C25" s="101" t="s">
        <v>343</v>
      </c>
      <c r="D25" s="101" t="s">
        <v>344</v>
      </c>
    </row>
    <row r="26" spans="1:4" ht="13.5">
      <c r="A26" s="101">
        <v>23</v>
      </c>
      <c r="B26" s="101" t="s">
        <v>345</v>
      </c>
      <c r="C26" s="101" t="s">
        <v>266</v>
      </c>
      <c r="D26" s="101" t="s">
        <v>346</v>
      </c>
    </row>
    <row r="27" spans="1:4" ht="13.5">
      <c r="A27" s="101">
        <v>24</v>
      </c>
      <c r="B27" s="101" t="s">
        <v>220</v>
      </c>
      <c r="C27" s="101" t="s">
        <v>347</v>
      </c>
      <c r="D27" s="101" t="s">
        <v>221</v>
      </c>
    </row>
    <row r="28" spans="1:4" ht="13.5">
      <c r="A28" s="101">
        <v>25</v>
      </c>
      <c r="B28" s="101" t="s">
        <v>348</v>
      </c>
      <c r="C28" s="101" t="s">
        <v>349</v>
      </c>
      <c r="D28" s="101" t="s">
        <v>350</v>
      </c>
    </row>
    <row r="29" spans="1:4" ht="13.5">
      <c r="A29" s="101">
        <v>26</v>
      </c>
      <c r="B29" s="101" t="s">
        <v>351</v>
      </c>
      <c r="C29" s="101" t="s">
        <v>352</v>
      </c>
      <c r="D29" s="101" t="s">
        <v>353</v>
      </c>
    </row>
    <row r="30" spans="1:4" ht="13.5">
      <c r="A30" s="101">
        <v>27</v>
      </c>
      <c r="B30" s="101" t="s">
        <v>354</v>
      </c>
      <c r="C30" s="101" t="s">
        <v>209</v>
      </c>
      <c r="D30" s="101" t="s">
        <v>355</v>
      </c>
    </row>
    <row r="31" spans="1:4" ht="13.5">
      <c r="A31" s="101">
        <v>28</v>
      </c>
      <c r="B31" s="101" t="s">
        <v>356</v>
      </c>
      <c r="C31" s="101" t="s">
        <v>250</v>
      </c>
      <c r="D31" s="101" t="s">
        <v>357</v>
      </c>
    </row>
    <row r="32" spans="1:4" ht="13.5">
      <c r="A32" s="101">
        <v>29</v>
      </c>
      <c r="B32" s="101" t="s">
        <v>358</v>
      </c>
      <c r="C32" s="101" t="s">
        <v>242</v>
      </c>
      <c r="D32" s="101" t="s">
        <v>359</v>
      </c>
    </row>
    <row r="33" spans="1:4" ht="13.5">
      <c r="A33" s="101">
        <v>30</v>
      </c>
      <c r="B33" s="101" t="s">
        <v>360</v>
      </c>
      <c r="C33" s="101" t="s">
        <v>310</v>
      </c>
      <c r="D33" s="101" t="s">
        <v>361</v>
      </c>
    </row>
    <row r="34" spans="1:4" ht="13.5">
      <c r="A34" s="101">
        <v>31</v>
      </c>
      <c r="B34" s="101" t="s">
        <v>223</v>
      </c>
      <c r="C34" s="101" t="s">
        <v>224</v>
      </c>
      <c r="D34" s="101" t="s">
        <v>225</v>
      </c>
    </row>
    <row r="35" spans="1:4" ht="13.5">
      <c r="A35" s="101">
        <v>32</v>
      </c>
      <c r="B35" s="101" t="s">
        <v>362</v>
      </c>
      <c r="C35" s="101" t="s">
        <v>307</v>
      </c>
      <c r="D35" s="101" t="s">
        <v>363</v>
      </c>
    </row>
    <row r="36" spans="1:4" ht="13.5">
      <c r="A36" s="101">
        <v>33</v>
      </c>
      <c r="B36" s="101" t="s">
        <v>364</v>
      </c>
      <c r="C36" s="101" t="s">
        <v>195</v>
      </c>
      <c r="D36" s="101" t="s">
        <v>365</v>
      </c>
    </row>
    <row r="37" spans="1:4" ht="13.5">
      <c r="A37" s="101">
        <v>34</v>
      </c>
      <c r="B37" s="101" t="s">
        <v>366</v>
      </c>
      <c r="C37" s="101" t="s">
        <v>367</v>
      </c>
      <c r="D37" s="101" t="s">
        <v>368</v>
      </c>
    </row>
    <row r="38" spans="1:4" ht="13.5">
      <c r="A38" s="101">
        <v>35</v>
      </c>
      <c r="B38" s="101" t="s">
        <v>227</v>
      </c>
      <c r="C38" s="101" t="s">
        <v>212</v>
      </c>
      <c r="D38" s="101" t="s">
        <v>228</v>
      </c>
    </row>
    <row r="39" spans="1:4" ht="13.5">
      <c r="A39" s="101">
        <v>36</v>
      </c>
      <c r="B39" s="101" t="s">
        <v>41</v>
      </c>
      <c r="C39" s="101" t="s">
        <v>229</v>
      </c>
      <c r="D39" s="101" t="s">
        <v>230</v>
      </c>
    </row>
    <row r="40" spans="1:4" ht="13.5">
      <c r="A40" s="101">
        <v>37</v>
      </c>
      <c r="B40" s="101" t="s">
        <v>369</v>
      </c>
      <c r="C40" s="101" t="s">
        <v>224</v>
      </c>
      <c r="D40" s="101" t="s">
        <v>370</v>
      </c>
    </row>
    <row r="41" spans="1:4" ht="13.5">
      <c r="A41" s="101">
        <v>38</v>
      </c>
      <c r="B41" s="101" t="s">
        <v>371</v>
      </c>
      <c r="C41" s="101" t="s">
        <v>224</v>
      </c>
      <c r="D41" s="101" t="s">
        <v>372</v>
      </c>
    </row>
    <row r="42" spans="1:4" ht="13.5">
      <c r="A42" s="101">
        <v>39</v>
      </c>
      <c r="B42" s="101" t="s">
        <v>373</v>
      </c>
      <c r="C42" s="101" t="s">
        <v>374</v>
      </c>
      <c r="D42" s="101" t="s">
        <v>375</v>
      </c>
    </row>
    <row r="43" spans="1:4" ht="13.5">
      <c r="A43" s="101">
        <v>40</v>
      </c>
      <c r="B43" s="101" t="s">
        <v>47</v>
      </c>
      <c r="C43" s="101" t="s">
        <v>376</v>
      </c>
      <c r="D43" s="101" t="s">
        <v>240</v>
      </c>
    </row>
    <row r="44" spans="1:4" ht="13.5">
      <c r="A44" s="101">
        <v>41</v>
      </c>
      <c r="B44" s="101" t="s">
        <v>377</v>
      </c>
      <c r="C44" s="101" t="s">
        <v>378</v>
      </c>
      <c r="D44" s="101" t="s">
        <v>379</v>
      </c>
    </row>
    <row r="45" spans="1:4" ht="13.5">
      <c r="A45" s="101">
        <v>42</v>
      </c>
      <c r="B45" s="101" t="s">
        <v>380</v>
      </c>
      <c r="C45" s="101" t="s">
        <v>260</v>
      </c>
      <c r="D45" s="101" t="s">
        <v>381</v>
      </c>
    </row>
    <row r="46" spans="1:4" ht="13.5">
      <c r="A46" s="101">
        <v>43</v>
      </c>
      <c r="B46" s="101" t="s">
        <v>382</v>
      </c>
      <c r="C46" s="101" t="s">
        <v>349</v>
      </c>
      <c r="D46" s="101" t="s">
        <v>383</v>
      </c>
    </row>
    <row r="47" spans="1:4" ht="13.5">
      <c r="A47" s="101">
        <v>44</v>
      </c>
      <c r="B47" s="101" t="s">
        <v>384</v>
      </c>
      <c r="C47" s="101" t="s">
        <v>250</v>
      </c>
      <c r="D47" s="101" t="s">
        <v>385</v>
      </c>
    </row>
    <row r="48" spans="1:4" ht="13.5">
      <c r="A48" s="101">
        <v>45</v>
      </c>
      <c r="B48" s="101" t="s">
        <v>386</v>
      </c>
      <c r="C48" s="101" t="s">
        <v>352</v>
      </c>
      <c r="D48" s="101" t="s">
        <v>387</v>
      </c>
    </row>
    <row r="49" spans="1:4" ht="13.5">
      <c r="A49" s="101">
        <v>46</v>
      </c>
      <c r="B49" s="101" t="s">
        <v>72</v>
      </c>
      <c r="C49" s="101" t="s">
        <v>198</v>
      </c>
      <c r="D49" s="101" t="s">
        <v>244</v>
      </c>
    </row>
    <row r="50" spans="1:4" ht="13.5">
      <c r="A50" s="101">
        <v>47</v>
      </c>
      <c r="B50" s="101" t="s">
        <v>388</v>
      </c>
      <c r="C50" s="101" t="s">
        <v>389</v>
      </c>
      <c r="D50" s="101" t="s">
        <v>390</v>
      </c>
    </row>
    <row r="51" spans="1:4" ht="13.5">
      <c r="A51" s="101">
        <v>48</v>
      </c>
      <c r="B51" s="101" t="s">
        <v>391</v>
      </c>
      <c r="C51" s="101" t="s">
        <v>392</v>
      </c>
      <c r="D51" s="101" t="s">
        <v>393</v>
      </c>
    </row>
    <row r="52" spans="1:4" ht="13.5">
      <c r="A52" s="101">
        <v>49</v>
      </c>
      <c r="B52" s="101" t="s">
        <v>328</v>
      </c>
      <c r="C52" s="101" t="s">
        <v>301</v>
      </c>
      <c r="D52" s="101" t="s">
        <v>394</v>
      </c>
    </row>
    <row r="53" spans="1:4" ht="13.5">
      <c r="A53" s="101">
        <v>50</v>
      </c>
      <c r="B53" s="101" t="s">
        <v>395</v>
      </c>
      <c r="C53" s="101" t="s">
        <v>392</v>
      </c>
      <c r="D53" s="101" t="s">
        <v>396</v>
      </c>
    </row>
    <row r="54" spans="1:4" ht="13.5">
      <c r="A54" s="101">
        <v>51</v>
      </c>
      <c r="B54" s="101" t="s">
        <v>397</v>
      </c>
      <c r="C54" s="101" t="s">
        <v>392</v>
      </c>
      <c r="D54" s="101" t="s">
        <v>398</v>
      </c>
    </row>
    <row r="55" spans="1:4" ht="13.5">
      <c r="A55" s="101">
        <v>52</v>
      </c>
      <c r="B55" s="101" t="s">
        <v>399</v>
      </c>
      <c r="C55" s="101" t="s">
        <v>209</v>
      </c>
      <c r="D55" s="101" t="s">
        <v>400</v>
      </c>
    </row>
    <row r="56" spans="1:4" ht="13.5">
      <c r="A56" s="101">
        <v>53</v>
      </c>
      <c r="B56" s="101" t="s">
        <v>401</v>
      </c>
      <c r="C56" s="101" t="s">
        <v>274</v>
      </c>
      <c r="D56" s="101" t="s">
        <v>402</v>
      </c>
    </row>
    <row r="57" spans="1:4" ht="13.5">
      <c r="A57" s="101">
        <v>54</v>
      </c>
      <c r="B57" s="101" t="s">
        <v>403</v>
      </c>
      <c r="C57" s="101" t="s">
        <v>281</v>
      </c>
      <c r="D57" s="101" t="s">
        <v>404</v>
      </c>
    </row>
    <row r="58" spans="1:4" ht="13.5">
      <c r="A58" s="101">
        <v>55</v>
      </c>
      <c r="B58" s="101" t="s">
        <v>284</v>
      </c>
      <c r="C58" s="101" t="s">
        <v>224</v>
      </c>
      <c r="D58" s="101" t="s">
        <v>285</v>
      </c>
    </row>
    <row r="59" spans="1:4" ht="13.5">
      <c r="A59" s="101">
        <v>56</v>
      </c>
      <c r="B59" s="101" t="s">
        <v>263</v>
      </c>
      <c r="C59" s="101" t="s">
        <v>242</v>
      </c>
      <c r="D59" s="101" t="s">
        <v>264</v>
      </c>
    </row>
    <row r="60" spans="1:4" ht="13.5">
      <c r="A60" s="101">
        <v>57</v>
      </c>
      <c r="B60" s="101" t="s">
        <v>265</v>
      </c>
      <c r="C60" s="101" t="s">
        <v>266</v>
      </c>
      <c r="D60" s="101" t="s">
        <v>267</v>
      </c>
    </row>
    <row r="61" spans="1:4" ht="13.5">
      <c r="A61" s="101">
        <v>58</v>
      </c>
      <c r="B61" s="101" t="s">
        <v>273</v>
      </c>
      <c r="C61" s="101" t="s">
        <v>274</v>
      </c>
      <c r="D61" s="101" t="s">
        <v>275</v>
      </c>
    </row>
    <row r="62" spans="1:4" ht="13.5">
      <c r="A62" s="101">
        <v>59</v>
      </c>
      <c r="B62" s="101" t="s">
        <v>276</v>
      </c>
      <c r="C62" s="101" t="s">
        <v>250</v>
      </c>
      <c r="D62" s="101" t="s">
        <v>277</v>
      </c>
    </row>
    <row r="63" spans="1:4" ht="13.5">
      <c r="A63" s="101">
        <v>60</v>
      </c>
      <c r="B63" s="101" t="s">
        <v>405</v>
      </c>
      <c r="C63" s="101" t="s">
        <v>206</v>
      </c>
      <c r="D63" s="101" t="s">
        <v>406</v>
      </c>
    </row>
    <row r="64" spans="1:4" ht="13.5">
      <c r="A64" s="101">
        <v>61</v>
      </c>
      <c r="B64" s="101" t="s">
        <v>407</v>
      </c>
      <c r="C64" s="101" t="s">
        <v>367</v>
      </c>
      <c r="D64" s="101" t="s">
        <v>408</v>
      </c>
    </row>
    <row r="65" spans="1:4" ht="13.5">
      <c r="A65" s="101">
        <v>62</v>
      </c>
      <c r="B65" s="101" t="s">
        <v>41</v>
      </c>
      <c r="C65" s="101" t="s">
        <v>229</v>
      </c>
      <c r="D65" s="101" t="s">
        <v>230</v>
      </c>
    </row>
    <row r="66" spans="1:4" ht="13.5">
      <c r="A66" s="101">
        <v>63</v>
      </c>
      <c r="B66" s="101" t="s">
        <v>409</v>
      </c>
      <c r="C66" s="101" t="s">
        <v>256</v>
      </c>
      <c r="D66" s="101" t="s">
        <v>410</v>
      </c>
    </row>
    <row r="67" spans="1:4" ht="13.5">
      <c r="A67" s="101">
        <v>64</v>
      </c>
      <c r="B67" s="101" t="s">
        <v>280</v>
      </c>
      <c r="C67" s="101" t="s">
        <v>198</v>
      </c>
      <c r="D67" s="101" t="s">
        <v>282</v>
      </c>
    </row>
    <row r="68" spans="1:4" ht="13.5">
      <c r="A68" s="101">
        <v>65</v>
      </c>
      <c r="B68" s="101" t="s">
        <v>411</v>
      </c>
      <c r="C68" s="101" t="s">
        <v>412</v>
      </c>
      <c r="D68" s="101" t="s">
        <v>413</v>
      </c>
    </row>
    <row r="69" spans="1:4" ht="13.5">
      <c r="A69" s="101">
        <v>66</v>
      </c>
      <c r="B69" s="101" t="s">
        <v>399</v>
      </c>
      <c r="C69" s="101" t="s">
        <v>209</v>
      </c>
      <c r="D69" s="101" t="s">
        <v>400</v>
      </c>
    </row>
    <row r="70" spans="1:4" ht="13.5">
      <c r="A70" s="101">
        <v>67</v>
      </c>
      <c r="B70" s="101" t="s">
        <v>414</v>
      </c>
      <c r="C70" s="101" t="s">
        <v>212</v>
      </c>
      <c r="D70" s="101" t="s">
        <v>415</v>
      </c>
    </row>
    <row r="71" spans="1:4" ht="13.5">
      <c r="A71" s="101">
        <v>68</v>
      </c>
      <c r="B71" s="101" t="s">
        <v>416</v>
      </c>
      <c r="C71" s="101" t="s">
        <v>224</v>
      </c>
      <c r="D71" s="101" t="s">
        <v>417</v>
      </c>
    </row>
    <row r="72" spans="1:4" ht="13.5">
      <c r="A72" s="101">
        <v>69</v>
      </c>
      <c r="B72" s="101" t="s">
        <v>418</v>
      </c>
      <c r="C72" s="101" t="s">
        <v>198</v>
      </c>
      <c r="D72" s="101" t="s">
        <v>419</v>
      </c>
    </row>
    <row r="73" spans="1:4" ht="13.5">
      <c r="A73" s="101">
        <v>70</v>
      </c>
      <c r="B73" s="101" t="s">
        <v>288</v>
      </c>
      <c r="C73" s="101" t="s">
        <v>206</v>
      </c>
      <c r="D73" s="101" t="s">
        <v>289</v>
      </c>
    </row>
    <row r="74" spans="1:4" ht="13.5">
      <c r="A74" s="101">
        <v>71</v>
      </c>
      <c r="B74" s="101" t="s">
        <v>292</v>
      </c>
      <c r="C74" s="101" t="s">
        <v>198</v>
      </c>
      <c r="D74" s="101" t="s">
        <v>293</v>
      </c>
    </row>
    <row r="75" spans="1:4" ht="13.5">
      <c r="A75" s="101">
        <v>72</v>
      </c>
      <c r="B75" s="101" t="s">
        <v>294</v>
      </c>
      <c r="C75" s="101" t="s">
        <v>295</v>
      </c>
      <c r="D75" s="101" t="s">
        <v>296</v>
      </c>
    </row>
    <row r="76" spans="1:4" ht="13.5">
      <c r="A76" s="101">
        <v>73</v>
      </c>
      <c r="B76" s="101" t="s">
        <v>297</v>
      </c>
      <c r="C76" s="101" t="s">
        <v>298</v>
      </c>
      <c r="D76" s="101" t="s">
        <v>299</v>
      </c>
    </row>
    <row r="77" spans="1:4" ht="13.5">
      <c r="A77" s="101">
        <v>74</v>
      </c>
      <c r="B77" s="101" t="s">
        <v>420</v>
      </c>
      <c r="C77" s="101" t="s">
        <v>336</v>
      </c>
      <c r="D77" s="101" t="s">
        <v>421</v>
      </c>
    </row>
    <row r="78" spans="1:4" ht="13.5">
      <c r="A78" s="101">
        <v>75</v>
      </c>
      <c r="B78" s="101" t="s">
        <v>300</v>
      </c>
      <c r="C78" s="101" t="s">
        <v>301</v>
      </c>
      <c r="D78" s="101" t="s">
        <v>302</v>
      </c>
    </row>
    <row r="79" spans="1:4" ht="13.5">
      <c r="A79" s="101">
        <v>76</v>
      </c>
      <c r="B79" s="101" t="s">
        <v>422</v>
      </c>
      <c r="C79" s="101" t="s">
        <v>198</v>
      </c>
      <c r="D79" s="101" t="s">
        <v>423</v>
      </c>
    </row>
    <row r="80" spans="1:4" ht="13.5">
      <c r="A80" s="101">
        <v>77</v>
      </c>
      <c r="B80" s="101" t="s">
        <v>424</v>
      </c>
      <c r="C80" s="101" t="s">
        <v>307</v>
      </c>
      <c r="D80" s="101" t="s">
        <v>425</v>
      </c>
    </row>
    <row r="81" spans="1:4" ht="13.5">
      <c r="A81" s="101">
        <v>78</v>
      </c>
      <c r="B81" s="101" t="s">
        <v>426</v>
      </c>
      <c r="C81" s="101" t="s">
        <v>218</v>
      </c>
      <c r="D81" s="101" t="s">
        <v>427</v>
      </c>
    </row>
    <row r="82" spans="1:4" ht="13.5">
      <c r="A82" s="101">
        <v>79</v>
      </c>
      <c r="B82" s="102" t="s">
        <v>428</v>
      </c>
      <c r="C82" s="102"/>
      <c r="D82" s="102"/>
    </row>
    <row r="83" spans="1:4" ht="13.5">
      <c r="A83" s="101">
        <v>80</v>
      </c>
      <c r="B83" s="101" t="s">
        <v>429</v>
      </c>
      <c r="C83" s="101" t="s">
        <v>310</v>
      </c>
      <c r="D83" s="101" t="s">
        <v>430</v>
      </c>
    </row>
    <row r="84" spans="1:4" ht="13.5">
      <c r="A84" s="101">
        <v>81</v>
      </c>
      <c r="B84" s="101" t="s">
        <v>431</v>
      </c>
      <c r="C84" s="101" t="s">
        <v>212</v>
      </c>
      <c r="D84" s="101" t="s">
        <v>432</v>
      </c>
    </row>
    <row r="85" spans="1:4" ht="13.5">
      <c r="A85" s="101">
        <v>82</v>
      </c>
      <c r="B85" s="101" t="s">
        <v>433</v>
      </c>
      <c r="C85" s="101" t="s">
        <v>412</v>
      </c>
      <c r="D85" s="101" t="s">
        <v>434</v>
      </c>
    </row>
  </sheetData>
  <sheetProtection/>
  <mergeCells count="1">
    <mergeCell ref="A1:D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22"/>
  <sheetViews>
    <sheetView zoomScaleSheetLayoutView="100" workbookViewId="0" topLeftCell="A1">
      <pane ySplit="3" topLeftCell="A216" activePane="bottomLeft" state="frozen"/>
      <selection pane="bottomLeft" activeCell="C212" sqref="C212"/>
    </sheetView>
  </sheetViews>
  <sheetFormatPr defaultColWidth="9.875" defaultRowHeight="14.25" customHeight="1"/>
  <cols>
    <col min="1" max="1" width="5.625" style="31" customWidth="1"/>
    <col min="2" max="2" width="42.625" style="32" customWidth="1"/>
    <col min="3" max="4" width="32.75390625" style="32" customWidth="1"/>
    <col min="5" max="5" width="4.875" style="33" customWidth="1"/>
    <col min="6" max="6" width="14.625" style="26" customWidth="1"/>
    <col min="7" max="7" width="17.125" style="34" customWidth="1"/>
    <col min="8" max="8" width="49.375" style="35" customWidth="1"/>
    <col min="9" max="9" width="23.75390625" style="36" customWidth="1"/>
    <col min="10" max="10" width="52.625" style="37" customWidth="1"/>
    <col min="11" max="16384" width="9.875" style="38" customWidth="1"/>
  </cols>
  <sheetData>
    <row r="1" spans="1:10" ht="22.5">
      <c r="A1" s="1" t="s">
        <v>435</v>
      </c>
      <c r="B1" s="2"/>
      <c r="C1" s="39"/>
      <c r="D1" s="39"/>
      <c r="E1" s="40"/>
      <c r="F1" s="2"/>
      <c r="G1" s="41"/>
      <c r="H1" s="42"/>
      <c r="I1" s="64"/>
      <c r="J1" s="38"/>
    </row>
    <row r="2" spans="1:10" ht="22.5">
      <c r="A2" s="1"/>
      <c r="B2" s="39"/>
      <c r="C2" s="39"/>
      <c r="D2" s="39"/>
      <c r="E2" s="40"/>
      <c r="F2" s="2"/>
      <c r="G2" s="41"/>
      <c r="H2" s="43" t="s">
        <v>436</v>
      </c>
      <c r="I2" s="64"/>
      <c r="J2" s="38"/>
    </row>
    <row r="3" spans="1:10" ht="14.25">
      <c r="A3" s="4" t="s">
        <v>1</v>
      </c>
      <c r="B3" s="44" t="s">
        <v>2</v>
      </c>
      <c r="C3" s="44" t="s">
        <v>437</v>
      </c>
      <c r="D3" s="44" t="s">
        <v>438</v>
      </c>
      <c r="E3" s="45" t="s">
        <v>439</v>
      </c>
      <c r="F3" s="46" t="s">
        <v>440</v>
      </c>
      <c r="G3" s="47" t="s">
        <v>441</v>
      </c>
      <c r="H3" s="47" t="s">
        <v>189</v>
      </c>
      <c r="I3" s="47" t="s">
        <v>190</v>
      </c>
      <c r="J3" s="46" t="s">
        <v>442</v>
      </c>
    </row>
    <row r="4" spans="1:10" s="26" customFormat="1" ht="14.25">
      <c r="A4" s="48">
        <v>1</v>
      </c>
      <c r="B4" s="36" t="s">
        <v>306</v>
      </c>
      <c r="C4" s="36" t="s">
        <v>443</v>
      </c>
      <c r="D4" s="36" t="s">
        <v>444</v>
      </c>
      <c r="E4" s="49">
        <v>1</v>
      </c>
      <c r="F4" s="50">
        <v>0.6</v>
      </c>
      <c r="G4" s="50">
        <v>0.6</v>
      </c>
      <c r="H4" s="51" t="s">
        <v>307</v>
      </c>
      <c r="I4" s="65" t="s">
        <v>308</v>
      </c>
      <c r="J4" s="61"/>
    </row>
    <row r="5" spans="1:10" s="27" customFormat="1" ht="14.25">
      <c r="A5" s="52"/>
      <c r="B5" s="53"/>
      <c r="C5" s="53"/>
      <c r="D5" s="53" t="s">
        <v>445</v>
      </c>
      <c r="E5" s="54"/>
      <c r="F5" s="55">
        <f>SUM(F4:F4)</f>
        <v>0.6</v>
      </c>
      <c r="G5" s="55">
        <f>SUM(G4:G4)</f>
        <v>0.6</v>
      </c>
      <c r="H5" s="56"/>
      <c r="I5" s="66"/>
      <c r="J5" s="67"/>
    </row>
    <row r="6" spans="1:10" s="26" customFormat="1" ht="28.5">
      <c r="A6" s="48">
        <v>2</v>
      </c>
      <c r="B6" s="36" t="s">
        <v>309</v>
      </c>
      <c r="C6" s="36" t="s">
        <v>446</v>
      </c>
      <c r="D6" s="36" t="s">
        <v>447</v>
      </c>
      <c r="E6" s="49">
        <v>1</v>
      </c>
      <c r="F6" s="50">
        <v>20</v>
      </c>
      <c r="G6" s="50">
        <v>20</v>
      </c>
      <c r="H6" s="51" t="s">
        <v>310</v>
      </c>
      <c r="I6" s="65" t="s">
        <v>311</v>
      </c>
      <c r="J6" s="61"/>
    </row>
    <row r="7" spans="1:10" s="26" customFormat="1" ht="28.5">
      <c r="A7" s="57"/>
      <c r="B7" s="36" t="s">
        <v>309</v>
      </c>
      <c r="C7" s="36" t="s">
        <v>448</v>
      </c>
      <c r="D7" s="36" t="s">
        <v>444</v>
      </c>
      <c r="E7" s="49">
        <v>1</v>
      </c>
      <c r="F7" s="50">
        <v>1</v>
      </c>
      <c r="G7" s="50">
        <v>1</v>
      </c>
      <c r="H7" s="51" t="str">
        <f>H6</f>
        <v>中国工商银行股份有限公司清远银盏支行</v>
      </c>
      <c r="I7" s="65" t="s">
        <v>311</v>
      </c>
      <c r="J7" s="61"/>
    </row>
    <row r="8" spans="1:10" s="27" customFormat="1" ht="14.25">
      <c r="A8" s="52"/>
      <c r="B8" s="53"/>
      <c r="C8" s="58"/>
      <c r="D8" s="53" t="s">
        <v>445</v>
      </c>
      <c r="E8" s="54"/>
      <c r="F8" s="55">
        <f>SUM(F6:F7)</f>
        <v>21</v>
      </c>
      <c r="G8" s="55">
        <f>SUM(G6:G7)</f>
        <v>21</v>
      </c>
      <c r="H8" s="56"/>
      <c r="I8" s="66"/>
      <c r="J8" s="67"/>
    </row>
    <row r="9" spans="1:10" s="26" customFormat="1" ht="14.25">
      <c r="A9" s="48">
        <v>3</v>
      </c>
      <c r="B9" s="36" t="s">
        <v>312</v>
      </c>
      <c r="C9" s="36" t="s">
        <v>449</v>
      </c>
      <c r="D9" s="36" t="s">
        <v>450</v>
      </c>
      <c r="E9" s="49">
        <v>1</v>
      </c>
      <c r="F9" s="50">
        <v>10</v>
      </c>
      <c r="G9" s="50">
        <v>10</v>
      </c>
      <c r="H9" s="51" t="s">
        <v>310</v>
      </c>
      <c r="I9" s="65" t="s">
        <v>313</v>
      </c>
      <c r="J9" s="61"/>
    </row>
    <row r="10" spans="1:10" s="26" customFormat="1" ht="14.25">
      <c r="A10" s="57"/>
      <c r="B10" s="36" t="s">
        <v>451</v>
      </c>
      <c r="C10" s="36" t="s">
        <v>446</v>
      </c>
      <c r="D10" s="36" t="s">
        <v>452</v>
      </c>
      <c r="E10" s="49">
        <v>1</v>
      </c>
      <c r="F10" s="50">
        <v>20</v>
      </c>
      <c r="G10" s="50">
        <v>20</v>
      </c>
      <c r="H10" s="51" t="str">
        <f>H9</f>
        <v>中国工商银行股份有限公司清远银盏支行</v>
      </c>
      <c r="I10" s="65" t="s">
        <v>313</v>
      </c>
      <c r="J10" s="61"/>
    </row>
    <row r="11" spans="1:10" s="27" customFormat="1" ht="14.25">
      <c r="A11" s="52"/>
      <c r="B11" s="53"/>
      <c r="C11" s="53"/>
      <c r="D11" s="53" t="s">
        <v>445</v>
      </c>
      <c r="E11" s="54"/>
      <c r="F11" s="55">
        <f>SUM(F9:F10)</f>
        <v>30</v>
      </c>
      <c r="G11" s="55">
        <f>SUM(G9:G10)</f>
        <v>30</v>
      </c>
      <c r="H11" s="56"/>
      <c r="I11" s="66"/>
      <c r="J11" s="67"/>
    </row>
    <row r="12" spans="1:10" s="26" customFormat="1" ht="14.25">
      <c r="A12" s="48">
        <v>4</v>
      </c>
      <c r="B12" s="36" t="s">
        <v>191</v>
      </c>
      <c r="C12" s="36" t="s">
        <v>446</v>
      </c>
      <c r="D12" s="36" t="s">
        <v>453</v>
      </c>
      <c r="E12" s="49">
        <v>1</v>
      </c>
      <c r="F12" s="50">
        <v>20</v>
      </c>
      <c r="G12" s="50">
        <v>20</v>
      </c>
      <c r="H12" s="51" t="s">
        <v>192</v>
      </c>
      <c r="I12" s="65" t="s">
        <v>454</v>
      </c>
      <c r="J12" s="61"/>
    </row>
    <row r="13" spans="1:10" s="26" customFormat="1" ht="28.5">
      <c r="A13" s="57"/>
      <c r="B13" s="36" t="s">
        <v>191</v>
      </c>
      <c r="C13" s="36" t="s">
        <v>443</v>
      </c>
      <c r="D13" s="36" t="s">
        <v>455</v>
      </c>
      <c r="E13" s="49">
        <v>6</v>
      </c>
      <c r="F13" s="50">
        <v>1.2</v>
      </c>
      <c r="G13" s="50">
        <v>1.2</v>
      </c>
      <c r="H13" s="51" t="str">
        <f>H12</f>
        <v>中国农业银行清远龙塘支行</v>
      </c>
      <c r="I13" s="65" t="s">
        <v>454</v>
      </c>
      <c r="J13" s="61"/>
    </row>
    <row r="14" spans="1:10" s="27" customFormat="1" ht="14.25">
      <c r="A14" s="52"/>
      <c r="B14" s="53"/>
      <c r="C14" s="53"/>
      <c r="D14" s="53" t="s">
        <v>445</v>
      </c>
      <c r="E14" s="54"/>
      <c r="F14" s="55">
        <f>SUM(F12:F13)</f>
        <v>21.2</v>
      </c>
      <c r="G14" s="55">
        <f>SUM(G12:G13)</f>
        <v>21.2</v>
      </c>
      <c r="H14" s="56"/>
      <c r="I14" s="66"/>
      <c r="J14" s="67"/>
    </row>
    <row r="15" spans="1:10" s="26" customFormat="1" ht="14.25">
      <c r="A15" s="48">
        <v>5</v>
      </c>
      <c r="B15" s="36" t="s">
        <v>314</v>
      </c>
      <c r="C15" s="36" t="s">
        <v>449</v>
      </c>
      <c r="D15" s="36" t="s">
        <v>456</v>
      </c>
      <c r="E15" s="49">
        <v>1</v>
      </c>
      <c r="F15" s="50">
        <v>17</v>
      </c>
      <c r="G15" s="50">
        <v>17</v>
      </c>
      <c r="H15" s="51" t="s">
        <v>298</v>
      </c>
      <c r="I15" s="65" t="s">
        <v>315</v>
      </c>
      <c r="J15" s="61"/>
    </row>
    <row r="16" spans="1:10" s="27" customFormat="1" ht="14.25">
      <c r="A16" s="52"/>
      <c r="B16" s="53"/>
      <c r="C16" s="53"/>
      <c r="D16" s="53" t="s">
        <v>445</v>
      </c>
      <c r="E16" s="54"/>
      <c r="F16" s="55">
        <f>SUM(F15:F15)</f>
        <v>17</v>
      </c>
      <c r="G16" s="55">
        <f>SUM(G15:G15)</f>
        <v>17</v>
      </c>
      <c r="H16" s="56"/>
      <c r="I16" s="66"/>
      <c r="J16" s="67"/>
    </row>
    <row r="17" spans="1:10" s="26" customFormat="1" ht="28.5">
      <c r="A17" s="48">
        <v>6</v>
      </c>
      <c r="B17" s="36" t="s">
        <v>316</v>
      </c>
      <c r="C17" s="36" t="s">
        <v>449</v>
      </c>
      <c r="D17" s="36" t="s">
        <v>457</v>
      </c>
      <c r="E17" s="49">
        <v>1</v>
      </c>
      <c r="F17" s="50">
        <v>17</v>
      </c>
      <c r="G17" s="50">
        <v>17</v>
      </c>
      <c r="H17" s="51" t="s">
        <v>301</v>
      </c>
      <c r="I17" s="65" t="s">
        <v>458</v>
      </c>
      <c r="J17" s="61"/>
    </row>
    <row r="18" spans="1:10" s="27" customFormat="1" ht="14.25">
      <c r="A18" s="52"/>
      <c r="B18" s="53"/>
      <c r="C18" s="53"/>
      <c r="D18" s="53" t="s">
        <v>445</v>
      </c>
      <c r="E18" s="54"/>
      <c r="F18" s="55">
        <f>SUM(F17:F17)</f>
        <v>17</v>
      </c>
      <c r="G18" s="55">
        <f>SUM(G17:G17)</f>
        <v>17</v>
      </c>
      <c r="H18" s="56"/>
      <c r="I18" s="66"/>
      <c r="J18" s="67"/>
    </row>
    <row r="19" spans="1:10" s="26" customFormat="1" ht="28.5">
      <c r="A19" s="48">
        <v>7</v>
      </c>
      <c r="B19" s="36" t="s">
        <v>318</v>
      </c>
      <c r="C19" s="36" t="s">
        <v>448</v>
      </c>
      <c r="D19" s="36" t="s">
        <v>444</v>
      </c>
      <c r="E19" s="49">
        <v>3</v>
      </c>
      <c r="F19" s="50">
        <v>0.6</v>
      </c>
      <c r="G19" s="50">
        <v>0.6</v>
      </c>
      <c r="H19" s="51" t="s">
        <v>319</v>
      </c>
      <c r="I19" s="65" t="s">
        <v>459</v>
      </c>
      <c r="J19" s="61"/>
    </row>
    <row r="20" spans="1:10" s="26" customFormat="1" ht="28.5">
      <c r="A20" s="57"/>
      <c r="B20" s="36" t="s">
        <v>318</v>
      </c>
      <c r="C20" s="36" t="s">
        <v>460</v>
      </c>
      <c r="D20" s="36" t="s">
        <v>461</v>
      </c>
      <c r="E20" s="49">
        <v>1</v>
      </c>
      <c r="F20" s="59">
        <v>6</v>
      </c>
      <c r="G20" s="59">
        <v>6</v>
      </c>
      <c r="H20" s="51" t="str">
        <f>H19</f>
        <v>中国农业银行清远分行第一支行</v>
      </c>
      <c r="I20" s="65" t="s">
        <v>320</v>
      </c>
      <c r="J20" s="61"/>
    </row>
    <row r="21" spans="1:10" s="27" customFormat="1" ht="14.25">
      <c r="A21" s="52"/>
      <c r="B21" s="53"/>
      <c r="C21" s="53"/>
      <c r="D21" s="53" t="s">
        <v>445</v>
      </c>
      <c r="E21" s="54"/>
      <c r="F21" s="55">
        <f>SUM(F19:F20)</f>
        <v>6.6</v>
      </c>
      <c r="G21" s="55">
        <f>SUM(G19:G20)</f>
        <v>6.6</v>
      </c>
      <c r="H21" s="56"/>
      <c r="I21" s="66"/>
      <c r="J21" s="67"/>
    </row>
    <row r="22" spans="1:10" s="26" customFormat="1" ht="28.5">
      <c r="A22" s="48">
        <v>8</v>
      </c>
      <c r="B22" s="36" t="s">
        <v>321</v>
      </c>
      <c r="C22" s="36" t="s">
        <v>446</v>
      </c>
      <c r="D22" s="36" t="s">
        <v>462</v>
      </c>
      <c r="E22" s="49">
        <v>1</v>
      </c>
      <c r="F22" s="50">
        <v>20</v>
      </c>
      <c r="G22" s="50">
        <v>20</v>
      </c>
      <c r="H22" s="51" t="s">
        <v>198</v>
      </c>
      <c r="I22" s="65" t="s">
        <v>463</v>
      </c>
      <c r="J22" s="61"/>
    </row>
    <row r="23" spans="1:10" s="26" customFormat="1" ht="42.75">
      <c r="A23" s="57"/>
      <c r="B23" s="36" t="s">
        <v>321</v>
      </c>
      <c r="C23" s="36" t="s">
        <v>448</v>
      </c>
      <c r="D23" s="36" t="s">
        <v>464</v>
      </c>
      <c r="E23" s="49">
        <v>2</v>
      </c>
      <c r="F23" s="50">
        <v>0.4</v>
      </c>
      <c r="G23" s="50">
        <v>0.4</v>
      </c>
      <c r="H23" s="51" t="str">
        <f>H22</f>
        <v>中国建设银行股份有限公司清远高新区科技支行</v>
      </c>
      <c r="I23" s="65" t="s">
        <v>322</v>
      </c>
      <c r="J23" s="61"/>
    </row>
    <row r="24" spans="1:10" s="27" customFormat="1" ht="14.25">
      <c r="A24" s="52"/>
      <c r="B24" s="53"/>
      <c r="C24" s="53"/>
      <c r="D24" s="53" t="s">
        <v>445</v>
      </c>
      <c r="E24" s="54"/>
      <c r="F24" s="55">
        <f>SUM(F22:F23)</f>
        <v>20.4</v>
      </c>
      <c r="G24" s="55">
        <f>SUM(G22:G23)</f>
        <v>20.4</v>
      </c>
      <c r="H24" s="56"/>
      <c r="I24" s="66"/>
      <c r="J24" s="67"/>
    </row>
    <row r="25" spans="1:10" s="26" customFormat="1" ht="28.5">
      <c r="A25" s="48">
        <v>9</v>
      </c>
      <c r="B25" s="36" t="s">
        <v>197</v>
      </c>
      <c r="C25" s="36" t="s">
        <v>446</v>
      </c>
      <c r="D25" s="36" t="s">
        <v>465</v>
      </c>
      <c r="E25" s="49">
        <v>1</v>
      </c>
      <c r="F25" s="50">
        <v>10</v>
      </c>
      <c r="G25" s="50">
        <v>10</v>
      </c>
      <c r="H25" s="51" t="s">
        <v>198</v>
      </c>
      <c r="I25" s="65" t="s">
        <v>199</v>
      </c>
      <c r="J25" s="61"/>
    </row>
    <row r="26" spans="1:10" s="26" customFormat="1" ht="28.5">
      <c r="A26" s="57"/>
      <c r="B26" s="36" t="s">
        <v>197</v>
      </c>
      <c r="C26" s="36" t="s">
        <v>448</v>
      </c>
      <c r="D26" s="36" t="s">
        <v>444</v>
      </c>
      <c r="E26" s="49">
        <v>3</v>
      </c>
      <c r="F26" s="50">
        <v>0.6</v>
      </c>
      <c r="G26" s="50">
        <v>0.6</v>
      </c>
      <c r="H26" s="51" t="str">
        <f>H25</f>
        <v>中国建设银行股份有限公司清远高新区科技支行</v>
      </c>
      <c r="I26" s="65" t="s">
        <v>466</v>
      </c>
      <c r="J26" s="61"/>
    </row>
    <row r="27" spans="1:10" s="27" customFormat="1" ht="14.25">
      <c r="A27" s="52"/>
      <c r="B27" s="53"/>
      <c r="C27" s="53"/>
      <c r="D27" s="53" t="s">
        <v>445</v>
      </c>
      <c r="E27" s="54"/>
      <c r="F27" s="55">
        <f>SUM(F25:F26)</f>
        <v>10.6</v>
      </c>
      <c r="G27" s="55">
        <f>SUM(G25:G26)</f>
        <v>10.6</v>
      </c>
      <c r="H27" s="56"/>
      <c r="I27" s="66"/>
      <c r="J27" s="67"/>
    </row>
    <row r="28" spans="1:10" s="26" customFormat="1" ht="28.5">
      <c r="A28" s="48">
        <v>10</v>
      </c>
      <c r="B28" s="36" t="s">
        <v>323</v>
      </c>
      <c r="C28" s="36" t="s">
        <v>446</v>
      </c>
      <c r="D28" s="36" t="s">
        <v>467</v>
      </c>
      <c r="E28" s="49">
        <v>1</v>
      </c>
      <c r="F28" s="50">
        <v>10</v>
      </c>
      <c r="G28" s="50">
        <v>10</v>
      </c>
      <c r="H28" s="51" t="s">
        <v>281</v>
      </c>
      <c r="I28" s="65" t="s">
        <v>468</v>
      </c>
      <c r="J28" s="61"/>
    </row>
    <row r="29" spans="1:10" s="26" customFormat="1" ht="28.5">
      <c r="A29" s="57"/>
      <c r="B29" s="36" t="s">
        <v>323</v>
      </c>
      <c r="C29" s="36" t="s">
        <v>448</v>
      </c>
      <c r="D29" s="36" t="s">
        <v>469</v>
      </c>
      <c r="E29" s="49">
        <v>6</v>
      </c>
      <c r="F29" s="50">
        <v>1.2</v>
      </c>
      <c r="G29" s="50">
        <v>1.2</v>
      </c>
      <c r="H29" s="51" t="str">
        <f>H28</f>
        <v>中国建设银行清远市分行开发区办事处</v>
      </c>
      <c r="I29" s="65" t="s">
        <v>468</v>
      </c>
      <c r="J29" s="61"/>
    </row>
    <row r="30" spans="1:10" s="27" customFormat="1" ht="14.25">
      <c r="A30" s="52"/>
      <c r="B30" s="53"/>
      <c r="C30" s="53"/>
      <c r="D30" s="53" t="s">
        <v>445</v>
      </c>
      <c r="E30" s="54"/>
      <c r="F30" s="55">
        <f>SUM(F28:F29)</f>
        <v>11.2</v>
      </c>
      <c r="G30" s="55">
        <f>SUM(G28:G29)</f>
        <v>11.2</v>
      </c>
      <c r="H30" s="56"/>
      <c r="I30" s="66"/>
      <c r="J30" s="67"/>
    </row>
    <row r="31" spans="1:10" s="26" customFormat="1" ht="14.25">
      <c r="A31" s="48">
        <v>11</v>
      </c>
      <c r="B31" s="36" t="s">
        <v>203</v>
      </c>
      <c r="C31" s="36" t="s">
        <v>449</v>
      </c>
      <c r="D31" s="36" t="s">
        <v>470</v>
      </c>
      <c r="E31" s="49">
        <v>1</v>
      </c>
      <c r="F31" s="50">
        <v>17</v>
      </c>
      <c r="G31" s="50">
        <v>17</v>
      </c>
      <c r="H31" s="51" t="s">
        <v>204</v>
      </c>
      <c r="I31" s="65" t="s">
        <v>471</v>
      </c>
      <c r="J31" s="61"/>
    </row>
    <row r="32" spans="1:10" s="27" customFormat="1" ht="14.25">
      <c r="A32" s="52"/>
      <c r="B32" s="53"/>
      <c r="C32" s="53"/>
      <c r="D32" s="53" t="s">
        <v>445</v>
      </c>
      <c r="E32" s="54"/>
      <c r="F32" s="55">
        <f>SUM(F31:F31)</f>
        <v>17</v>
      </c>
      <c r="G32" s="55">
        <f>SUM(G31:G31)</f>
        <v>17</v>
      </c>
      <c r="H32" s="56"/>
      <c r="I32" s="66"/>
      <c r="J32" s="67"/>
    </row>
    <row r="33" spans="1:10" s="26" customFormat="1" ht="14.25">
      <c r="A33" s="48">
        <v>12</v>
      </c>
      <c r="B33" s="36" t="s">
        <v>325</v>
      </c>
      <c r="C33" s="36" t="s">
        <v>449</v>
      </c>
      <c r="D33" s="36" t="s">
        <v>472</v>
      </c>
      <c r="E33" s="49">
        <v>1</v>
      </c>
      <c r="F33" s="50">
        <v>17</v>
      </c>
      <c r="G33" s="50">
        <v>17</v>
      </c>
      <c r="H33" s="51" t="s">
        <v>326</v>
      </c>
      <c r="I33" s="65" t="s">
        <v>327</v>
      </c>
      <c r="J33" s="61"/>
    </row>
    <row r="34" spans="1:10" s="27" customFormat="1" ht="14.25">
      <c r="A34" s="52"/>
      <c r="B34" s="53"/>
      <c r="C34" s="53"/>
      <c r="D34" s="53" t="s">
        <v>445</v>
      </c>
      <c r="E34" s="54"/>
      <c r="F34" s="55">
        <f>SUM(F33:F33)</f>
        <v>17</v>
      </c>
      <c r="G34" s="55">
        <f>SUM(G33:G33)</f>
        <v>17</v>
      </c>
      <c r="H34" s="56"/>
      <c r="I34" s="66"/>
      <c r="J34" s="67"/>
    </row>
    <row r="35" spans="1:10" s="26" customFormat="1" ht="14.25">
      <c r="A35" s="48">
        <v>13</v>
      </c>
      <c r="B35" s="36" t="s">
        <v>328</v>
      </c>
      <c r="C35" s="36"/>
      <c r="D35" s="36"/>
      <c r="E35" s="49"/>
      <c r="F35" s="50"/>
      <c r="G35" s="50"/>
      <c r="H35" s="51"/>
      <c r="I35" s="65"/>
      <c r="J35" s="51" t="s">
        <v>473</v>
      </c>
    </row>
    <row r="36" spans="1:10" s="27" customFormat="1" ht="14.25">
      <c r="A36" s="52"/>
      <c r="B36" s="53"/>
      <c r="C36" s="53"/>
      <c r="D36" s="53" t="s">
        <v>445</v>
      </c>
      <c r="E36" s="54"/>
      <c r="F36" s="55">
        <v>0</v>
      </c>
      <c r="G36" s="55">
        <v>0</v>
      </c>
      <c r="H36" s="56"/>
      <c r="I36" s="66"/>
      <c r="J36" s="67"/>
    </row>
    <row r="37" spans="1:10" s="26" customFormat="1" ht="28.5">
      <c r="A37" s="48">
        <v>14</v>
      </c>
      <c r="B37" s="36" t="s">
        <v>329</v>
      </c>
      <c r="C37" s="36" t="s">
        <v>446</v>
      </c>
      <c r="D37" s="36" t="s">
        <v>474</v>
      </c>
      <c r="E37" s="49">
        <v>1</v>
      </c>
      <c r="F37" s="50">
        <v>20</v>
      </c>
      <c r="G37" s="50">
        <v>20</v>
      </c>
      <c r="H37" s="51" t="s">
        <v>330</v>
      </c>
      <c r="I37" s="65" t="s">
        <v>331</v>
      </c>
      <c r="J37" s="61"/>
    </row>
    <row r="38" spans="1:10" s="27" customFormat="1" ht="14.25">
      <c r="A38" s="52"/>
      <c r="B38" s="53"/>
      <c r="C38" s="53"/>
      <c r="D38" s="53" t="s">
        <v>445</v>
      </c>
      <c r="E38" s="54"/>
      <c r="F38" s="55">
        <f>SUM(F37:F37)</f>
        <v>20</v>
      </c>
      <c r="G38" s="55">
        <f>SUM(G37:G37)</f>
        <v>20</v>
      </c>
      <c r="H38" s="56"/>
      <c r="I38" s="66"/>
      <c r="J38" s="67"/>
    </row>
    <row r="39" spans="1:9" ht="14.25">
      <c r="A39" s="48">
        <v>15</v>
      </c>
      <c r="B39" s="36" t="s">
        <v>208</v>
      </c>
      <c r="C39" s="36" t="s">
        <v>449</v>
      </c>
      <c r="D39" s="36" t="s">
        <v>456</v>
      </c>
      <c r="E39" s="49">
        <v>1</v>
      </c>
      <c r="F39" s="50">
        <v>17</v>
      </c>
      <c r="G39" s="50">
        <v>17</v>
      </c>
      <c r="H39" s="36" t="s">
        <v>209</v>
      </c>
      <c r="I39" s="65" t="s">
        <v>475</v>
      </c>
    </row>
    <row r="40" spans="1:10" s="28" customFormat="1" ht="14.25">
      <c r="A40" s="52"/>
      <c r="B40" s="53"/>
      <c r="C40" s="53"/>
      <c r="D40" s="53" t="s">
        <v>445</v>
      </c>
      <c r="E40" s="54"/>
      <c r="F40" s="55">
        <f>SUM(F39:F39)</f>
        <v>17</v>
      </c>
      <c r="G40" s="55">
        <f>SUM(G39:G39)</f>
        <v>17</v>
      </c>
      <c r="H40" s="53"/>
      <c r="I40" s="66"/>
      <c r="J40" s="68"/>
    </row>
    <row r="41" spans="1:10" ht="14.25">
      <c r="A41" s="48">
        <v>16</v>
      </c>
      <c r="B41" s="36" t="s">
        <v>332</v>
      </c>
      <c r="C41" s="36" t="s">
        <v>476</v>
      </c>
      <c r="D41" s="36" t="s">
        <v>477</v>
      </c>
      <c r="E41" s="49">
        <v>1</v>
      </c>
      <c r="F41" s="50">
        <v>6</v>
      </c>
      <c r="G41" s="60">
        <v>0</v>
      </c>
      <c r="H41" s="36" t="s">
        <v>333</v>
      </c>
      <c r="I41" s="65" t="s">
        <v>478</v>
      </c>
      <c r="J41" s="69" t="s">
        <v>479</v>
      </c>
    </row>
    <row r="42" spans="1:9" ht="28.5">
      <c r="A42" s="57"/>
      <c r="B42" s="36" t="s">
        <v>332</v>
      </c>
      <c r="C42" s="36" t="s">
        <v>448</v>
      </c>
      <c r="D42" s="36" t="s">
        <v>480</v>
      </c>
      <c r="E42" s="49">
        <v>3</v>
      </c>
      <c r="F42" s="50">
        <v>0.6</v>
      </c>
      <c r="G42" s="50">
        <v>0.6</v>
      </c>
      <c r="H42" s="36" t="str">
        <f>H41</f>
        <v>中国工商银行清远市分行</v>
      </c>
      <c r="I42" s="65" t="s">
        <v>478</v>
      </c>
    </row>
    <row r="43" spans="1:9" ht="28.5">
      <c r="A43" s="57"/>
      <c r="B43" s="61" t="s">
        <v>332</v>
      </c>
      <c r="C43" s="51" t="s">
        <v>460</v>
      </c>
      <c r="D43" s="51" t="s">
        <v>481</v>
      </c>
      <c r="E43" s="49">
        <v>1</v>
      </c>
      <c r="F43" s="62">
        <v>6</v>
      </c>
      <c r="G43" s="62">
        <v>6</v>
      </c>
      <c r="H43" s="36" t="str">
        <f>H42</f>
        <v>中国工商银行清远市分行</v>
      </c>
      <c r="I43" s="70" t="s">
        <v>334</v>
      </c>
    </row>
    <row r="44" spans="1:10" s="28" customFormat="1" ht="14.25">
      <c r="A44" s="52"/>
      <c r="B44" s="53"/>
      <c r="C44" s="53"/>
      <c r="D44" s="53" t="s">
        <v>445</v>
      </c>
      <c r="E44" s="54"/>
      <c r="F44" s="55">
        <f>SUM(F41:F43)</f>
        <v>12.6</v>
      </c>
      <c r="G44" s="55">
        <f>SUM(G41:G43)</f>
        <v>6.6</v>
      </c>
      <c r="H44" s="53"/>
      <c r="I44" s="66"/>
      <c r="J44" s="68"/>
    </row>
    <row r="45" spans="1:9" ht="14.25">
      <c r="A45" s="48">
        <v>17</v>
      </c>
      <c r="B45" s="36" t="s">
        <v>211</v>
      </c>
      <c r="C45" s="36" t="s">
        <v>446</v>
      </c>
      <c r="D45" s="36" t="s">
        <v>482</v>
      </c>
      <c r="E45" s="49">
        <v>1</v>
      </c>
      <c r="F45" s="50">
        <v>20</v>
      </c>
      <c r="G45" s="50">
        <v>20</v>
      </c>
      <c r="H45" s="36" t="s">
        <v>212</v>
      </c>
      <c r="I45" s="65" t="s">
        <v>483</v>
      </c>
    </row>
    <row r="46" spans="1:10" s="28" customFormat="1" ht="14.25">
      <c r="A46" s="52"/>
      <c r="B46" s="53"/>
      <c r="C46" s="53"/>
      <c r="D46" s="53" t="s">
        <v>445</v>
      </c>
      <c r="E46" s="54"/>
      <c r="F46" s="55">
        <f>SUM(F45:F45)</f>
        <v>20</v>
      </c>
      <c r="G46" s="55">
        <f>SUM(G45:G45)</f>
        <v>20</v>
      </c>
      <c r="H46" s="53"/>
      <c r="I46" s="66"/>
      <c r="J46" s="68"/>
    </row>
    <row r="47" spans="1:9" ht="28.5">
      <c r="A47" s="48">
        <v>18</v>
      </c>
      <c r="B47" s="36" t="s">
        <v>214</v>
      </c>
      <c r="C47" s="36" t="s">
        <v>443</v>
      </c>
      <c r="D47" s="36" t="s">
        <v>484</v>
      </c>
      <c r="E47" s="49">
        <v>1</v>
      </c>
      <c r="F47" s="59">
        <v>0.2</v>
      </c>
      <c r="G47" s="59">
        <v>0.2</v>
      </c>
      <c r="H47" s="36" t="s">
        <v>215</v>
      </c>
      <c r="I47" s="65" t="s">
        <v>216</v>
      </c>
    </row>
    <row r="48" spans="1:10" s="28" customFormat="1" ht="14.25">
      <c r="A48" s="52"/>
      <c r="B48" s="53"/>
      <c r="C48" s="53"/>
      <c r="D48" s="53" t="s">
        <v>445</v>
      </c>
      <c r="E48" s="54"/>
      <c r="F48" s="55">
        <f>SUM(F47:F47)</f>
        <v>0.2</v>
      </c>
      <c r="G48" s="55">
        <f>SUM(G47:G47)</f>
        <v>0.2</v>
      </c>
      <c r="H48" s="53"/>
      <c r="I48" s="66"/>
      <c r="J48" s="68"/>
    </row>
    <row r="49" spans="1:9" ht="14.25">
      <c r="A49" s="48">
        <v>19</v>
      </c>
      <c r="B49" s="36" t="s">
        <v>335</v>
      </c>
      <c r="C49" s="36" t="s">
        <v>449</v>
      </c>
      <c r="D49" s="36" t="s">
        <v>485</v>
      </c>
      <c r="E49" s="49">
        <v>1</v>
      </c>
      <c r="F49" s="59">
        <v>10</v>
      </c>
      <c r="G49" s="59">
        <v>10</v>
      </c>
      <c r="H49" s="36" t="s">
        <v>336</v>
      </c>
      <c r="I49" s="65" t="s">
        <v>337</v>
      </c>
    </row>
    <row r="50" spans="1:9" ht="28.5">
      <c r="A50" s="57"/>
      <c r="B50" s="36" t="s">
        <v>335</v>
      </c>
      <c r="C50" s="36" t="s">
        <v>448</v>
      </c>
      <c r="D50" s="36" t="s">
        <v>486</v>
      </c>
      <c r="E50" s="49">
        <v>2</v>
      </c>
      <c r="F50" s="59">
        <v>0.4</v>
      </c>
      <c r="G50" s="59">
        <v>0.4</v>
      </c>
      <c r="H50" s="36" t="str">
        <f>H49</f>
        <v>中国工商银行股份有限公司清远东江支行</v>
      </c>
      <c r="I50" s="65" t="s">
        <v>337</v>
      </c>
    </row>
    <row r="51" spans="1:10" s="28" customFormat="1" ht="14.25">
      <c r="A51" s="52"/>
      <c r="B51" s="53"/>
      <c r="C51" s="53"/>
      <c r="D51" s="53" t="s">
        <v>445</v>
      </c>
      <c r="E51" s="54"/>
      <c r="F51" s="55">
        <f>SUM(F49:F50)</f>
        <v>10.4</v>
      </c>
      <c r="G51" s="55">
        <f>SUM(G49:G50)</f>
        <v>10.4</v>
      </c>
      <c r="H51" s="53"/>
      <c r="I51" s="66"/>
      <c r="J51" s="68"/>
    </row>
    <row r="52" spans="1:10" ht="14.25">
      <c r="A52" s="48">
        <v>20</v>
      </c>
      <c r="B52" s="36" t="s">
        <v>338</v>
      </c>
      <c r="C52" s="36" t="s">
        <v>449</v>
      </c>
      <c r="D52" s="36" t="s">
        <v>487</v>
      </c>
      <c r="E52" s="49">
        <v>1</v>
      </c>
      <c r="F52" s="59">
        <v>17</v>
      </c>
      <c r="G52" s="59">
        <v>17</v>
      </c>
      <c r="H52" s="36" t="s">
        <v>198</v>
      </c>
      <c r="I52" s="65" t="s">
        <v>339</v>
      </c>
      <c r="J52" s="59"/>
    </row>
    <row r="53" spans="1:9" ht="28.5">
      <c r="A53" s="57"/>
      <c r="B53" s="36" t="s">
        <v>338</v>
      </c>
      <c r="C53" s="36" t="s">
        <v>488</v>
      </c>
      <c r="D53" s="36" t="s">
        <v>489</v>
      </c>
      <c r="E53" s="49">
        <v>5</v>
      </c>
      <c r="F53" s="62">
        <v>1</v>
      </c>
      <c r="G53" s="59">
        <v>1</v>
      </c>
      <c r="H53" s="36" t="str">
        <f>H52</f>
        <v>中国建设银行股份有限公司清远高新区科技支行</v>
      </c>
      <c r="I53" s="65" t="s">
        <v>339</v>
      </c>
    </row>
    <row r="54" spans="1:10" s="28" customFormat="1" ht="14.25">
      <c r="A54" s="52"/>
      <c r="B54" s="53"/>
      <c r="C54" s="53"/>
      <c r="D54" s="53" t="s">
        <v>445</v>
      </c>
      <c r="E54" s="54"/>
      <c r="F54" s="55">
        <f>SUM(F52:F53)</f>
        <v>18</v>
      </c>
      <c r="G54" s="55">
        <f>SUM(G52:G53)</f>
        <v>18</v>
      </c>
      <c r="H54" s="53"/>
      <c r="I54" s="66"/>
      <c r="J54" s="68"/>
    </row>
    <row r="55" spans="1:9" ht="28.5">
      <c r="A55" s="48">
        <v>21</v>
      </c>
      <c r="B55" s="36" t="s">
        <v>340</v>
      </c>
      <c r="C55" s="36" t="s">
        <v>490</v>
      </c>
      <c r="D55" s="36" t="s">
        <v>491</v>
      </c>
      <c r="E55" s="49">
        <v>9</v>
      </c>
      <c r="F55" s="62">
        <v>18</v>
      </c>
      <c r="G55" s="59">
        <v>18</v>
      </c>
      <c r="H55" s="36" t="s">
        <v>256</v>
      </c>
      <c r="I55" s="65" t="s">
        <v>341</v>
      </c>
    </row>
    <row r="56" spans="1:10" s="28" customFormat="1" ht="14.25">
      <c r="A56" s="52"/>
      <c r="B56" s="53"/>
      <c r="C56" s="53"/>
      <c r="D56" s="53" t="s">
        <v>445</v>
      </c>
      <c r="E56" s="54"/>
      <c r="F56" s="55">
        <f aca="true" t="shared" si="0" ref="F56:F60">SUM(F55:F55)</f>
        <v>18</v>
      </c>
      <c r="G56" s="55">
        <f aca="true" t="shared" si="1" ref="G56:G60">SUM(G55:G55)</f>
        <v>18</v>
      </c>
      <c r="H56" s="53"/>
      <c r="I56" s="66"/>
      <c r="J56" s="68"/>
    </row>
    <row r="57" spans="1:9" ht="28.5">
      <c r="A57" s="48">
        <v>22</v>
      </c>
      <c r="B57" s="36" t="s">
        <v>342</v>
      </c>
      <c r="C57" s="36" t="s">
        <v>446</v>
      </c>
      <c r="D57" s="36" t="s">
        <v>492</v>
      </c>
      <c r="E57" s="49">
        <v>1</v>
      </c>
      <c r="F57" s="59">
        <v>10</v>
      </c>
      <c r="G57" s="59">
        <v>10</v>
      </c>
      <c r="H57" s="36" t="s">
        <v>343</v>
      </c>
      <c r="I57" s="65" t="s">
        <v>344</v>
      </c>
    </row>
    <row r="58" spans="1:10" s="28" customFormat="1" ht="14.25">
      <c r="A58" s="52"/>
      <c r="B58" s="53"/>
      <c r="C58" s="53"/>
      <c r="D58" s="53" t="s">
        <v>445</v>
      </c>
      <c r="E58" s="54"/>
      <c r="F58" s="55">
        <f t="shared" si="0"/>
        <v>10</v>
      </c>
      <c r="G58" s="55">
        <f t="shared" si="1"/>
        <v>10</v>
      </c>
      <c r="H58" s="53"/>
      <c r="I58" s="66"/>
      <c r="J58" s="68"/>
    </row>
    <row r="59" spans="1:9" ht="14.25">
      <c r="A59" s="48">
        <v>23</v>
      </c>
      <c r="B59" s="36" t="s">
        <v>345</v>
      </c>
      <c r="C59" s="36" t="s">
        <v>449</v>
      </c>
      <c r="D59" s="36" t="s">
        <v>493</v>
      </c>
      <c r="E59" s="49">
        <v>1</v>
      </c>
      <c r="F59" s="59">
        <v>17</v>
      </c>
      <c r="G59" s="59">
        <v>17</v>
      </c>
      <c r="H59" s="36" t="s">
        <v>266</v>
      </c>
      <c r="I59" s="65" t="s">
        <v>346</v>
      </c>
    </row>
    <row r="60" spans="1:10" s="28" customFormat="1" ht="14.25">
      <c r="A60" s="52"/>
      <c r="B60" s="53"/>
      <c r="C60" s="53"/>
      <c r="D60" s="53" t="s">
        <v>445</v>
      </c>
      <c r="E60" s="54"/>
      <c r="F60" s="55">
        <f t="shared" si="0"/>
        <v>17</v>
      </c>
      <c r="G60" s="55">
        <f t="shared" si="1"/>
        <v>17</v>
      </c>
      <c r="H60" s="53"/>
      <c r="I60" s="66"/>
      <c r="J60" s="68"/>
    </row>
    <row r="61" spans="1:9" ht="14.25">
      <c r="A61" s="48">
        <v>24</v>
      </c>
      <c r="B61" s="63" t="s">
        <v>220</v>
      </c>
      <c r="C61" s="36" t="s">
        <v>449</v>
      </c>
      <c r="D61" s="36" t="s">
        <v>456</v>
      </c>
      <c r="E61" s="49">
        <v>1</v>
      </c>
      <c r="F61" s="59">
        <v>17</v>
      </c>
      <c r="G61" s="59">
        <v>17</v>
      </c>
      <c r="H61" s="36" t="s">
        <v>347</v>
      </c>
      <c r="I61" s="65" t="s">
        <v>221</v>
      </c>
    </row>
    <row r="62" spans="1:9" ht="14.25">
      <c r="A62" s="57"/>
      <c r="B62" s="63" t="s">
        <v>220</v>
      </c>
      <c r="C62" s="36" t="s">
        <v>443</v>
      </c>
      <c r="D62" s="36" t="s">
        <v>494</v>
      </c>
      <c r="E62" s="49">
        <v>6</v>
      </c>
      <c r="F62" s="59">
        <v>1.2</v>
      </c>
      <c r="G62" s="59">
        <v>1.2</v>
      </c>
      <c r="H62" s="36" t="str">
        <f aca="true" t="shared" si="2" ref="H62:H67">H61</f>
        <v>中国工商银行股份有限公司清远清城支行</v>
      </c>
      <c r="I62" s="65" t="s">
        <v>221</v>
      </c>
    </row>
    <row r="63" spans="1:10" s="28" customFormat="1" ht="14.25">
      <c r="A63" s="52"/>
      <c r="B63" s="53"/>
      <c r="C63" s="53"/>
      <c r="D63" s="53" t="s">
        <v>445</v>
      </c>
      <c r="E63" s="54"/>
      <c r="F63" s="55">
        <f>SUM(F61:F62)</f>
        <v>18.2</v>
      </c>
      <c r="G63" s="55">
        <f>SUM(G61:G62)</f>
        <v>18.2</v>
      </c>
      <c r="H63" s="53"/>
      <c r="I63" s="66"/>
      <c r="J63" s="68"/>
    </row>
    <row r="64" spans="1:9" ht="14.25">
      <c r="A64" s="48">
        <v>25</v>
      </c>
      <c r="B64" s="36" t="s">
        <v>348</v>
      </c>
      <c r="C64" s="36" t="s">
        <v>449</v>
      </c>
      <c r="D64" s="36" t="s">
        <v>450</v>
      </c>
      <c r="E64" s="49">
        <v>1</v>
      </c>
      <c r="F64" s="59">
        <v>10</v>
      </c>
      <c r="G64" s="59">
        <v>10</v>
      </c>
      <c r="H64" s="36" t="s">
        <v>349</v>
      </c>
      <c r="I64" s="65" t="s">
        <v>350</v>
      </c>
    </row>
    <row r="65" spans="1:9" ht="14.25">
      <c r="A65" s="57"/>
      <c r="B65" s="36" t="s">
        <v>348</v>
      </c>
      <c r="C65" s="36" t="s">
        <v>446</v>
      </c>
      <c r="D65" s="36" t="s">
        <v>495</v>
      </c>
      <c r="E65" s="49">
        <v>1</v>
      </c>
      <c r="F65" s="59">
        <v>20</v>
      </c>
      <c r="G65" s="59">
        <v>20</v>
      </c>
      <c r="H65" s="36" t="str">
        <f t="shared" si="2"/>
        <v>中国建设银行股份有限公司清远第二支行</v>
      </c>
      <c r="I65" s="65" t="s">
        <v>350</v>
      </c>
    </row>
    <row r="66" spans="1:10" ht="28.5">
      <c r="A66" s="57"/>
      <c r="B66" s="36" t="s">
        <v>348</v>
      </c>
      <c r="C66" s="36" t="s">
        <v>446</v>
      </c>
      <c r="D66" s="36" t="s">
        <v>496</v>
      </c>
      <c r="E66" s="49">
        <v>1</v>
      </c>
      <c r="F66" s="59">
        <v>60</v>
      </c>
      <c r="G66" s="60">
        <v>0</v>
      </c>
      <c r="H66" s="36" t="str">
        <f t="shared" si="2"/>
        <v>中国建设银行股份有限公司清远第二支行</v>
      </c>
      <c r="I66" s="65" t="s">
        <v>350</v>
      </c>
      <c r="J66" s="69" t="s">
        <v>497</v>
      </c>
    </row>
    <row r="67" spans="1:9" ht="28.5">
      <c r="A67" s="57"/>
      <c r="B67" s="36" t="s">
        <v>348</v>
      </c>
      <c r="C67" s="36" t="s">
        <v>460</v>
      </c>
      <c r="D67" s="36" t="s">
        <v>498</v>
      </c>
      <c r="E67" s="49">
        <v>1</v>
      </c>
      <c r="F67" s="59">
        <v>6</v>
      </c>
      <c r="G67" s="60">
        <v>6</v>
      </c>
      <c r="H67" s="36" t="str">
        <f t="shared" si="2"/>
        <v>中国建设银行股份有限公司清远第二支行</v>
      </c>
      <c r="I67" s="65" t="s">
        <v>350</v>
      </c>
    </row>
    <row r="68" spans="1:10" s="28" customFormat="1" ht="14.25">
      <c r="A68" s="52"/>
      <c r="B68" s="53"/>
      <c r="C68" s="53"/>
      <c r="D68" s="53" t="s">
        <v>445</v>
      </c>
      <c r="E68" s="54"/>
      <c r="F68" s="55">
        <f>SUM(F64:F67)</f>
        <v>96</v>
      </c>
      <c r="G68" s="55">
        <f>SUM(G64:G67)</f>
        <v>36</v>
      </c>
      <c r="H68" s="53"/>
      <c r="I68" s="66"/>
      <c r="J68" s="68"/>
    </row>
    <row r="69" spans="1:9" ht="14.25">
      <c r="A69" s="48">
        <v>26</v>
      </c>
      <c r="B69" s="36" t="s">
        <v>351</v>
      </c>
      <c r="C69" s="36" t="s">
        <v>449</v>
      </c>
      <c r="D69" s="36" t="s">
        <v>456</v>
      </c>
      <c r="E69" s="49">
        <v>1</v>
      </c>
      <c r="F69" s="59">
        <v>17</v>
      </c>
      <c r="G69" s="59">
        <v>17</v>
      </c>
      <c r="H69" s="36" t="s">
        <v>352</v>
      </c>
      <c r="I69" s="65" t="s">
        <v>353</v>
      </c>
    </row>
    <row r="70" spans="1:9" ht="28.5">
      <c r="A70" s="57"/>
      <c r="B70" s="36" t="s">
        <v>351</v>
      </c>
      <c r="C70" s="36" t="s">
        <v>446</v>
      </c>
      <c r="D70" s="36" t="s">
        <v>474</v>
      </c>
      <c r="E70" s="49">
        <v>1</v>
      </c>
      <c r="F70" s="59">
        <v>20</v>
      </c>
      <c r="G70" s="59">
        <v>20</v>
      </c>
      <c r="H70" s="36" t="str">
        <f aca="true" t="shared" si="3" ref="H70:H74">H69</f>
        <v>交通银行股份有限公司清远分行</v>
      </c>
      <c r="I70" s="65" t="s">
        <v>353</v>
      </c>
    </row>
    <row r="71" spans="1:9" ht="28.5">
      <c r="A71" s="57"/>
      <c r="B71" s="36" t="s">
        <v>351</v>
      </c>
      <c r="C71" s="36" t="s">
        <v>499</v>
      </c>
      <c r="D71" s="36" t="s">
        <v>500</v>
      </c>
      <c r="E71" s="49">
        <v>3</v>
      </c>
      <c r="F71" s="59">
        <v>0.6</v>
      </c>
      <c r="G71" s="59">
        <v>0.6</v>
      </c>
      <c r="H71" s="36" t="str">
        <f t="shared" si="3"/>
        <v>交通银行股份有限公司清远分行</v>
      </c>
      <c r="I71" s="65" t="s">
        <v>353</v>
      </c>
    </row>
    <row r="72" spans="1:10" s="28" customFormat="1" ht="14.25">
      <c r="A72" s="52"/>
      <c r="B72" s="53"/>
      <c r="C72" s="53"/>
      <c r="D72" s="53" t="s">
        <v>445</v>
      </c>
      <c r="E72" s="54"/>
      <c r="F72" s="55">
        <f>SUM(F69:F71)</f>
        <v>37.6</v>
      </c>
      <c r="G72" s="55">
        <f>SUM(G69:G71)</f>
        <v>37.6</v>
      </c>
      <c r="H72" s="53"/>
      <c r="I72" s="66"/>
      <c r="J72" s="68"/>
    </row>
    <row r="73" spans="1:9" ht="14.25">
      <c r="A73" s="48">
        <v>27</v>
      </c>
      <c r="B73" s="36" t="s">
        <v>354</v>
      </c>
      <c r="C73" s="36" t="s">
        <v>449</v>
      </c>
      <c r="D73" s="36" t="s">
        <v>456</v>
      </c>
      <c r="E73" s="49">
        <v>1</v>
      </c>
      <c r="F73" s="59">
        <v>17</v>
      </c>
      <c r="G73" s="59">
        <v>17</v>
      </c>
      <c r="H73" s="36" t="s">
        <v>209</v>
      </c>
      <c r="I73" s="65" t="s">
        <v>355</v>
      </c>
    </row>
    <row r="74" spans="1:9" ht="28.5">
      <c r="A74" s="57"/>
      <c r="B74" s="36" t="s">
        <v>354</v>
      </c>
      <c r="C74" s="36" t="s">
        <v>446</v>
      </c>
      <c r="D74" s="36" t="s">
        <v>501</v>
      </c>
      <c r="E74" s="49">
        <v>1</v>
      </c>
      <c r="F74" s="59">
        <v>10</v>
      </c>
      <c r="G74" s="59">
        <v>10</v>
      </c>
      <c r="H74" s="36" t="str">
        <f t="shared" si="3"/>
        <v>中国银行股份有限公司清远经济开发区支行</v>
      </c>
      <c r="I74" s="65" t="s">
        <v>355</v>
      </c>
    </row>
    <row r="75" spans="1:10" s="28" customFormat="1" ht="14.25">
      <c r="A75" s="52"/>
      <c r="B75" s="53"/>
      <c r="C75" s="53"/>
      <c r="D75" s="53" t="s">
        <v>445</v>
      </c>
      <c r="E75" s="54"/>
      <c r="F75" s="55">
        <f>SUM(F73:F74)</f>
        <v>27</v>
      </c>
      <c r="G75" s="55">
        <f>SUM(G73:G74)</f>
        <v>27</v>
      </c>
      <c r="H75" s="53"/>
      <c r="I75" s="66"/>
      <c r="J75" s="68"/>
    </row>
    <row r="76" spans="1:9" ht="14.25">
      <c r="A76" s="48">
        <v>28</v>
      </c>
      <c r="B76" s="36" t="s">
        <v>356</v>
      </c>
      <c r="C76" s="36" t="s">
        <v>443</v>
      </c>
      <c r="D76" s="36" t="s">
        <v>502</v>
      </c>
      <c r="E76" s="49">
        <v>1</v>
      </c>
      <c r="F76" s="59">
        <v>0.4</v>
      </c>
      <c r="G76" s="59">
        <v>0.4</v>
      </c>
      <c r="H76" s="36" t="s">
        <v>250</v>
      </c>
      <c r="I76" s="65" t="s">
        <v>357</v>
      </c>
    </row>
    <row r="77" spans="1:10" s="28" customFormat="1" ht="14.25">
      <c r="A77" s="52"/>
      <c r="B77" s="53"/>
      <c r="C77" s="53"/>
      <c r="D77" s="53" t="s">
        <v>445</v>
      </c>
      <c r="E77" s="54"/>
      <c r="F77" s="55">
        <f>SUM(F76:F76)</f>
        <v>0.4</v>
      </c>
      <c r="G77" s="55">
        <f>SUM(G76:G76)</f>
        <v>0.4</v>
      </c>
      <c r="H77" s="53"/>
      <c r="I77" s="66"/>
      <c r="J77" s="68"/>
    </row>
    <row r="78" spans="1:9" ht="14.25">
      <c r="A78" s="48">
        <v>29</v>
      </c>
      <c r="B78" s="36" t="s">
        <v>358</v>
      </c>
      <c r="C78" s="36" t="s">
        <v>449</v>
      </c>
      <c r="D78" s="36" t="s">
        <v>450</v>
      </c>
      <c r="E78" s="49">
        <v>1</v>
      </c>
      <c r="F78" s="59">
        <v>10</v>
      </c>
      <c r="G78" s="59">
        <v>10</v>
      </c>
      <c r="H78" s="36" t="s">
        <v>242</v>
      </c>
      <c r="I78" s="65" t="s">
        <v>359</v>
      </c>
    </row>
    <row r="79" spans="1:9" ht="14.25">
      <c r="A79" s="57"/>
      <c r="B79" s="36" t="s">
        <v>358</v>
      </c>
      <c r="C79" s="36" t="s">
        <v>446</v>
      </c>
      <c r="D79" s="36" t="s">
        <v>503</v>
      </c>
      <c r="E79" s="49">
        <v>1</v>
      </c>
      <c r="F79" s="59">
        <v>20</v>
      </c>
      <c r="G79" s="59">
        <v>20</v>
      </c>
      <c r="H79" s="36" t="str">
        <f aca="true" t="shared" si="4" ref="H79:H85">H78</f>
        <v>中国银行股份有限公司清远高新区科技支行</v>
      </c>
      <c r="I79" s="65" t="s">
        <v>359</v>
      </c>
    </row>
    <row r="80" spans="1:9" ht="28.5">
      <c r="A80" s="57"/>
      <c r="B80" s="36" t="s">
        <v>358</v>
      </c>
      <c r="C80" s="36" t="s">
        <v>448</v>
      </c>
      <c r="D80" s="36" t="s">
        <v>444</v>
      </c>
      <c r="E80" s="49">
        <v>2</v>
      </c>
      <c r="F80" s="59">
        <v>0.4</v>
      </c>
      <c r="G80" s="59">
        <v>0.4</v>
      </c>
      <c r="H80" s="36" t="str">
        <f t="shared" si="4"/>
        <v>中国银行股份有限公司清远高新区科技支行</v>
      </c>
      <c r="I80" s="65" t="s">
        <v>359</v>
      </c>
    </row>
    <row r="81" spans="1:10" s="28" customFormat="1" ht="14.25">
      <c r="A81" s="52"/>
      <c r="B81" s="53"/>
      <c r="C81" s="53"/>
      <c r="D81" s="53" t="s">
        <v>445</v>
      </c>
      <c r="E81" s="54"/>
      <c r="F81" s="55">
        <f>SUM(F78:F80)</f>
        <v>30.4</v>
      </c>
      <c r="G81" s="55">
        <f>SUM(G78:G80)</f>
        <v>30.4</v>
      </c>
      <c r="H81" s="53"/>
      <c r="I81" s="66"/>
      <c r="J81" s="68"/>
    </row>
    <row r="82" spans="1:10" s="28" customFormat="1" ht="14.25">
      <c r="A82" s="48">
        <v>30</v>
      </c>
      <c r="B82" s="36" t="s">
        <v>360</v>
      </c>
      <c r="C82" s="36" t="s">
        <v>449</v>
      </c>
      <c r="D82" s="36" t="s">
        <v>456</v>
      </c>
      <c r="E82" s="49">
        <v>1</v>
      </c>
      <c r="F82" s="59">
        <v>17</v>
      </c>
      <c r="G82" s="59">
        <v>17</v>
      </c>
      <c r="H82" s="36" t="s">
        <v>310</v>
      </c>
      <c r="I82" s="65" t="s">
        <v>361</v>
      </c>
      <c r="J82" s="37"/>
    </row>
    <row r="83" spans="1:9" ht="28.5">
      <c r="A83" s="57"/>
      <c r="B83" s="36" t="s">
        <v>360</v>
      </c>
      <c r="C83" s="36" t="s">
        <v>446</v>
      </c>
      <c r="D83" s="36" t="s">
        <v>504</v>
      </c>
      <c r="E83" s="49">
        <v>1</v>
      </c>
      <c r="F83" s="59">
        <v>20</v>
      </c>
      <c r="G83" s="59">
        <v>20</v>
      </c>
      <c r="H83" s="36" t="str">
        <f t="shared" si="4"/>
        <v>中国工商银行股份有限公司清远银盏支行</v>
      </c>
      <c r="I83" s="65" t="s">
        <v>361</v>
      </c>
    </row>
    <row r="84" spans="1:9" ht="28.5">
      <c r="A84" s="57"/>
      <c r="B84" s="36" t="s">
        <v>360</v>
      </c>
      <c r="C84" s="36" t="s">
        <v>446</v>
      </c>
      <c r="D84" s="36" t="s">
        <v>505</v>
      </c>
      <c r="E84" s="49">
        <v>1</v>
      </c>
      <c r="F84" s="59">
        <v>10</v>
      </c>
      <c r="G84" s="59">
        <v>10</v>
      </c>
      <c r="H84" s="36" t="str">
        <f t="shared" si="4"/>
        <v>中国工商银行股份有限公司清远银盏支行</v>
      </c>
      <c r="I84" s="65" t="s">
        <v>361</v>
      </c>
    </row>
    <row r="85" spans="1:9" ht="28.5">
      <c r="A85" s="57"/>
      <c r="B85" s="36" t="s">
        <v>360</v>
      </c>
      <c r="C85" s="36" t="s">
        <v>443</v>
      </c>
      <c r="D85" s="36" t="s">
        <v>506</v>
      </c>
      <c r="E85" s="49">
        <v>1</v>
      </c>
      <c r="F85" s="59">
        <v>6</v>
      </c>
      <c r="G85" s="59">
        <v>6</v>
      </c>
      <c r="H85" s="36" t="str">
        <f t="shared" si="4"/>
        <v>中国工商银行股份有限公司清远银盏支行</v>
      </c>
      <c r="I85" s="65" t="s">
        <v>361</v>
      </c>
    </row>
    <row r="86" spans="1:10" s="28" customFormat="1" ht="14.25">
      <c r="A86" s="52"/>
      <c r="B86" s="53"/>
      <c r="C86" s="53"/>
      <c r="D86" s="53" t="s">
        <v>445</v>
      </c>
      <c r="E86" s="54"/>
      <c r="F86" s="55">
        <f>SUM(F82:F85)</f>
        <v>53</v>
      </c>
      <c r="G86" s="55">
        <f>SUM(G82:G85)</f>
        <v>53</v>
      </c>
      <c r="H86" s="53"/>
      <c r="I86" s="66"/>
      <c r="J86" s="68"/>
    </row>
    <row r="87" spans="1:10" s="28" customFormat="1" ht="14.25">
      <c r="A87" s="48">
        <v>31</v>
      </c>
      <c r="B87" s="36" t="s">
        <v>223</v>
      </c>
      <c r="C87" s="36" t="s">
        <v>449</v>
      </c>
      <c r="D87" s="36" t="s">
        <v>456</v>
      </c>
      <c r="E87" s="49">
        <v>1</v>
      </c>
      <c r="F87" s="59">
        <v>17</v>
      </c>
      <c r="G87" s="59">
        <v>17</v>
      </c>
      <c r="H87" s="36" t="s">
        <v>224</v>
      </c>
      <c r="I87" s="65" t="s">
        <v>225</v>
      </c>
      <c r="J87" s="37"/>
    </row>
    <row r="88" spans="1:9" ht="28.5">
      <c r="A88" s="57"/>
      <c r="B88" s="36" t="s">
        <v>223</v>
      </c>
      <c r="C88" s="36" t="s">
        <v>446</v>
      </c>
      <c r="D88" s="36" t="s">
        <v>501</v>
      </c>
      <c r="E88" s="49">
        <v>1</v>
      </c>
      <c r="F88" s="59">
        <v>10</v>
      </c>
      <c r="G88" s="59">
        <v>10</v>
      </c>
      <c r="H88" s="36" t="str">
        <f>H87</f>
        <v>广东清远农村商业银行股份有限公司银盏支行</v>
      </c>
      <c r="I88" s="65" t="s">
        <v>225</v>
      </c>
    </row>
    <row r="89" spans="1:10" s="28" customFormat="1" ht="14.25">
      <c r="A89" s="52"/>
      <c r="B89" s="53"/>
      <c r="C89" s="53"/>
      <c r="D89" s="53" t="s">
        <v>445</v>
      </c>
      <c r="E89" s="54"/>
      <c r="F89" s="55">
        <f>SUM(F87:F88)</f>
        <v>27</v>
      </c>
      <c r="G89" s="55">
        <f>SUM(G87:G88)</f>
        <v>27</v>
      </c>
      <c r="H89" s="53"/>
      <c r="I89" s="66"/>
      <c r="J89" s="68"/>
    </row>
    <row r="90" spans="1:10" s="28" customFormat="1" ht="14.25">
      <c r="A90" s="48">
        <v>32</v>
      </c>
      <c r="B90" s="36" t="s">
        <v>362</v>
      </c>
      <c r="C90" s="36" t="s">
        <v>449</v>
      </c>
      <c r="D90" s="36" t="s">
        <v>456</v>
      </c>
      <c r="E90" s="49">
        <v>1</v>
      </c>
      <c r="F90" s="59">
        <v>20</v>
      </c>
      <c r="G90" s="59">
        <v>17</v>
      </c>
      <c r="H90" s="36" t="s">
        <v>307</v>
      </c>
      <c r="I90" s="65" t="s">
        <v>363</v>
      </c>
      <c r="J90" s="37"/>
    </row>
    <row r="91" spans="1:10" s="28" customFormat="1" ht="14.25">
      <c r="A91" s="52"/>
      <c r="B91" s="53"/>
      <c r="C91" s="53"/>
      <c r="D91" s="53" t="s">
        <v>445</v>
      </c>
      <c r="E91" s="54"/>
      <c r="F91" s="55">
        <f>SUM(F90:F90)</f>
        <v>20</v>
      </c>
      <c r="G91" s="55">
        <f>SUM(G90:G90)</f>
        <v>17</v>
      </c>
      <c r="H91" s="53"/>
      <c r="I91" s="66"/>
      <c r="J91" s="68"/>
    </row>
    <row r="92" spans="1:10" s="28" customFormat="1" ht="14.25">
      <c r="A92" s="48">
        <v>33</v>
      </c>
      <c r="B92" s="36" t="s">
        <v>364</v>
      </c>
      <c r="C92" s="36" t="s">
        <v>449</v>
      </c>
      <c r="D92" s="36" t="s">
        <v>456</v>
      </c>
      <c r="E92" s="49">
        <v>1</v>
      </c>
      <c r="F92" s="59">
        <v>17</v>
      </c>
      <c r="G92" s="59">
        <v>17</v>
      </c>
      <c r="H92" s="36" t="s">
        <v>195</v>
      </c>
      <c r="I92" s="65" t="s">
        <v>365</v>
      </c>
      <c r="J92" s="37"/>
    </row>
    <row r="93" spans="1:9" ht="28.5">
      <c r="A93" s="57"/>
      <c r="B93" s="36" t="s">
        <v>364</v>
      </c>
      <c r="C93" s="36" t="s">
        <v>448</v>
      </c>
      <c r="D93" s="36" t="s">
        <v>507</v>
      </c>
      <c r="E93" s="49">
        <v>1</v>
      </c>
      <c r="F93" s="59">
        <v>0.4</v>
      </c>
      <c r="G93" s="59">
        <v>0.4</v>
      </c>
      <c r="H93" s="36" t="str">
        <f aca="true" t="shared" si="5" ref="H93:H99">H92</f>
        <v>中国银行股份有限公司清远人民二路支行</v>
      </c>
      <c r="I93" s="65" t="s">
        <v>365</v>
      </c>
    </row>
    <row r="94" spans="1:10" ht="14.25">
      <c r="A94" s="57"/>
      <c r="B94" s="36" t="s">
        <v>364</v>
      </c>
      <c r="C94" s="36" t="s">
        <v>508</v>
      </c>
      <c r="D94" s="36" t="s">
        <v>509</v>
      </c>
      <c r="E94" s="49">
        <v>1</v>
      </c>
      <c r="F94" s="59">
        <v>1.75</v>
      </c>
      <c r="G94" s="60">
        <v>0</v>
      </c>
      <c r="H94" s="36" t="str">
        <f t="shared" si="5"/>
        <v>中国银行股份有限公司清远人民二路支行</v>
      </c>
      <c r="I94" s="65" t="s">
        <v>365</v>
      </c>
      <c r="J94" s="69" t="s">
        <v>510</v>
      </c>
    </row>
    <row r="95" spans="1:10" s="28" customFormat="1" ht="14.25">
      <c r="A95" s="52"/>
      <c r="B95" s="53"/>
      <c r="C95" s="53"/>
      <c r="D95" s="53" t="s">
        <v>445</v>
      </c>
      <c r="E95" s="54"/>
      <c r="F95" s="55">
        <f>SUM(F92:F94)</f>
        <v>19.15</v>
      </c>
      <c r="G95" s="55">
        <f>SUM(G92:G94)</f>
        <v>17.4</v>
      </c>
      <c r="H95" s="53"/>
      <c r="I95" s="66"/>
      <c r="J95" s="68"/>
    </row>
    <row r="96" spans="1:10" s="28" customFormat="1" ht="14.25">
      <c r="A96" s="48">
        <v>34</v>
      </c>
      <c r="B96" s="36" t="s">
        <v>366</v>
      </c>
      <c r="C96" s="36" t="s">
        <v>449</v>
      </c>
      <c r="D96" s="36" t="s">
        <v>456</v>
      </c>
      <c r="E96" s="49">
        <v>1</v>
      </c>
      <c r="F96" s="59">
        <v>17</v>
      </c>
      <c r="G96" s="59">
        <v>17</v>
      </c>
      <c r="H96" s="36" t="s">
        <v>367</v>
      </c>
      <c r="I96" s="65" t="s">
        <v>368</v>
      </c>
      <c r="J96" s="37"/>
    </row>
    <row r="97" spans="1:9" ht="28.5">
      <c r="A97" s="57"/>
      <c r="B97" s="36" t="s">
        <v>366</v>
      </c>
      <c r="C97" s="36" t="s">
        <v>446</v>
      </c>
      <c r="D97" s="36" t="s">
        <v>474</v>
      </c>
      <c r="E97" s="49">
        <v>1</v>
      </c>
      <c r="F97" s="59">
        <v>20</v>
      </c>
      <c r="G97" s="59">
        <v>20</v>
      </c>
      <c r="H97" s="36" t="str">
        <f t="shared" si="5"/>
        <v>中国工商银行股份有限公司清远分行</v>
      </c>
      <c r="I97" s="65" t="s">
        <v>368</v>
      </c>
    </row>
    <row r="98" spans="1:9" ht="28.5">
      <c r="A98" s="57"/>
      <c r="B98" s="36" t="s">
        <v>366</v>
      </c>
      <c r="C98" s="36" t="s">
        <v>446</v>
      </c>
      <c r="D98" s="36" t="s">
        <v>501</v>
      </c>
      <c r="E98" s="49">
        <v>1</v>
      </c>
      <c r="F98" s="59">
        <v>10</v>
      </c>
      <c r="G98" s="59">
        <v>10</v>
      </c>
      <c r="H98" s="36" t="str">
        <f t="shared" si="5"/>
        <v>中国工商银行股份有限公司清远分行</v>
      </c>
      <c r="I98" s="65" t="s">
        <v>368</v>
      </c>
    </row>
    <row r="99" spans="1:9" ht="28.5">
      <c r="A99" s="57"/>
      <c r="B99" s="36" t="s">
        <v>366</v>
      </c>
      <c r="C99" s="36" t="s">
        <v>443</v>
      </c>
      <c r="D99" s="36" t="s">
        <v>511</v>
      </c>
      <c r="E99" s="49">
        <v>3</v>
      </c>
      <c r="F99" s="59">
        <v>0.6</v>
      </c>
      <c r="G99" s="59">
        <v>0.6</v>
      </c>
      <c r="H99" s="36" t="str">
        <f t="shared" si="5"/>
        <v>中国工商银行股份有限公司清远分行</v>
      </c>
      <c r="I99" s="65" t="s">
        <v>368</v>
      </c>
    </row>
    <row r="100" spans="1:10" s="28" customFormat="1" ht="14.25">
      <c r="A100" s="52"/>
      <c r="B100" s="53"/>
      <c r="C100" s="53"/>
      <c r="D100" s="53" t="s">
        <v>445</v>
      </c>
      <c r="E100" s="54"/>
      <c r="F100" s="55">
        <f>SUM(F96:F99)</f>
        <v>47.6</v>
      </c>
      <c r="G100" s="55">
        <f>SUM(G96:G99)</f>
        <v>47.6</v>
      </c>
      <c r="H100" s="53"/>
      <c r="I100" s="66"/>
      <c r="J100" s="68"/>
    </row>
    <row r="101" spans="1:10" s="28" customFormat="1" ht="14.25">
      <c r="A101" s="48">
        <v>35</v>
      </c>
      <c r="B101" s="36" t="s">
        <v>227</v>
      </c>
      <c r="C101" s="36" t="s">
        <v>449</v>
      </c>
      <c r="D101" s="36" t="s">
        <v>450</v>
      </c>
      <c r="E101" s="49">
        <v>1</v>
      </c>
      <c r="F101" s="59">
        <v>10</v>
      </c>
      <c r="G101" s="59">
        <v>10</v>
      </c>
      <c r="H101" s="36" t="s">
        <v>212</v>
      </c>
      <c r="I101" s="65" t="s">
        <v>228</v>
      </c>
      <c r="J101" s="37"/>
    </row>
    <row r="102" spans="1:9" ht="57">
      <c r="A102" s="57"/>
      <c r="B102" s="36" t="s">
        <v>227</v>
      </c>
      <c r="C102" s="36" t="s">
        <v>443</v>
      </c>
      <c r="D102" s="36" t="s">
        <v>512</v>
      </c>
      <c r="E102" s="49">
        <v>1</v>
      </c>
      <c r="F102" s="59">
        <v>6</v>
      </c>
      <c r="G102" s="59">
        <v>6</v>
      </c>
      <c r="H102" s="36" t="str">
        <f aca="true" t="shared" si="6" ref="H102:H104">H101</f>
        <v>中国建设银行股份有限公司清远开发区支行</v>
      </c>
      <c r="I102" s="65" t="s">
        <v>228</v>
      </c>
    </row>
    <row r="103" spans="1:9" ht="28.5">
      <c r="A103" s="57"/>
      <c r="B103" s="36" t="s">
        <v>227</v>
      </c>
      <c r="C103" s="36" t="s">
        <v>448</v>
      </c>
      <c r="D103" s="36" t="s">
        <v>513</v>
      </c>
      <c r="E103" s="49">
        <v>3</v>
      </c>
      <c r="F103" s="59">
        <v>0.6</v>
      </c>
      <c r="G103" s="59">
        <v>0.6</v>
      </c>
      <c r="H103" s="36" t="str">
        <f t="shared" si="6"/>
        <v>中国建设银行股份有限公司清远开发区支行</v>
      </c>
      <c r="I103" s="65" t="s">
        <v>228</v>
      </c>
    </row>
    <row r="104" spans="1:10" ht="14.25">
      <c r="A104" s="57"/>
      <c r="B104" s="36" t="s">
        <v>227</v>
      </c>
      <c r="C104" s="36" t="s">
        <v>508</v>
      </c>
      <c r="D104" s="36" t="s">
        <v>514</v>
      </c>
      <c r="E104" s="49">
        <v>1</v>
      </c>
      <c r="F104" s="71">
        <v>3.9875</v>
      </c>
      <c r="G104" s="60">
        <v>0</v>
      </c>
      <c r="H104" s="36" t="str">
        <f t="shared" si="6"/>
        <v>中国建设银行股份有限公司清远开发区支行</v>
      </c>
      <c r="I104" s="65" t="s">
        <v>228</v>
      </c>
      <c r="J104" s="69" t="s">
        <v>515</v>
      </c>
    </row>
    <row r="105" spans="1:10" s="28" customFormat="1" ht="14.25">
      <c r="A105" s="52"/>
      <c r="B105" s="53"/>
      <c r="C105" s="53"/>
      <c r="D105" s="53" t="s">
        <v>445</v>
      </c>
      <c r="E105" s="54"/>
      <c r="F105" s="72">
        <f>F104+F103+F102+F101</f>
        <v>20.5875</v>
      </c>
      <c r="G105" s="55">
        <f>SUM(G101:G104)</f>
        <v>16.6</v>
      </c>
      <c r="H105" s="53"/>
      <c r="I105" s="66"/>
      <c r="J105" s="68"/>
    </row>
    <row r="106" spans="1:10" s="28" customFormat="1" ht="14.25">
      <c r="A106" s="48">
        <v>36</v>
      </c>
      <c r="B106" s="36" t="s">
        <v>41</v>
      </c>
      <c r="C106" s="36" t="s">
        <v>449</v>
      </c>
      <c r="D106" s="36" t="s">
        <v>456</v>
      </c>
      <c r="E106" s="49">
        <v>1</v>
      </c>
      <c r="F106" s="59">
        <v>17</v>
      </c>
      <c r="G106" s="59">
        <v>17</v>
      </c>
      <c r="H106" s="36" t="s">
        <v>229</v>
      </c>
      <c r="I106" s="65" t="s">
        <v>516</v>
      </c>
      <c r="J106" s="37"/>
    </row>
    <row r="107" spans="1:9" ht="28.5">
      <c r="A107" s="57"/>
      <c r="B107" s="36" t="s">
        <v>41</v>
      </c>
      <c r="C107" s="36" t="s">
        <v>446</v>
      </c>
      <c r="D107" s="36" t="s">
        <v>465</v>
      </c>
      <c r="E107" s="49">
        <v>1</v>
      </c>
      <c r="F107" s="59">
        <v>10</v>
      </c>
      <c r="G107" s="59">
        <v>10</v>
      </c>
      <c r="H107" s="36" t="str">
        <f>H106</f>
        <v>交通银行股份有限公司清远清新支行</v>
      </c>
      <c r="I107" s="65" t="s">
        <v>516</v>
      </c>
    </row>
    <row r="108" spans="1:9" ht="57">
      <c r="A108" s="57"/>
      <c r="B108" s="36" t="s">
        <v>41</v>
      </c>
      <c r="C108" s="36" t="s">
        <v>443</v>
      </c>
      <c r="D108" s="36" t="s">
        <v>517</v>
      </c>
      <c r="E108" s="49">
        <v>1</v>
      </c>
      <c r="F108" s="59">
        <v>6</v>
      </c>
      <c r="G108" s="59">
        <v>6</v>
      </c>
      <c r="H108" s="36" t="str">
        <f>H107</f>
        <v>交通银行股份有限公司清远清新支行</v>
      </c>
      <c r="I108" s="65" t="s">
        <v>516</v>
      </c>
    </row>
    <row r="109" spans="1:10" s="28" customFormat="1" ht="14.25">
      <c r="A109" s="52"/>
      <c r="B109" s="53"/>
      <c r="C109" s="53"/>
      <c r="D109" s="53" t="s">
        <v>445</v>
      </c>
      <c r="E109" s="54"/>
      <c r="F109" s="55">
        <f>SUM(F106:F108)</f>
        <v>33</v>
      </c>
      <c r="G109" s="55">
        <f>SUM(G106:G108)</f>
        <v>33</v>
      </c>
      <c r="H109" s="53"/>
      <c r="I109" s="66"/>
      <c r="J109" s="68"/>
    </row>
    <row r="110" spans="1:10" s="28" customFormat="1" ht="14.25">
      <c r="A110" s="48">
        <v>37</v>
      </c>
      <c r="B110" s="36" t="s">
        <v>369</v>
      </c>
      <c r="C110" s="36" t="s">
        <v>443</v>
      </c>
      <c r="D110" s="36" t="s">
        <v>518</v>
      </c>
      <c r="E110" s="49">
        <v>5</v>
      </c>
      <c r="F110" s="59">
        <v>1</v>
      </c>
      <c r="G110" s="59">
        <v>1</v>
      </c>
      <c r="H110" s="36" t="s">
        <v>224</v>
      </c>
      <c r="I110" s="65" t="s">
        <v>370</v>
      </c>
      <c r="J110" s="37"/>
    </row>
    <row r="111" spans="1:10" s="28" customFormat="1" ht="14.25">
      <c r="A111" s="52"/>
      <c r="B111" s="53"/>
      <c r="C111" s="53"/>
      <c r="D111" s="53" t="s">
        <v>445</v>
      </c>
      <c r="E111" s="54"/>
      <c r="F111" s="55">
        <f aca="true" t="shared" si="7" ref="F111:F115">SUM(F110:F110)</f>
        <v>1</v>
      </c>
      <c r="G111" s="55">
        <f aca="true" t="shared" si="8" ref="G111:G115">SUM(G110:G110)</f>
        <v>1</v>
      </c>
      <c r="H111" s="53"/>
      <c r="I111" s="66"/>
      <c r="J111" s="68"/>
    </row>
    <row r="112" spans="1:10" s="28" customFormat="1" ht="14.25">
      <c r="A112" s="48">
        <v>38</v>
      </c>
      <c r="B112" s="36" t="s">
        <v>371</v>
      </c>
      <c r="C112" s="36" t="s">
        <v>446</v>
      </c>
      <c r="D112" s="36" t="s">
        <v>519</v>
      </c>
      <c r="E112" s="49">
        <v>1</v>
      </c>
      <c r="F112" s="59">
        <v>10</v>
      </c>
      <c r="G112" s="59">
        <v>10</v>
      </c>
      <c r="H112" s="36" t="s">
        <v>224</v>
      </c>
      <c r="I112" s="65" t="s">
        <v>372</v>
      </c>
      <c r="J112" s="37"/>
    </row>
    <row r="113" spans="1:10" s="28" customFormat="1" ht="14.25">
      <c r="A113" s="52"/>
      <c r="B113" s="53"/>
      <c r="C113" s="53"/>
      <c r="D113" s="53" t="s">
        <v>445</v>
      </c>
      <c r="E113" s="54"/>
      <c r="F113" s="55">
        <f t="shared" si="7"/>
        <v>10</v>
      </c>
      <c r="G113" s="55">
        <f t="shared" si="8"/>
        <v>10</v>
      </c>
      <c r="H113" s="53"/>
      <c r="I113" s="66"/>
      <c r="J113" s="68"/>
    </row>
    <row r="114" spans="1:10" s="28" customFormat="1" ht="14.25">
      <c r="A114" s="48">
        <v>39</v>
      </c>
      <c r="B114" s="36" t="s">
        <v>373</v>
      </c>
      <c r="C114" s="36" t="s">
        <v>449</v>
      </c>
      <c r="D114" s="36" t="s">
        <v>450</v>
      </c>
      <c r="E114" s="49">
        <v>1</v>
      </c>
      <c r="F114" s="59">
        <v>10</v>
      </c>
      <c r="G114" s="59">
        <v>10</v>
      </c>
      <c r="H114" s="36" t="s">
        <v>374</v>
      </c>
      <c r="I114" s="65" t="s">
        <v>375</v>
      </c>
      <c r="J114" s="37"/>
    </row>
    <row r="115" spans="1:10" s="28" customFormat="1" ht="14.25">
      <c r="A115" s="52"/>
      <c r="B115" s="73"/>
      <c r="C115" s="73"/>
      <c r="D115" s="73" t="s">
        <v>445</v>
      </c>
      <c r="E115" s="74"/>
      <c r="F115" s="55">
        <f t="shared" si="7"/>
        <v>10</v>
      </c>
      <c r="G115" s="55">
        <f t="shared" si="8"/>
        <v>10</v>
      </c>
      <c r="H115" s="53"/>
      <c r="I115" s="84"/>
      <c r="J115" s="68"/>
    </row>
    <row r="116" spans="1:10" s="28" customFormat="1" ht="14.25">
      <c r="A116" s="75">
        <v>40</v>
      </c>
      <c r="B116" s="76" t="s">
        <v>47</v>
      </c>
      <c r="C116" s="36" t="s">
        <v>443</v>
      </c>
      <c r="D116" s="76" t="s">
        <v>520</v>
      </c>
      <c r="E116" s="77">
        <v>1</v>
      </c>
      <c r="F116" s="78">
        <v>3</v>
      </c>
      <c r="G116" s="78">
        <v>3</v>
      </c>
      <c r="H116" s="36" t="s">
        <v>376</v>
      </c>
      <c r="I116" s="85" t="s">
        <v>521</v>
      </c>
      <c r="J116" s="37"/>
    </row>
    <row r="117" spans="1:9" ht="27">
      <c r="A117" s="79"/>
      <c r="B117" s="76" t="s">
        <v>47</v>
      </c>
      <c r="C117" s="36" t="s">
        <v>443</v>
      </c>
      <c r="D117" s="76" t="s">
        <v>522</v>
      </c>
      <c r="E117" s="77">
        <v>1</v>
      </c>
      <c r="F117" s="78">
        <v>1</v>
      </c>
      <c r="G117" s="78">
        <v>1</v>
      </c>
      <c r="H117" s="36" t="str">
        <f aca="true" t="shared" si="9" ref="H117:H121">H116</f>
        <v>交通银行股份有限公司清远支行</v>
      </c>
      <c r="I117" s="85" t="s">
        <v>521</v>
      </c>
    </row>
    <row r="118" spans="1:10" s="28" customFormat="1" ht="14.25">
      <c r="A118" s="80"/>
      <c r="B118" s="73"/>
      <c r="C118" s="73"/>
      <c r="D118" s="73" t="s">
        <v>445</v>
      </c>
      <c r="E118" s="74"/>
      <c r="F118" s="81">
        <f>SUM(F116:F117)</f>
        <v>4</v>
      </c>
      <c r="G118" s="81">
        <f>SUM(G116:G117)</f>
        <v>4</v>
      </c>
      <c r="H118" s="53"/>
      <c r="I118" s="84"/>
      <c r="J118" s="68"/>
    </row>
    <row r="119" spans="1:10" s="28" customFormat="1" ht="14.25">
      <c r="A119" s="75">
        <v>41</v>
      </c>
      <c r="B119" s="76" t="s">
        <v>377</v>
      </c>
      <c r="C119" s="36" t="s">
        <v>449</v>
      </c>
      <c r="D119" s="76" t="s">
        <v>493</v>
      </c>
      <c r="E119" s="77">
        <v>1</v>
      </c>
      <c r="F119" s="78">
        <v>17</v>
      </c>
      <c r="G119" s="78">
        <v>17</v>
      </c>
      <c r="H119" s="36" t="s">
        <v>378</v>
      </c>
      <c r="I119" s="85" t="s">
        <v>523</v>
      </c>
      <c r="J119" s="37"/>
    </row>
    <row r="120" spans="1:9" ht="27">
      <c r="A120" s="79"/>
      <c r="B120" s="76" t="s">
        <v>377</v>
      </c>
      <c r="C120" s="36" t="s">
        <v>446</v>
      </c>
      <c r="D120" s="76" t="s">
        <v>447</v>
      </c>
      <c r="E120" s="77">
        <v>1</v>
      </c>
      <c r="F120" s="78">
        <v>20</v>
      </c>
      <c r="G120" s="78">
        <v>20</v>
      </c>
      <c r="H120" s="36" t="str">
        <f t="shared" si="9"/>
        <v>中国建设银行清远小市支行</v>
      </c>
      <c r="I120" s="85" t="s">
        <v>523</v>
      </c>
    </row>
    <row r="121" spans="1:9" ht="14.25">
      <c r="A121" s="79"/>
      <c r="B121" s="76" t="s">
        <v>377</v>
      </c>
      <c r="C121" s="36" t="s">
        <v>488</v>
      </c>
      <c r="D121" s="76" t="s">
        <v>524</v>
      </c>
      <c r="E121" s="77">
        <v>4</v>
      </c>
      <c r="F121" s="78">
        <v>0.8</v>
      </c>
      <c r="G121" s="78">
        <v>0.8</v>
      </c>
      <c r="H121" s="36" t="str">
        <f t="shared" si="9"/>
        <v>中国建设银行清远小市支行</v>
      </c>
      <c r="I121" s="85" t="s">
        <v>523</v>
      </c>
    </row>
    <row r="122" spans="1:10" s="28" customFormat="1" ht="14.25">
      <c r="A122" s="80"/>
      <c r="B122" s="73"/>
      <c r="C122" s="73"/>
      <c r="D122" s="73" t="s">
        <v>445</v>
      </c>
      <c r="E122" s="74"/>
      <c r="F122" s="81">
        <f>SUM(F119:F121)</f>
        <v>37.8</v>
      </c>
      <c r="G122" s="81">
        <f>SUM(G119:G121)</f>
        <v>37.8</v>
      </c>
      <c r="H122" s="53"/>
      <c r="I122" s="84"/>
      <c r="J122" s="68"/>
    </row>
    <row r="123" spans="1:10" s="28" customFormat="1" ht="14.25">
      <c r="A123" s="75">
        <v>42</v>
      </c>
      <c r="B123" s="76" t="s">
        <v>380</v>
      </c>
      <c r="C123" s="36" t="s">
        <v>508</v>
      </c>
      <c r="D123" s="76" t="s">
        <v>525</v>
      </c>
      <c r="E123" s="77">
        <v>1</v>
      </c>
      <c r="F123" s="78">
        <v>20</v>
      </c>
      <c r="G123" s="82">
        <v>0</v>
      </c>
      <c r="H123" s="36" t="s">
        <v>260</v>
      </c>
      <c r="I123" s="85" t="s">
        <v>526</v>
      </c>
      <c r="J123" s="69" t="s">
        <v>515</v>
      </c>
    </row>
    <row r="124" spans="1:10" s="28" customFormat="1" ht="14.25">
      <c r="A124" s="80"/>
      <c r="B124" s="73"/>
      <c r="C124" s="73"/>
      <c r="D124" s="73" t="s">
        <v>445</v>
      </c>
      <c r="E124" s="74"/>
      <c r="F124" s="55">
        <f aca="true" t="shared" si="10" ref="F124:F128">SUM(F123:F123)</f>
        <v>20</v>
      </c>
      <c r="G124" s="55">
        <f aca="true" t="shared" si="11" ref="G124:G128">SUM(G123:G123)</f>
        <v>0</v>
      </c>
      <c r="H124" s="53"/>
      <c r="I124" s="84"/>
      <c r="J124" s="68"/>
    </row>
    <row r="125" spans="1:9" ht="27">
      <c r="A125" s="75">
        <v>43</v>
      </c>
      <c r="B125" s="76" t="s">
        <v>382</v>
      </c>
      <c r="C125" s="76" t="s">
        <v>446</v>
      </c>
      <c r="D125" s="76" t="s">
        <v>527</v>
      </c>
      <c r="E125" s="77">
        <v>1</v>
      </c>
      <c r="F125" s="78">
        <v>20</v>
      </c>
      <c r="G125" s="78">
        <v>20</v>
      </c>
      <c r="H125" s="36" t="s">
        <v>349</v>
      </c>
      <c r="I125" s="85" t="s">
        <v>383</v>
      </c>
    </row>
    <row r="126" spans="1:10" s="28" customFormat="1" ht="14.25">
      <c r="A126" s="80"/>
      <c r="B126" s="73"/>
      <c r="C126" s="73"/>
      <c r="D126" s="73" t="s">
        <v>445</v>
      </c>
      <c r="E126" s="74"/>
      <c r="F126" s="55">
        <f t="shared" si="10"/>
        <v>20</v>
      </c>
      <c r="G126" s="55">
        <f t="shared" si="11"/>
        <v>20</v>
      </c>
      <c r="H126" s="53"/>
      <c r="I126" s="84"/>
      <c r="J126" s="68"/>
    </row>
    <row r="127" spans="1:10" s="26" customFormat="1" ht="28.5">
      <c r="A127" s="48">
        <v>44</v>
      </c>
      <c r="B127" s="37" t="s">
        <v>384</v>
      </c>
      <c r="C127" s="36" t="s">
        <v>528</v>
      </c>
      <c r="D127" s="36" t="s">
        <v>529</v>
      </c>
      <c r="E127" s="36">
        <v>1</v>
      </c>
      <c r="F127" s="62">
        <v>5</v>
      </c>
      <c r="G127" s="62">
        <v>5</v>
      </c>
      <c r="H127" s="50" t="s">
        <v>250</v>
      </c>
      <c r="I127" s="65" t="s">
        <v>385</v>
      </c>
      <c r="J127" s="61"/>
    </row>
    <row r="128" spans="1:10" s="26" customFormat="1" ht="14.25">
      <c r="A128" s="52"/>
      <c r="B128" s="68"/>
      <c r="C128" s="53"/>
      <c r="D128" s="53" t="s">
        <v>445</v>
      </c>
      <c r="E128" s="53"/>
      <c r="F128" s="83">
        <f t="shared" si="10"/>
        <v>5</v>
      </c>
      <c r="G128" s="83">
        <f t="shared" si="11"/>
        <v>5</v>
      </c>
      <c r="H128" s="55"/>
      <c r="I128" s="66"/>
      <c r="J128" s="61"/>
    </row>
    <row r="129" spans="1:10" s="26" customFormat="1" ht="28.5">
      <c r="A129" s="48">
        <v>45</v>
      </c>
      <c r="B129" s="37" t="s">
        <v>386</v>
      </c>
      <c r="C129" s="36" t="s">
        <v>530</v>
      </c>
      <c r="D129" s="36" t="s">
        <v>531</v>
      </c>
      <c r="E129" s="36">
        <v>1</v>
      </c>
      <c r="F129" s="62">
        <v>2</v>
      </c>
      <c r="G129" s="62">
        <v>2</v>
      </c>
      <c r="H129" s="50" t="s">
        <v>352</v>
      </c>
      <c r="I129" s="65" t="s">
        <v>387</v>
      </c>
      <c r="J129" s="61"/>
    </row>
    <row r="130" spans="1:10" s="26" customFormat="1" ht="14.25">
      <c r="A130" s="52"/>
      <c r="B130" s="68"/>
      <c r="C130" s="53"/>
      <c r="D130" s="53" t="s">
        <v>445</v>
      </c>
      <c r="E130" s="53"/>
      <c r="F130" s="83">
        <f aca="true" t="shared" si="12" ref="F130:F134">SUM(F129:F129)</f>
        <v>2</v>
      </c>
      <c r="G130" s="83">
        <f aca="true" t="shared" si="13" ref="G130:G134">SUM(G129:G129)</f>
        <v>2</v>
      </c>
      <c r="H130" s="55"/>
      <c r="I130" s="66"/>
      <c r="J130" s="61"/>
    </row>
    <row r="131" spans="1:10" s="26" customFormat="1" ht="28.5">
      <c r="A131" s="48">
        <v>46</v>
      </c>
      <c r="B131" s="37" t="s">
        <v>72</v>
      </c>
      <c r="C131" s="36" t="s">
        <v>532</v>
      </c>
      <c r="D131" s="36" t="s">
        <v>533</v>
      </c>
      <c r="E131" s="36">
        <v>1</v>
      </c>
      <c r="F131" s="62">
        <v>0.2</v>
      </c>
      <c r="G131" s="62">
        <v>0.2</v>
      </c>
      <c r="H131" s="50" t="s">
        <v>198</v>
      </c>
      <c r="I131" s="65" t="s">
        <v>244</v>
      </c>
      <c r="J131" s="61"/>
    </row>
    <row r="132" spans="1:10" s="26" customFormat="1" ht="14.25">
      <c r="A132" s="52"/>
      <c r="B132" s="68"/>
      <c r="C132" s="53"/>
      <c r="D132" s="53" t="s">
        <v>445</v>
      </c>
      <c r="E132" s="53"/>
      <c r="F132" s="83">
        <f t="shared" si="12"/>
        <v>0.2</v>
      </c>
      <c r="G132" s="83">
        <f t="shared" si="13"/>
        <v>0.2</v>
      </c>
      <c r="H132" s="55"/>
      <c r="I132" s="66"/>
      <c r="J132" s="61"/>
    </row>
    <row r="133" spans="1:10" s="26" customFormat="1" ht="28.5">
      <c r="A133" s="48">
        <v>47</v>
      </c>
      <c r="B133" s="37" t="s">
        <v>388</v>
      </c>
      <c r="C133" s="36" t="s">
        <v>532</v>
      </c>
      <c r="D133" s="36" t="s">
        <v>533</v>
      </c>
      <c r="E133" s="36">
        <v>1</v>
      </c>
      <c r="F133" s="62">
        <v>0.2</v>
      </c>
      <c r="G133" s="62">
        <v>0.2</v>
      </c>
      <c r="H133" s="50" t="s">
        <v>389</v>
      </c>
      <c r="I133" s="65" t="s">
        <v>390</v>
      </c>
      <c r="J133" s="61"/>
    </row>
    <row r="134" spans="1:10" s="26" customFormat="1" ht="14.25">
      <c r="A134" s="52"/>
      <c r="B134" s="68"/>
      <c r="C134" s="53"/>
      <c r="D134" s="53" t="s">
        <v>445</v>
      </c>
      <c r="E134" s="53"/>
      <c r="F134" s="83">
        <f t="shared" si="12"/>
        <v>0.2</v>
      </c>
      <c r="G134" s="83">
        <f t="shared" si="13"/>
        <v>0.2</v>
      </c>
      <c r="H134" s="55"/>
      <c r="I134" s="66"/>
      <c r="J134" s="61"/>
    </row>
    <row r="135" spans="1:10" s="26" customFormat="1" ht="28.5">
      <c r="A135" s="48">
        <v>48</v>
      </c>
      <c r="B135" s="37" t="s">
        <v>391</v>
      </c>
      <c r="C135" s="36" t="s">
        <v>528</v>
      </c>
      <c r="D135" s="36" t="s">
        <v>534</v>
      </c>
      <c r="E135" s="36">
        <v>1</v>
      </c>
      <c r="F135" s="62">
        <v>10</v>
      </c>
      <c r="G135" s="62">
        <v>10</v>
      </c>
      <c r="H135" s="50" t="s">
        <v>392</v>
      </c>
      <c r="I135" s="65" t="s">
        <v>393</v>
      </c>
      <c r="J135" s="61"/>
    </row>
    <row r="136" spans="1:10" s="26" customFormat="1" ht="14.25">
      <c r="A136" s="52"/>
      <c r="B136" s="68"/>
      <c r="C136" s="53"/>
      <c r="D136" s="53" t="s">
        <v>445</v>
      </c>
      <c r="E136" s="53"/>
      <c r="F136" s="83">
        <f>SUM(F135:F135)</f>
        <v>10</v>
      </c>
      <c r="G136" s="83">
        <f>SUM(G135:G135)</f>
        <v>10</v>
      </c>
      <c r="H136" s="55"/>
      <c r="I136" s="66"/>
      <c r="J136" s="61"/>
    </row>
    <row r="137" spans="1:10" s="26" customFormat="1" ht="28.5">
      <c r="A137" s="48">
        <v>49</v>
      </c>
      <c r="B137" s="37" t="s">
        <v>328</v>
      </c>
      <c r="C137" s="36" t="s">
        <v>532</v>
      </c>
      <c r="D137" s="36" t="s">
        <v>533</v>
      </c>
      <c r="E137" s="36">
        <v>1</v>
      </c>
      <c r="F137" s="62">
        <v>0.2</v>
      </c>
      <c r="G137" s="62">
        <v>0.2</v>
      </c>
      <c r="H137" s="50" t="s">
        <v>301</v>
      </c>
      <c r="I137" s="65" t="s">
        <v>394</v>
      </c>
      <c r="J137" s="61"/>
    </row>
    <row r="138" spans="1:10" s="26" customFormat="1" ht="14.25">
      <c r="A138" s="57"/>
      <c r="B138" s="37" t="str">
        <f>B137</f>
        <v>清远市蓝林新材料有限公司</v>
      </c>
      <c r="C138" s="36" t="s">
        <v>535</v>
      </c>
      <c r="D138" s="36" t="s">
        <v>536</v>
      </c>
      <c r="E138" s="36">
        <v>1</v>
      </c>
      <c r="F138" s="62">
        <v>0.4</v>
      </c>
      <c r="G138" s="62">
        <v>0</v>
      </c>
      <c r="H138" s="50" t="str">
        <f>H137</f>
        <v>中国银行股份有限公司清远分行</v>
      </c>
      <c r="I138" s="65" t="s">
        <v>394</v>
      </c>
      <c r="J138" s="61" t="s">
        <v>537</v>
      </c>
    </row>
    <row r="139" spans="1:10" s="26" customFormat="1" ht="14.25">
      <c r="A139" s="52"/>
      <c r="B139" s="68"/>
      <c r="C139" s="53"/>
      <c r="D139" s="53" t="s">
        <v>445</v>
      </c>
      <c r="E139" s="53"/>
      <c r="F139" s="83">
        <f>SUM(F137:F138)</f>
        <v>0.6000000000000001</v>
      </c>
      <c r="G139" s="83">
        <f>SUM(G137:G138)</f>
        <v>0.2</v>
      </c>
      <c r="H139" s="55"/>
      <c r="I139" s="66"/>
      <c r="J139" s="61"/>
    </row>
    <row r="140" spans="1:10" s="26" customFormat="1" ht="28.5">
      <c r="A140" s="48">
        <v>50</v>
      </c>
      <c r="B140" s="37" t="s">
        <v>395</v>
      </c>
      <c r="C140" s="36" t="s">
        <v>538</v>
      </c>
      <c r="D140" s="36" t="s">
        <v>539</v>
      </c>
      <c r="E140" s="36">
        <v>1</v>
      </c>
      <c r="F140" s="62">
        <v>10</v>
      </c>
      <c r="G140" s="62">
        <v>0</v>
      </c>
      <c r="H140" s="50" t="s">
        <v>392</v>
      </c>
      <c r="I140" s="65" t="s">
        <v>396</v>
      </c>
      <c r="J140" s="61" t="s">
        <v>540</v>
      </c>
    </row>
    <row r="141" spans="1:10" s="26" customFormat="1" ht="14.25">
      <c r="A141" s="52"/>
      <c r="B141" s="68"/>
      <c r="C141" s="53"/>
      <c r="D141" s="53" t="s">
        <v>445</v>
      </c>
      <c r="E141" s="53"/>
      <c r="F141" s="83">
        <f aca="true" t="shared" si="14" ref="F141:F145">SUM(F140:F140)</f>
        <v>10</v>
      </c>
      <c r="G141" s="83">
        <f aca="true" t="shared" si="15" ref="G141:G145">SUM(G140:G140)</f>
        <v>0</v>
      </c>
      <c r="H141" s="55"/>
      <c r="I141" s="66"/>
      <c r="J141" s="61"/>
    </row>
    <row r="142" spans="1:10" s="26" customFormat="1" ht="28.5">
      <c r="A142" s="48">
        <v>51</v>
      </c>
      <c r="B142" s="37" t="s">
        <v>397</v>
      </c>
      <c r="C142" s="36" t="s">
        <v>538</v>
      </c>
      <c r="D142" s="36" t="s">
        <v>541</v>
      </c>
      <c r="E142" s="36">
        <v>1</v>
      </c>
      <c r="F142" s="62">
        <v>10</v>
      </c>
      <c r="G142" s="62">
        <v>0</v>
      </c>
      <c r="H142" s="50" t="s">
        <v>392</v>
      </c>
      <c r="I142" s="65" t="s">
        <v>398</v>
      </c>
      <c r="J142" s="61" t="s">
        <v>542</v>
      </c>
    </row>
    <row r="143" spans="1:10" s="26" customFormat="1" ht="14.25">
      <c r="A143" s="52"/>
      <c r="B143" s="68"/>
      <c r="C143" s="53"/>
      <c r="D143" s="53" t="s">
        <v>445</v>
      </c>
      <c r="E143" s="53"/>
      <c r="F143" s="83">
        <f t="shared" si="14"/>
        <v>10</v>
      </c>
      <c r="G143" s="83">
        <f t="shared" si="15"/>
        <v>0</v>
      </c>
      <c r="H143" s="55"/>
      <c r="I143" s="66"/>
      <c r="J143" s="61"/>
    </row>
    <row r="144" spans="1:10" s="26" customFormat="1" ht="14.25">
      <c r="A144" s="48">
        <v>52</v>
      </c>
      <c r="B144" s="37" t="s">
        <v>399</v>
      </c>
      <c r="C144" s="36" t="s">
        <v>449</v>
      </c>
      <c r="D144" s="36" t="s">
        <v>450</v>
      </c>
      <c r="E144" s="36">
        <v>1</v>
      </c>
      <c r="F144" s="62">
        <v>10</v>
      </c>
      <c r="G144" s="62">
        <v>10</v>
      </c>
      <c r="H144" s="50" t="s">
        <v>209</v>
      </c>
      <c r="I144" s="65" t="s">
        <v>400</v>
      </c>
      <c r="J144" s="61"/>
    </row>
    <row r="145" spans="1:10" s="26" customFormat="1" ht="14.25">
      <c r="A145" s="52"/>
      <c r="B145" s="68"/>
      <c r="C145" s="53"/>
      <c r="D145" s="53" t="s">
        <v>445</v>
      </c>
      <c r="E145" s="53"/>
      <c r="F145" s="83">
        <f t="shared" si="14"/>
        <v>10</v>
      </c>
      <c r="G145" s="83">
        <f t="shared" si="15"/>
        <v>10</v>
      </c>
      <c r="H145" s="55"/>
      <c r="I145" s="66"/>
      <c r="J145" s="61"/>
    </row>
    <row r="146" spans="1:10" s="26" customFormat="1" ht="28.5">
      <c r="A146" s="48">
        <v>53</v>
      </c>
      <c r="B146" s="37" t="s">
        <v>401</v>
      </c>
      <c r="C146" s="36" t="s">
        <v>532</v>
      </c>
      <c r="D146" s="36" t="s">
        <v>533</v>
      </c>
      <c r="E146" s="36">
        <v>10</v>
      </c>
      <c r="F146" s="62">
        <v>2</v>
      </c>
      <c r="G146" s="62">
        <v>2</v>
      </c>
      <c r="H146" s="50" t="s">
        <v>274</v>
      </c>
      <c r="I146" s="65" t="s">
        <v>402</v>
      </c>
      <c r="J146" s="61"/>
    </row>
    <row r="147" spans="1:10" s="26" customFormat="1" ht="28.5">
      <c r="A147" s="57"/>
      <c r="B147" s="37" t="s">
        <v>401</v>
      </c>
      <c r="C147" s="36" t="s">
        <v>508</v>
      </c>
      <c r="D147" s="36" t="s">
        <v>543</v>
      </c>
      <c r="E147" s="36">
        <v>1</v>
      </c>
      <c r="F147" s="62">
        <v>20</v>
      </c>
      <c r="G147" s="62">
        <v>20</v>
      </c>
      <c r="H147" s="50" t="s">
        <v>274</v>
      </c>
      <c r="I147" s="65" t="s">
        <v>402</v>
      </c>
      <c r="J147" s="61"/>
    </row>
    <row r="148" spans="1:10" s="26" customFormat="1" ht="14.25">
      <c r="A148" s="52"/>
      <c r="B148" s="68"/>
      <c r="C148" s="53"/>
      <c r="D148" s="53" t="s">
        <v>445</v>
      </c>
      <c r="E148" s="53"/>
      <c r="F148" s="83">
        <f>SUM(F146:F147)</f>
        <v>22</v>
      </c>
      <c r="G148" s="83">
        <f>SUM(G146:G147)</f>
        <v>22</v>
      </c>
      <c r="H148" s="55"/>
      <c r="I148" s="66"/>
      <c r="J148" s="61"/>
    </row>
    <row r="149" spans="1:10" s="26" customFormat="1" ht="28.5">
      <c r="A149" s="48">
        <v>54</v>
      </c>
      <c r="B149" s="37" t="s">
        <v>403</v>
      </c>
      <c r="C149" s="36" t="s">
        <v>508</v>
      </c>
      <c r="D149" s="36" t="s">
        <v>544</v>
      </c>
      <c r="E149" s="36">
        <v>1</v>
      </c>
      <c r="F149" s="86">
        <v>3.5249</v>
      </c>
      <c r="G149" s="62">
        <v>1.09</v>
      </c>
      <c r="H149" s="50" t="s">
        <v>281</v>
      </c>
      <c r="I149" s="65" t="s">
        <v>404</v>
      </c>
      <c r="J149" s="61" t="s">
        <v>545</v>
      </c>
    </row>
    <row r="150" spans="1:10" s="26" customFormat="1" ht="14.25">
      <c r="A150" s="52"/>
      <c r="B150" s="68"/>
      <c r="C150" s="53"/>
      <c r="D150" s="53" t="s">
        <v>445</v>
      </c>
      <c r="E150" s="53"/>
      <c r="F150" s="87">
        <f>SUM(F149:F149)</f>
        <v>3.5249</v>
      </c>
      <c r="G150" s="83">
        <f>SUM(G149:G149)</f>
        <v>1.09</v>
      </c>
      <c r="H150" s="55"/>
      <c r="I150" s="66"/>
      <c r="J150" s="61"/>
    </row>
    <row r="151" spans="1:10" s="26" customFormat="1" ht="28.5">
      <c r="A151" s="48">
        <v>55</v>
      </c>
      <c r="B151" s="37" t="s">
        <v>284</v>
      </c>
      <c r="C151" s="36" t="s">
        <v>508</v>
      </c>
      <c r="D151" s="36" t="s">
        <v>546</v>
      </c>
      <c r="E151" s="36">
        <v>1</v>
      </c>
      <c r="F151" s="62">
        <v>2.2</v>
      </c>
      <c r="G151" s="62">
        <v>2.18</v>
      </c>
      <c r="H151" s="50" t="s">
        <v>224</v>
      </c>
      <c r="I151" s="65" t="s">
        <v>285</v>
      </c>
      <c r="J151" s="61"/>
    </row>
    <row r="152" spans="1:10" s="26" customFormat="1" ht="14.25">
      <c r="A152" s="52"/>
      <c r="B152" s="68"/>
      <c r="C152" s="53"/>
      <c r="D152" s="53" t="s">
        <v>445</v>
      </c>
      <c r="E152" s="53"/>
      <c r="F152" s="83">
        <f>SUM(F151:F151)</f>
        <v>2.2</v>
      </c>
      <c r="G152" s="83">
        <f>SUM(G151:G151)</f>
        <v>2.18</v>
      </c>
      <c r="H152" s="55"/>
      <c r="I152" s="66"/>
      <c r="J152" s="61"/>
    </row>
    <row r="153" spans="1:10" s="26" customFormat="1" ht="14.25">
      <c r="A153" s="48">
        <v>56</v>
      </c>
      <c r="B153" s="37" t="s">
        <v>263</v>
      </c>
      <c r="C153" s="36" t="s">
        <v>449</v>
      </c>
      <c r="D153" s="36" t="s">
        <v>450</v>
      </c>
      <c r="E153" s="36">
        <v>1</v>
      </c>
      <c r="F153" s="62">
        <v>10</v>
      </c>
      <c r="G153" s="62">
        <v>10</v>
      </c>
      <c r="H153" s="50" t="s">
        <v>242</v>
      </c>
      <c r="I153" s="65" t="s">
        <v>264</v>
      </c>
      <c r="J153" s="61"/>
    </row>
    <row r="154" spans="1:10" s="26" customFormat="1" ht="14.25">
      <c r="A154" s="57"/>
      <c r="B154" s="37" t="s">
        <v>263</v>
      </c>
      <c r="C154" s="36" t="s">
        <v>446</v>
      </c>
      <c r="D154" s="36" t="s">
        <v>482</v>
      </c>
      <c r="E154" s="36">
        <v>1</v>
      </c>
      <c r="F154" s="62">
        <v>20</v>
      </c>
      <c r="G154" s="62">
        <v>20</v>
      </c>
      <c r="H154" s="50" t="str">
        <f>H153</f>
        <v>中国银行股份有限公司清远高新区科技支行</v>
      </c>
      <c r="I154" s="65" t="s">
        <v>264</v>
      </c>
      <c r="J154" s="61"/>
    </row>
    <row r="155" spans="1:10" s="26" customFormat="1" ht="14.25">
      <c r="A155" s="52"/>
      <c r="B155" s="68"/>
      <c r="C155" s="53"/>
      <c r="D155" s="53" t="s">
        <v>445</v>
      </c>
      <c r="E155" s="53"/>
      <c r="F155" s="83">
        <f>SUM(F153:F154)</f>
        <v>30</v>
      </c>
      <c r="G155" s="83">
        <f>SUM(G153:G154)</f>
        <v>30</v>
      </c>
      <c r="H155" s="55"/>
      <c r="I155" s="66"/>
      <c r="J155" s="61"/>
    </row>
    <row r="156" spans="1:10" s="26" customFormat="1" ht="28.5">
      <c r="A156" s="48">
        <v>57</v>
      </c>
      <c r="B156" s="37" t="s">
        <v>265</v>
      </c>
      <c r="C156" s="36" t="s">
        <v>532</v>
      </c>
      <c r="D156" s="36" t="s">
        <v>533</v>
      </c>
      <c r="E156" s="36">
        <v>1</v>
      </c>
      <c r="F156" s="62">
        <v>0.2</v>
      </c>
      <c r="G156" s="62">
        <v>0.2</v>
      </c>
      <c r="H156" s="50" t="s">
        <v>266</v>
      </c>
      <c r="I156" s="65" t="s">
        <v>267</v>
      </c>
      <c r="J156" s="61"/>
    </row>
    <row r="157" spans="1:10" s="26" customFormat="1" ht="14.25">
      <c r="A157" s="52"/>
      <c r="B157" s="68"/>
      <c r="C157" s="53"/>
      <c r="D157" s="53" t="s">
        <v>445</v>
      </c>
      <c r="E157" s="53"/>
      <c r="F157" s="83">
        <f aca="true" t="shared" si="16" ref="F157:F161">SUM(F156:F156)</f>
        <v>0.2</v>
      </c>
      <c r="G157" s="83">
        <f aca="true" t="shared" si="17" ref="G157:G161">SUM(G156:G156)</f>
        <v>0.2</v>
      </c>
      <c r="H157" s="55"/>
      <c r="I157" s="66"/>
      <c r="J157" s="61"/>
    </row>
    <row r="158" spans="1:10" s="26" customFormat="1" ht="14.25">
      <c r="A158" s="48">
        <v>58</v>
      </c>
      <c r="B158" s="37" t="s">
        <v>273</v>
      </c>
      <c r="C158" s="36" t="s">
        <v>490</v>
      </c>
      <c r="D158" s="36" t="s">
        <v>547</v>
      </c>
      <c r="E158" s="36">
        <v>1</v>
      </c>
      <c r="F158" s="62">
        <v>2</v>
      </c>
      <c r="G158" s="62">
        <v>2</v>
      </c>
      <c r="H158" s="50" t="s">
        <v>274</v>
      </c>
      <c r="I158" s="65" t="s">
        <v>275</v>
      </c>
      <c r="J158" s="61"/>
    </row>
    <row r="159" spans="1:10" s="26" customFormat="1" ht="14.25">
      <c r="A159" s="52"/>
      <c r="B159" s="68"/>
      <c r="C159" s="53"/>
      <c r="D159" s="53" t="s">
        <v>445</v>
      </c>
      <c r="E159" s="53"/>
      <c r="F159" s="83">
        <f t="shared" si="16"/>
        <v>2</v>
      </c>
      <c r="G159" s="83">
        <f t="shared" si="17"/>
        <v>2</v>
      </c>
      <c r="H159" s="55"/>
      <c r="I159" s="66"/>
      <c r="J159" s="61"/>
    </row>
    <row r="160" spans="1:10" s="26" customFormat="1" ht="14.25">
      <c r="A160" s="48">
        <v>59</v>
      </c>
      <c r="B160" s="37" t="s">
        <v>276</v>
      </c>
      <c r="C160" s="36" t="s">
        <v>449</v>
      </c>
      <c r="D160" s="36" t="s">
        <v>450</v>
      </c>
      <c r="E160" s="36">
        <v>1</v>
      </c>
      <c r="F160" s="62">
        <v>10</v>
      </c>
      <c r="G160" s="62">
        <v>10</v>
      </c>
      <c r="H160" s="50" t="s">
        <v>250</v>
      </c>
      <c r="I160" s="65" t="s">
        <v>277</v>
      </c>
      <c r="J160" s="61"/>
    </row>
    <row r="161" spans="1:10" s="26" customFormat="1" ht="14.25">
      <c r="A161" s="52"/>
      <c r="B161" s="68"/>
      <c r="C161" s="53"/>
      <c r="D161" s="53" t="s">
        <v>445</v>
      </c>
      <c r="E161" s="53"/>
      <c r="F161" s="83">
        <f t="shared" si="16"/>
        <v>10</v>
      </c>
      <c r="G161" s="83">
        <f t="shared" si="17"/>
        <v>10</v>
      </c>
      <c r="H161" s="55"/>
      <c r="I161" s="66"/>
      <c r="J161" s="61"/>
    </row>
    <row r="162" spans="1:10" s="26" customFormat="1" ht="14.25">
      <c r="A162" s="48">
        <v>60</v>
      </c>
      <c r="B162" s="37" t="s">
        <v>405</v>
      </c>
      <c r="C162" s="36" t="s">
        <v>490</v>
      </c>
      <c r="D162" s="36" t="s">
        <v>547</v>
      </c>
      <c r="E162" s="36">
        <v>2</v>
      </c>
      <c r="F162" s="62">
        <v>4</v>
      </c>
      <c r="G162" s="62">
        <v>4</v>
      </c>
      <c r="H162" s="50" t="s">
        <v>206</v>
      </c>
      <c r="I162" s="65" t="s">
        <v>406</v>
      </c>
      <c r="J162" s="61"/>
    </row>
    <row r="163" spans="1:10" s="26" customFormat="1" ht="14.25">
      <c r="A163" s="52"/>
      <c r="B163" s="68"/>
      <c r="C163" s="53"/>
      <c r="D163" s="53" t="s">
        <v>445</v>
      </c>
      <c r="E163" s="53"/>
      <c r="F163" s="83">
        <f>SUM(F162:F162)</f>
        <v>4</v>
      </c>
      <c r="G163" s="83">
        <f>SUM(G162:G162)</f>
        <v>4</v>
      </c>
      <c r="H163" s="55"/>
      <c r="I163" s="66"/>
      <c r="J163" s="61"/>
    </row>
    <row r="164" spans="1:10" s="26" customFormat="1" ht="14.25">
      <c r="A164" s="48">
        <v>61</v>
      </c>
      <c r="B164" s="37" t="s">
        <v>407</v>
      </c>
      <c r="C164" s="36" t="s">
        <v>449</v>
      </c>
      <c r="D164" s="36" t="s">
        <v>472</v>
      </c>
      <c r="E164" s="36">
        <v>1</v>
      </c>
      <c r="F164" s="62">
        <v>17</v>
      </c>
      <c r="G164" s="62">
        <v>17</v>
      </c>
      <c r="H164" s="50" t="s">
        <v>367</v>
      </c>
      <c r="I164" s="65" t="s">
        <v>408</v>
      </c>
      <c r="J164" s="61"/>
    </row>
    <row r="165" spans="1:10" s="26" customFormat="1" ht="14.25">
      <c r="A165" s="57"/>
      <c r="B165" s="37" t="s">
        <v>407</v>
      </c>
      <c r="C165" s="36" t="s">
        <v>446</v>
      </c>
      <c r="D165" s="36" t="s">
        <v>482</v>
      </c>
      <c r="E165" s="36">
        <v>1</v>
      </c>
      <c r="F165" s="62">
        <v>20</v>
      </c>
      <c r="G165" s="62">
        <v>20</v>
      </c>
      <c r="H165" s="50" t="str">
        <f>H164</f>
        <v>中国工商银行股份有限公司清远分行</v>
      </c>
      <c r="I165" s="65" t="s">
        <v>408</v>
      </c>
      <c r="J165" s="61"/>
    </row>
    <row r="166" spans="1:10" s="26" customFormat="1" ht="28.5">
      <c r="A166" s="57"/>
      <c r="B166" s="37" t="s">
        <v>407</v>
      </c>
      <c r="C166" s="36" t="s">
        <v>532</v>
      </c>
      <c r="D166" s="36" t="s">
        <v>533</v>
      </c>
      <c r="E166" s="36">
        <v>5</v>
      </c>
      <c r="F166" s="62">
        <v>1</v>
      </c>
      <c r="G166" s="62">
        <v>1</v>
      </c>
      <c r="H166" s="50" t="str">
        <f>H165</f>
        <v>中国工商银行股份有限公司清远分行</v>
      </c>
      <c r="I166" s="65" t="s">
        <v>408</v>
      </c>
      <c r="J166" s="61"/>
    </row>
    <row r="167" spans="1:10" s="26" customFormat="1" ht="14.25">
      <c r="A167" s="52"/>
      <c r="B167" s="68"/>
      <c r="C167" s="53"/>
      <c r="D167" s="53" t="s">
        <v>445</v>
      </c>
      <c r="E167" s="53"/>
      <c r="F167" s="83">
        <f>SUM(F164:F166)</f>
        <v>38</v>
      </c>
      <c r="G167" s="83">
        <f>SUM(G164:G166)</f>
        <v>38</v>
      </c>
      <c r="H167" s="55"/>
      <c r="I167" s="66"/>
      <c r="J167" s="61"/>
    </row>
    <row r="168" spans="1:10" s="26" customFormat="1" ht="14.25">
      <c r="A168" s="48">
        <v>62</v>
      </c>
      <c r="B168" s="37" t="s">
        <v>41</v>
      </c>
      <c r="C168" s="36" t="s">
        <v>446</v>
      </c>
      <c r="D168" s="36" t="s">
        <v>548</v>
      </c>
      <c r="E168" s="36">
        <v>1</v>
      </c>
      <c r="F168" s="62">
        <v>20</v>
      </c>
      <c r="G168" s="62">
        <v>20</v>
      </c>
      <c r="H168" s="50" t="s">
        <v>229</v>
      </c>
      <c r="I168" s="65" t="s">
        <v>230</v>
      </c>
      <c r="J168" s="61"/>
    </row>
    <row r="169" spans="1:10" s="26" customFormat="1" ht="14.25">
      <c r="A169" s="52"/>
      <c r="B169" s="68"/>
      <c r="C169" s="53"/>
      <c r="D169" s="53" t="s">
        <v>445</v>
      </c>
      <c r="E169" s="53"/>
      <c r="F169" s="83">
        <f aca="true" t="shared" si="18" ref="F169:F173">SUM(F168:F168)</f>
        <v>20</v>
      </c>
      <c r="G169" s="83">
        <f aca="true" t="shared" si="19" ref="G169:G173">SUM(G168:G168)</f>
        <v>20</v>
      </c>
      <c r="H169" s="55"/>
      <c r="I169" s="66"/>
      <c r="J169" s="61"/>
    </row>
    <row r="170" spans="1:10" s="26" customFormat="1" ht="14.25">
      <c r="A170" s="48">
        <v>63</v>
      </c>
      <c r="B170" s="37" t="s">
        <v>409</v>
      </c>
      <c r="C170" s="36" t="s">
        <v>490</v>
      </c>
      <c r="D170" s="36" t="s">
        <v>547</v>
      </c>
      <c r="E170" s="36">
        <v>3</v>
      </c>
      <c r="F170" s="62">
        <v>6</v>
      </c>
      <c r="G170" s="62">
        <v>6</v>
      </c>
      <c r="H170" s="50" t="s">
        <v>256</v>
      </c>
      <c r="I170" s="65" t="s">
        <v>410</v>
      </c>
      <c r="J170" s="61"/>
    </row>
    <row r="171" spans="1:10" s="26" customFormat="1" ht="14.25">
      <c r="A171" s="52"/>
      <c r="B171" s="68"/>
      <c r="C171" s="53"/>
      <c r="D171" s="53" t="s">
        <v>445</v>
      </c>
      <c r="E171" s="53"/>
      <c r="F171" s="83">
        <f t="shared" si="18"/>
        <v>6</v>
      </c>
      <c r="G171" s="83">
        <f t="shared" si="19"/>
        <v>6</v>
      </c>
      <c r="H171" s="55"/>
      <c r="I171" s="66"/>
      <c r="J171" s="61"/>
    </row>
    <row r="172" spans="1:10" s="26" customFormat="1" ht="14.25">
      <c r="A172" s="48">
        <v>64</v>
      </c>
      <c r="B172" s="37" t="s">
        <v>280</v>
      </c>
      <c r="C172" s="36" t="s">
        <v>446</v>
      </c>
      <c r="D172" s="36" t="s">
        <v>549</v>
      </c>
      <c r="E172" s="36">
        <v>1</v>
      </c>
      <c r="F172" s="62">
        <v>10</v>
      </c>
      <c r="G172" s="62">
        <v>10</v>
      </c>
      <c r="H172" s="50" t="s">
        <v>198</v>
      </c>
      <c r="I172" s="65" t="s">
        <v>282</v>
      </c>
      <c r="J172" s="61"/>
    </row>
    <row r="173" spans="1:10" s="26" customFormat="1" ht="14.25">
      <c r="A173" s="52"/>
      <c r="B173" s="68"/>
      <c r="C173" s="53"/>
      <c r="D173" s="53" t="s">
        <v>445</v>
      </c>
      <c r="E173" s="53"/>
      <c r="F173" s="83">
        <f t="shared" si="18"/>
        <v>10</v>
      </c>
      <c r="G173" s="83">
        <f t="shared" si="19"/>
        <v>10</v>
      </c>
      <c r="H173" s="55"/>
      <c r="I173" s="66"/>
      <c r="J173" s="61"/>
    </row>
    <row r="174" spans="1:10" s="26" customFormat="1" ht="28.5">
      <c r="A174" s="48">
        <v>65</v>
      </c>
      <c r="B174" s="37" t="s">
        <v>411</v>
      </c>
      <c r="C174" s="36" t="s">
        <v>532</v>
      </c>
      <c r="D174" s="36" t="s">
        <v>533</v>
      </c>
      <c r="E174" s="36">
        <v>1</v>
      </c>
      <c r="F174" s="62">
        <v>0.2</v>
      </c>
      <c r="G174" s="62">
        <v>0.2</v>
      </c>
      <c r="H174" s="50" t="s">
        <v>412</v>
      </c>
      <c r="I174" s="65" t="s">
        <v>413</v>
      </c>
      <c r="J174" s="61"/>
    </row>
    <row r="175" spans="1:10" s="26" customFormat="1" ht="14.25">
      <c r="A175" s="52"/>
      <c r="B175" s="68"/>
      <c r="C175" s="53"/>
      <c r="D175" s="53" t="s">
        <v>445</v>
      </c>
      <c r="E175" s="53"/>
      <c r="F175" s="83">
        <f aca="true" t="shared" si="20" ref="F175:F179">SUM(F174:F174)</f>
        <v>0.2</v>
      </c>
      <c r="G175" s="83">
        <f aca="true" t="shared" si="21" ref="G175:G179">SUM(G174:G174)</f>
        <v>0.2</v>
      </c>
      <c r="H175" s="55"/>
      <c r="I175" s="66"/>
      <c r="J175" s="61"/>
    </row>
    <row r="176" spans="1:10" s="26" customFormat="1" ht="14.25">
      <c r="A176" s="48">
        <v>66</v>
      </c>
      <c r="B176" s="37" t="s">
        <v>399</v>
      </c>
      <c r="C176" s="36" t="s">
        <v>446</v>
      </c>
      <c r="D176" s="36" t="s">
        <v>548</v>
      </c>
      <c r="E176" s="36">
        <v>1</v>
      </c>
      <c r="F176" s="62">
        <v>20</v>
      </c>
      <c r="G176" s="62">
        <v>20</v>
      </c>
      <c r="H176" s="50" t="s">
        <v>209</v>
      </c>
      <c r="I176" s="65" t="s">
        <v>400</v>
      </c>
      <c r="J176" s="61"/>
    </row>
    <row r="177" spans="1:10" s="26" customFormat="1" ht="14.25">
      <c r="A177" s="52"/>
      <c r="B177" s="68"/>
      <c r="C177" s="53"/>
      <c r="D177" s="53" t="s">
        <v>445</v>
      </c>
      <c r="E177" s="53"/>
      <c r="F177" s="83">
        <f t="shared" si="20"/>
        <v>20</v>
      </c>
      <c r="G177" s="83">
        <f t="shared" si="21"/>
        <v>20</v>
      </c>
      <c r="H177" s="55"/>
      <c r="I177" s="66"/>
      <c r="J177" s="61"/>
    </row>
    <row r="178" spans="1:10" s="26" customFormat="1" ht="14.25">
      <c r="A178" s="48">
        <v>67</v>
      </c>
      <c r="B178" s="37" t="s">
        <v>414</v>
      </c>
      <c r="C178" s="36" t="s">
        <v>446</v>
      </c>
      <c r="D178" s="36" t="s">
        <v>548</v>
      </c>
      <c r="E178" s="36">
        <v>1</v>
      </c>
      <c r="F178" s="62">
        <v>20</v>
      </c>
      <c r="G178" s="62">
        <v>20</v>
      </c>
      <c r="H178" s="50" t="s">
        <v>212</v>
      </c>
      <c r="I178" s="65" t="s">
        <v>415</v>
      </c>
      <c r="J178" s="61"/>
    </row>
    <row r="179" spans="1:10" s="26" customFormat="1" ht="14.25">
      <c r="A179" s="52"/>
      <c r="B179" s="68"/>
      <c r="C179" s="53"/>
      <c r="D179" s="53" t="s">
        <v>445</v>
      </c>
      <c r="E179" s="53"/>
      <c r="F179" s="83">
        <f t="shared" si="20"/>
        <v>20</v>
      </c>
      <c r="G179" s="83">
        <f t="shared" si="21"/>
        <v>20</v>
      </c>
      <c r="H179" s="55"/>
      <c r="I179" s="66"/>
      <c r="J179" s="61"/>
    </row>
    <row r="180" spans="1:10" s="26" customFormat="1" ht="14.25">
      <c r="A180" s="48">
        <v>68</v>
      </c>
      <c r="B180" s="37" t="s">
        <v>416</v>
      </c>
      <c r="C180" s="36" t="s">
        <v>446</v>
      </c>
      <c r="D180" s="36" t="s">
        <v>548</v>
      </c>
      <c r="E180" s="36">
        <v>1</v>
      </c>
      <c r="F180" s="62">
        <v>20</v>
      </c>
      <c r="G180" s="62">
        <v>20</v>
      </c>
      <c r="H180" s="50" t="s">
        <v>224</v>
      </c>
      <c r="I180" s="65" t="s">
        <v>417</v>
      </c>
      <c r="J180" s="61"/>
    </row>
    <row r="181" spans="1:10" s="26" customFormat="1" ht="28.5">
      <c r="A181" s="57"/>
      <c r="B181" s="37" t="s">
        <v>416</v>
      </c>
      <c r="C181" s="36" t="s">
        <v>460</v>
      </c>
      <c r="D181" s="36" t="s">
        <v>550</v>
      </c>
      <c r="E181" s="36">
        <v>1</v>
      </c>
      <c r="F181" s="62">
        <v>6</v>
      </c>
      <c r="G181" s="62">
        <v>6</v>
      </c>
      <c r="H181" s="50" t="str">
        <f>H180</f>
        <v>广东清远农村商业银行股份有限公司银盏支行</v>
      </c>
      <c r="I181" s="65" t="s">
        <v>417</v>
      </c>
      <c r="J181" s="61"/>
    </row>
    <row r="182" spans="1:10" s="26" customFormat="1" ht="14.25">
      <c r="A182" s="52"/>
      <c r="B182" s="68"/>
      <c r="C182" s="53"/>
      <c r="D182" s="53" t="s">
        <v>445</v>
      </c>
      <c r="E182" s="53"/>
      <c r="F182" s="83">
        <f>SUM(F180:F181)</f>
        <v>26</v>
      </c>
      <c r="G182" s="83">
        <f>SUM(G180:G181)</f>
        <v>26</v>
      </c>
      <c r="H182" s="55"/>
      <c r="I182" s="66"/>
      <c r="J182" s="61"/>
    </row>
    <row r="183" spans="1:10" s="26" customFormat="1" ht="14.25">
      <c r="A183" s="48">
        <v>69</v>
      </c>
      <c r="B183" s="37" t="s">
        <v>418</v>
      </c>
      <c r="C183" s="36" t="s">
        <v>449</v>
      </c>
      <c r="D183" s="36" t="s">
        <v>472</v>
      </c>
      <c r="E183" s="36">
        <v>1</v>
      </c>
      <c r="F183" s="62">
        <v>17</v>
      </c>
      <c r="G183" s="62">
        <v>17</v>
      </c>
      <c r="H183" s="50" t="s">
        <v>198</v>
      </c>
      <c r="I183" s="65" t="s">
        <v>419</v>
      </c>
      <c r="J183" s="61"/>
    </row>
    <row r="184" spans="1:10" s="26" customFormat="1" ht="28.5">
      <c r="A184" s="57"/>
      <c r="B184" s="37" t="str">
        <f>B183</f>
        <v>清远戈兰迪高分子材料有限公司</v>
      </c>
      <c r="C184" s="36" t="s">
        <v>532</v>
      </c>
      <c r="D184" s="36" t="s">
        <v>533</v>
      </c>
      <c r="E184" s="36">
        <v>2</v>
      </c>
      <c r="F184" s="62">
        <v>0.4</v>
      </c>
      <c r="G184" s="62">
        <v>0.4</v>
      </c>
      <c r="H184" s="50" t="str">
        <f>H183</f>
        <v>中国建设银行股份有限公司清远高新区科技支行</v>
      </c>
      <c r="I184" s="65" t="s">
        <v>419</v>
      </c>
      <c r="J184" s="61"/>
    </row>
    <row r="185" spans="1:10" s="26" customFormat="1" ht="14.25">
      <c r="A185" s="57"/>
      <c r="B185" s="37" t="str">
        <f>B184</f>
        <v>清远戈兰迪高分子材料有限公司</v>
      </c>
      <c r="C185" s="36" t="s">
        <v>508</v>
      </c>
      <c r="D185" s="36" t="s">
        <v>551</v>
      </c>
      <c r="E185" s="36">
        <v>1</v>
      </c>
      <c r="F185" s="62">
        <v>3.8</v>
      </c>
      <c r="G185" s="62">
        <v>0</v>
      </c>
      <c r="H185" s="50" t="str">
        <f>H183</f>
        <v>中国建设银行股份有限公司清远高新区科技支行</v>
      </c>
      <c r="I185" s="65" t="s">
        <v>419</v>
      </c>
      <c r="J185" s="61" t="s">
        <v>515</v>
      </c>
    </row>
    <row r="186" spans="1:10" s="26" customFormat="1" ht="14.25">
      <c r="A186" s="52"/>
      <c r="B186" s="68"/>
      <c r="C186" s="53"/>
      <c r="D186" s="53" t="s">
        <v>445</v>
      </c>
      <c r="E186" s="53"/>
      <c r="F186" s="83">
        <f>SUM(F183:F185)</f>
        <v>21.2</v>
      </c>
      <c r="G186" s="83">
        <f>SUM(G183:G185)</f>
        <v>17.4</v>
      </c>
      <c r="H186" s="55"/>
      <c r="I186" s="66"/>
      <c r="J186" s="61"/>
    </row>
    <row r="187" spans="1:10" s="26" customFormat="1" ht="14.25">
      <c r="A187" s="48">
        <v>70</v>
      </c>
      <c r="B187" s="37" t="s">
        <v>288</v>
      </c>
      <c r="C187" s="36" t="s">
        <v>449</v>
      </c>
      <c r="D187" s="36" t="s">
        <v>472</v>
      </c>
      <c r="E187" s="36">
        <v>1</v>
      </c>
      <c r="F187" s="62">
        <v>17</v>
      </c>
      <c r="G187" s="62">
        <v>17</v>
      </c>
      <c r="H187" s="50" t="s">
        <v>206</v>
      </c>
      <c r="I187" s="65" t="s">
        <v>289</v>
      </c>
      <c r="J187" s="61"/>
    </row>
    <row r="188" spans="1:10" s="26" customFormat="1" ht="14.25">
      <c r="A188" s="52"/>
      <c r="B188" s="68"/>
      <c r="C188" s="53"/>
      <c r="D188" s="53" t="s">
        <v>445</v>
      </c>
      <c r="E188" s="53"/>
      <c r="F188" s="83">
        <f>SUM(F187:F187)</f>
        <v>17</v>
      </c>
      <c r="G188" s="83">
        <f>SUM(G187:G187)</f>
        <v>17</v>
      </c>
      <c r="H188" s="55"/>
      <c r="I188" s="66"/>
      <c r="J188" s="61"/>
    </row>
    <row r="189" spans="1:10" s="26" customFormat="1" ht="14.25">
      <c r="A189" s="48">
        <v>71</v>
      </c>
      <c r="B189" s="37" t="s">
        <v>292</v>
      </c>
      <c r="C189" s="36" t="s">
        <v>490</v>
      </c>
      <c r="D189" s="36" t="s">
        <v>547</v>
      </c>
      <c r="E189" s="36">
        <v>1</v>
      </c>
      <c r="F189" s="62">
        <v>2</v>
      </c>
      <c r="G189" s="62">
        <v>2</v>
      </c>
      <c r="H189" s="50" t="s">
        <v>198</v>
      </c>
      <c r="I189" s="65" t="s">
        <v>293</v>
      </c>
      <c r="J189" s="61"/>
    </row>
    <row r="190" spans="1:10" s="26" customFormat="1" ht="14.25">
      <c r="A190" s="52"/>
      <c r="B190" s="68"/>
      <c r="C190" s="53"/>
      <c r="D190" s="53" t="s">
        <v>445</v>
      </c>
      <c r="E190" s="53"/>
      <c r="F190" s="83">
        <f>SUM(F189:F189)</f>
        <v>2</v>
      </c>
      <c r="G190" s="83">
        <f>SUM(G189:G189)</f>
        <v>2</v>
      </c>
      <c r="H190" s="55"/>
      <c r="I190" s="66"/>
      <c r="J190" s="61"/>
    </row>
    <row r="191" spans="1:10" s="26" customFormat="1" ht="14.25">
      <c r="A191" s="48">
        <v>72</v>
      </c>
      <c r="B191" s="37" t="s">
        <v>294</v>
      </c>
      <c r="C191" s="36" t="s">
        <v>449</v>
      </c>
      <c r="D191" s="36" t="s">
        <v>450</v>
      </c>
      <c r="E191" s="36">
        <v>1</v>
      </c>
      <c r="F191" s="62">
        <v>10</v>
      </c>
      <c r="G191" s="62">
        <v>10</v>
      </c>
      <c r="H191" s="50" t="s">
        <v>295</v>
      </c>
      <c r="I191" s="65" t="s">
        <v>296</v>
      </c>
      <c r="J191" s="61"/>
    </row>
    <row r="192" spans="1:10" s="26" customFormat="1" ht="28.5">
      <c r="A192" s="57"/>
      <c r="B192" s="37" t="str">
        <f>B191</f>
        <v>广东先导先进材料股份有限公司</v>
      </c>
      <c r="C192" s="36" t="s">
        <v>532</v>
      </c>
      <c r="D192" s="36" t="s">
        <v>533</v>
      </c>
      <c r="E192" s="36">
        <v>3</v>
      </c>
      <c r="F192" s="62">
        <v>0.6</v>
      </c>
      <c r="G192" s="62">
        <v>0.6</v>
      </c>
      <c r="H192" s="50" t="str">
        <f>H191</f>
        <v>中国工商银行股份有限公司清新支行</v>
      </c>
      <c r="I192" s="65" t="s">
        <v>296</v>
      </c>
      <c r="J192" s="61"/>
    </row>
    <row r="193" spans="1:10" s="26" customFormat="1" ht="14.25">
      <c r="A193" s="52"/>
      <c r="B193" s="68"/>
      <c r="C193" s="53"/>
      <c r="D193" s="53" t="s">
        <v>445</v>
      </c>
      <c r="E193" s="53"/>
      <c r="F193" s="83">
        <f>SUM(F191:F192)</f>
        <v>10.6</v>
      </c>
      <c r="G193" s="83">
        <f>SUM(G191:G192)</f>
        <v>10.6</v>
      </c>
      <c r="H193" s="55"/>
      <c r="I193" s="66"/>
      <c r="J193" s="61"/>
    </row>
    <row r="194" spans="1:10" s="26" customFormat="1" ht="14.25">
      <c r="A194" s="48">
        <v>73</v>
      </c>
      <c r="B194" s="37" t="s">
        <v>297</v>
      </c>
      <c r="C194" s="36" t="s">
        <v>446</v>
      </c>
      <c r="D194" s="36" t="s">
        <v>552</v>
      </c>
      <c r="E194" s="36">
        <v>1</v>
      </c>
      <c r="F194" s="62">
        <v>20</v>
      </c>
      <c r="G194" s="62">
        <v>20</v>
      </c>
      <c r="H194" s="50" t="s">
        <v>298</v>
      </c>
      <c r="I194" s="65" t="s">
        <v>299</v>
      </c>
      <c r="J194" s="61"/>
    </row>
    <row r="195" spans="1:10" s="26" customFormat="1" ht="14.25">
      <c r="A195" s="57"/>
      <c r="B195" s="37" t="s">
        <v>297</v>
      </c>
      <c r="C195" s="36" t="s">
        <v>446</v>
      </c>
      <c r="D195" s="36" t="s">
        <v>548</v>
      </c>
      <c r="E195" s="36">
        <v>1</v>
      </c>
      <c r="F195" s="62">
        <v>20</v>
      </c>
      <c r="G195" s="62">
        <v>20</v>
      </c>
      <c r="H195" s="50" t="str">
        <f>H194</f>
        <v>广东清远农村商业银行股份有限公司龙塘支行</v>
      </c>
      <c r="I195" s="65" t="s">
        <v>299</v>
      </c>
      <c r="J195" s="61"/>
    </row>
    <row r="196" spans="1:10" s="29" customFormat="1" ht="28.5">
      <c r="A196" s="57"/>
      <c r="B196" s="88" t="s">
        <v>297</v>
      </c>
      <c r="C196" s="89" t="s">
        <v>460</v>
      </c>
      <c r="D196" s="89" t="s">
        <v>553</v>
      </c>
      <c r="E196" s="89">
        <v>1</v>
      </c>
      <c r="F196" s="90">
        <v>6</v>
      </c>
      <c r="G196" s="90"/>
      <c r="H196" s="91" t="s">
        <v>298</v>
      </c>
      <c r="I196" s="96" t="s">
        <v>299</v>
      </c>
      <c r="J196" s="92" t="s">
        <v>554</v>
      </c>
    </row>
    <row r="197" spans="1:10" s="26" customFormat="1" ht="28.5">
      <c r="A197" s="57"/>
      <c r="B197" s="37" t="s">
        <v>297</v>
      </c>
      <c r="C197" s="36" t="s">
        <v>532</v>
      </c>
      <c r="D197" s="36" t="s">
        <v>533</v>
      </c>
      <c r="E197" s="36">
        <v>6</v>
      </c>
      <c r="F197" s="62">
        <v>1.2</v>
      </c>
      <c r="G197" s="62">
        <v>1.2</v>
      </c>
      <c r="H197" s="50" t="str">
        <f>H194</f>
        <v>广东清远农村商业银行股份有限公司龙塘支行</v>
      </c>
      <c r="I197" s="65" t="s">
        <v>299</v>
      </c>
      <c r="J197" s="61"/>
    </row>
    <row r="198" spans="1:10" s="26" customFormat="1" ht="14.25">
      <c r="A198" s="52"/>
      <c r="B198" s="68"/>
      <c r="C198" s="53"/>
      <c r="D198" s="53" t="s">
        <v>445</v>
      </c>
      <c r="E198" s="53"/>
      <c r="F198" s="83">
        <f>SUM(F194:F197)</f>
        <v>47.2</v>
      </c>
      <c r="G198" s="83">
        <f>SUM(G194:G197)</f>
        <v>41.2</v>
      </c>
      <c r="H198" s="55"/>
      <c r="I198" s="66"/>
      <c r="J198" s="61"/>
    </row>
    <row r="199" spans="1:10" s="26" customFormat="1" ht="14.25">
      <c r="A199" s="48">
        <v>74</v>
      </c>
      <c r="B199" s="37" t="s">
        <v>420</v>
      </c>
      <c r="C199" s="36" t="s">
        <v>449</v>
      </c>
      <c r="D199" s="36" t="s">
        <v>450</v>
      </c>
      <c r="E199" s="36">
        <v>1</v>
      </c>
      <c r="F199" s="62">
        <v>10</v>
      </c>
      <c r="G199" s="62">
        <v>10</v>
      </c>
      <c r="H199" s="50" t="s">
        <v>336</v>
      </c>
      <c r="I199" s="65" t="s">
        <v>421</v>
      </c>
      <c r="J199" s="61"/>
    </row>
    <row r="200" spans="1:10" s="26" customFormat="1" ht="14.25">
      <c r="A200" s="52"/>
      <c r="B200" s="68"/>
      <c r="C200" s="53"/>
      <c r="D200" s="53" t="s">
        <v>445</v>
      </c>
      <c r="E200" s="53"/>
      <c r="F200" s="83">
        <f>SUM(F199:F199)</f>
        <v>10</v>
      </c>
      <c r="G200" s="83">
        <f>SUM(G199:G199)</f>
        <v>10</v>
      </c>
      <c r="H200" s="55"/>
      <c r="I200" s="66"/>
      <c r="J200" s="61"/>
    </row>
    <row r="201" spans="1:10" s="26" customFormat="1" ht="14.25">
      <c r="A201" s="48">
        <v>75</v>
      </c>
      <c r="B201" s="37" t="s">
        <v>300</v>
      </c>
      <c r="C201" s="36" t="s">
        <v>449</v>
      </c>
      <c r="D201" s="36" t="s">
        <v>472</v>
      </c>
      <c r="E201" s="36">
        <v>1</v>
      </c>
      <c r="F201" s="62">
        <v>17</v>
      </c>
      <c r="G201" s="62">
        <v>17</v>
      </c>
      <c r="H201" s="50" t="s">
        <v>301</v>
      </c>
      <c r="I201" s="65" t="s">
        <v>302</v>
      </c>
      <c r="J201" s="61"/>
    </row>
    <row r="202" spans="1:10" s="26" customFormat="1" ht="28.5">
      <c r="A202" s="57"/>
      <c r="B202" s="37" t="s">
        <v>300</v>
      </c>
      <c r="C202" s="36" t="s">
        <v>532</v>
      </c>
      <c r="D202" s="36" t="s">
        <v>533</v>
      </c>
      <c r="E202" s="36">
        <v>2</v>
      </c>
      <c r="F202" s="62">
        <v>0.4</v>
      </c>
      <c r="G202" s="62">
        <v>0.4</v>
      </c>
      <c r="H202" s="50" t="str">
        <f>H201</f>
        <v>中国银行股份有限公司清远分行</v>
      </c>
      <c r="I202" s="65" t="s">
        <v>302</v>
      </c>
      <c r="J202" s="61"/>
    </row>
    <row r="203" spans="1:10" s="26" customFormat="1" ht="14.25">
      <c r="A203" s="52"/>
      <c r="B203" s="68"/>
      <c r="C203" s="53"/>
      <c r="D203" s="53" t="s">
        <v>445</v>
      </c>
      <c r="E203" s="53"/>
      <c r="F203" s="83">
        <f>SUM(F201:F202)</f>
        <v>17.4</v>
      </c>
      <c r="G203" s="83">
        <f>SUM(G201:G202)</f>
        <v>17.4</v>
      </c>
      <c r="H203" s="55"/>
      <c r="I203" s="66"/>
      <c r="J203" s="61"/>
    </row>
    <row r="204" spans="1:10" s="26" customFormat="1" ht="14.25">
      <c r="A204" s="48">
        <v>76</v>
      </c>
      <c r="B204" s="37" t="s">
        <v>422</v>
      </c>
      <c r="C204" s="36" t="s">
        <v>449</v>
      </c>
      <c r="D204" s="36" t="s">
        <v>472</v>
      </c>
      <c r="E204" s="36"/>
      <c r="F204" s="62">
        <v>17</v>
      </c>
      <c r="G204" s="62">
        <v>17</v>
      </c>
      <c r="H204" s="50" t="s">
        <v>198</v>
      </c>
      <c r="I204" s="65" t="s">
        <v>423</v>
      </c>
      <c r="J204" s="61"/>
    </row>
    <row r="205" spans="1:10" s="26" customFormat="1" ht="14.25">
      <c r="A205" s="57"/>
      <c r="B205" s="37" t="s">
        <v>422</v>
      </c>
      <c r="C205" s="36" t="s">
        <v>449</v>
      </c>
      <c r="D205" s="36" t="s">
        <v>555</v>
      </c>
      <c r="E205" s="36"/>
      <c r="F205" s="62">
        <v>3</v>
      </c>
      <c r="G205" s="62">
        <v>0</v>
      </c>
      <c r="H205" s="50" t="str">
        <f>H204</f>
        <v>中国建设银行股份有限公司清远高新区科技支行</v>
      </c>
      <c r="I205" s="65" t="s">
        <v>423</v>
      </c>
      <c r="J205" s="61" t="s">
        <v>556</v>
      </c>
    </row>
    <row r="206" spans="1:10" s="26" customFormat="1" ht="14.25">
      <c r="A206" s="57"/>
      <c r="B206" s="37" t="s">
        <v>422</v>
      </c>
      <c r="C206" s="36" t="s">
        <v>446</v>
      </c>
      <c r="D206" s="36" t="s">
        <v>549</v>
      </c>
      <c r="E206" s="36"/>
      <c r="F206" s="62">
        <v>10</v>
      </c>
      <c r="G206" s="62">
        <v>10</v>
      </c>
      <c r="H206" s="50" t="str">
        <f>H204</f>
        <v>中国建设银行股份有限公司清远高新区科技支行</v>
      </c>
      <c r="I206" s="65" t="s">
        <v>423</v>
      </c>
      <c r="J206" s="61"/>
    </row>
    <row r="207" spans="1:10" s="26" customFormat="1" ht="14.25">
      <c r="A207" s="52"/>
      <c r="B207" s="68"/>
      <c r="C207" s="53"/>
      <c r="D207" s="53" t="s">
        <v>445</v>
      </c>
      <c r="E207" s="53"/>
      <c r="F207" s="83">
        <f>SUM(F204:F206)</f>
        <v>30</v>
      </c>
      <c r="G207" s="83">
        <f>SUM(G204:G206)</f>
        <v>27</v>
      </c>
      <c r="H207" s="55"/>
      <c r="I207" s="66"/>
      <c r="J207" s="61"/>
    </row>
    <row r="208" spans="1:10" s="26" customFormat="1" ht="28.5">
      <c r="A208" s="48">
        <v>77</v>
      </c>
      <c r="B208" s="37" t="s">
        <v>424</v>
      </c>
      <c r="C208" s="36" t="s">
        <v>557</v>
      </c>
      <c r="D208" s="36" t="s">
        <v>558</v>
      </c>
      <c r="E208" s="36">
        <v>1</v>
      </c>
      <c r="F208" s="62">
        <v>10</v>
      </c>
      <c r="G208" s="62">
        <v>10</v>
      </c>
      <c r="H208" s="50" t="s">
        <v>307</v>
      </c>
      <c r="I208" s="65" t="s">
        <v>425</v>
      </c>
      <c r="J208" s="61"/>
    </row>
    <row r="209" spans="1:10" s="26" customFormat="1" ht="28.5">
      <c r="A209" s="57"/>
      <c r="B209" s="37" t="s">
        <v>424</v>
      </c>
      <c r="C209" s="36" t="s">
        <v>532</v>
      </c>
      <c r="D209" s="36" t="s">
        <v>559</v>
      </c>
      <c r="E209" s="36">
        <v>1</v>
      </c>
      <c r="F209" s="62">
        <v>1</v>
      </c>
      <c r="G209" s="62">
        <v>1</v>
      </c>
      <c r="H209" s="50" t="str">
        <f>H208</f>
        <v>广东清远农村商业银行股份有限公司嘉福分理处</v>
      </c>
      <c r="I209" s="65" t="s">
        <v>425</v>
      </c>
      <c r="J209" s="61"/>
    </row>
    <row r="210" spans="1:10" s="26" customFormat="1" ht="14.25">
      <c r="A210" s="57"/>
      <c r="B210" s="37" t="s">
        <v>424</v>
      </c>
      <c r="C210" s="36" t="s">
        <v>508</v>
      </c>
      <c r="D210" s="36" t="s">
        <v>560</v>
      </c>
      <c r="E210" s="36">
        <v>1</v>
      </c>
      <c r="F210" s="62">
        <v>8.7</v>
      </c>
      <c r="G210" s="62">
        <v>0</v>
      </c>
      <c r="H210" s="50" t="str">
        <f>H208</f>
        <v>广东清远农村商业银行股份有限公司嘉福分理处</v>
      </c>
      <c r="I210" s="65" t="s">
        <v>425</v>
      </c>
      <c r="J210" s="61" t="s">
        <v>515</v>
      </c>
    </row>
    <row r="211" spans="1:10" s="26" customFormat="1" ht="14.25">
      <c r="A211" s="52"/>
      <c r="B211" s="68"/>
      <c r="C211" s="53"/>
      <c r="D211" s="53" t="s">
        <v>445</v>
      </c>
      <c r="E211" s="53"/>
      <c r="F211" s="83">
        <f>SUM(F208:F210)</f>
        <v>19.7</v>
      </c>
      <c r="G211" s="83">
        <f>SUM(G208:G210)</f>
        <v>11</v>
      </c>
      <c r="H211" s="55"/>
      <c r="I211" s="66"/>
      <c r="J211" s="61"/>
    </row>
    <row r="212" spans="1:10" s="26" customFormat="1" ht="14.25">
      <c r="A212" s="48">
        <v>78</v>
      </c>
      <c r="B212" s="37" t="s">
        <v>426</v>
      </c>
      <c r="C212" s="36" t="s">
        <v>508</v>
      </c>
      <c r="D212" s="36" t="s">
        <v>561</v>
      </c>
      <c r="E212" s="36">
        <v>1</v>
      </c>
      <c r="F212" s="62">
        <v>0.46</v>
      </c>
      <c r="G212" s="62">
        <v>0</v>
      </c>
      <c r="H212" s="50" t="s">
        <v>218</v>
      </c>
      <c r="I212" s="65" t="s">
        <v>427</v>
      </c>
      <c r="J212" s="61" t="s">
        <v>515</v>
      </c>
    </row>
    <row r="213" spans="1:10" s="26" customFormat="1" ht="14.25">
      <c r="A213" s="52"/>
      <c r="B213" s="68"/>
      <c r="C213" s="53"/>
      <c r="D213" s="53" t="s">
        <v>445</v>
      </c>
      <c r="E213" s="53"/>
      <c r="F213" s="83">
        <f>F212</f>
        <v>0.46</v>
      </c>
      <c r="G213" s="83">
        <f>G212</f>
        <v>0</v>
      </c>
      <c r="H213" s="55"/>
      <c r="I213" s="66"/>
      <c r="J213" s="61"/>
    </row>
    <row r="214" spans="1:10" s="29" customFormat="1" ht="14.25">
      <c r="A214" s="48">
        <v>79</v>
      </c>
      <c r="B214" s="88" t="s">
        <v>428</v>
      </c>
      <c r="C214" s="89"/>
      <c r="D214" s="89"/>
      <c r="E214" s="89"/>
      <c r="F214" s="90"/>
      <c r="G214" s="90"/>
      <c r="H214" s="91"/>
      <c r="I214" s="96"/>
      <c r="J214" s="92" t="s">
        <v>562</v>
      </c>
    </row>
    <row r="215" spans="1:10" s="26" customFormat="1" ht="14.25">
      <c r="A215" s="52"/>
      <c r="B215" s="68"/>
      <c r="C215" s="53"/>
      <c r="D215" s="53" t="s">
        <v>445</v>
      </c>
      <c r="E215" s="53"/>
      <c r="F215" s="83"/>
      <c r="G215" s="83"/>
      <c r="H215" s="55"/>
      <c r="I215" s="66"/>
      <c r="J215" s="61"/>
    </row>
    <row r="216" spans="1:10" s="26" customFormat="1" ht="14.25">
      <c r="A216" s="48">
        <v>80</v>
      </c>
      <c r="B216" s="37" t="s">
        <v>429</v>
      </c>
      <c r="C216" s="36" t="s">
        <v>446</v>
      </c>
      <c r="D216" s="36" t="s">
        <v>549</v>
      </c>
      <c r="E216" s="36">
        <v>1</v>
      </c>
      <c r="F216" s="62">
        <v>10</v>
      </c>
      <c r="G216" s="62">
        <v>10</v>
      </c>
      <c r="H216" s="50" t="s">
        <v>310</v>
      </c>
      <c r="I216" s="65" t="s">
        <v>430</v>
      </c>
      <c r="J216" s="61"/>
    </row>
    <row r="217" spans="1:10" s="26" customFormat="1" ht="14.25">
      <c r="A217" s="52"/>
      <c r="B217" s="68"/>
      <c r="C217" s="53"/>
      <c r="D217" s="53" t="s">
        <v>445</v>
      </c>
      <c r="E217" s="53"/>
      <c r="F217" s="83">
        <f aca="true" t="shared" si="22" ref="F217:F221">SUM(F216:F216)</f>
        <v>10</v>
      </c>
      <c r="G217" s="83">
        <f aca="true" t="shared" si="23" ref="G217:G221">SUM(G216:G216)</f>
        <v>10</v>
      </c>
      <c r="H217" s="55"/>
      <c r="I217" s="66"/>
      <c r="J217" s="61"/>
    </row>
    <row r="218" spans="1:10" s="26" customFormat="1" ht="14.25">
      <c r="A218" s="48">
        <v>81</v>
      </c>
      <c r="B218" s="37" t="s">
        <v>431</v>
      </c>
      <c r="C218" s="36" t="s">
        <v>449</v>
      </c>
      <c r="D218" s="36" t="s">
        <v>472</v>
      </c>
      <c r="E218" s="36">
        <v>1</v>
      </c>
      <c r="F218" s="62">
        <v>17</v>
      </c>
      <c r="G218" s="62">
        <v>17</v>
      </c>
      <c r="H218" s="50" t="s">
        <v>212</v>
      </c>
      <c r="I218" s="65" t="s">
        <v>432</v>
      </c>
      <c r="J218" s="61"/>
    </row>
    <row r="219" spans="1:10" s="26" customFormat="1" ht="14.25">
      <c r="A219" s="52"/>
      <c r="B219" s="68"/>
      <c r="C219" s="53"/>
      <c r="D219" s="53" t="s">
        <v>445</v>
      </c>
      <c r="E219" s="53"/>
      <c r="F219" s="83">
        <f t="shared" si="22"/>
        <v>17</v>
      </c>
      <c r="G219" s="83">
        <f t="shared" si="23"/>
        <v>17</v>
      </c>
      <c r="H219" s="55"/>
      <c r="I219" s="66"/>
      <c r="J219" s="61"/>
    </row>
    <row r="220" spans="1:10" s="30" customFormat="1" ht="28.5">
      <c r="A220" s="48">
        <v>82</v>
      </c>
      <c r="B220" s="92" t="s">
        <v>433</v>
      </c>
      <c r="C220" s="89" t="s">
        <v>460</v>
      </c>
      <c r="D220" s="89" t="s">
        <v>550</v>
      </c>
      <c r="E220" s="89">
        <v>1</v>
      </c>
      <c r="F220" s="90">
        <v>6</v>
      </c>
      <c r="G220" s="90"/>
      <c r="H220" s="91" t="s">
        <v>412</v>
      </c>
      <c r="I220" s="97" t="s">
        <v>434</v>
      </c>
      <c r="J220" s="30" t="s">
        <v>563</v>
      </c>
    </row>
    <row r="221" spans="1:10" s="26" customFormat="1" ht="14.25">
      <c r="A221" s="52"/>
      <c r="B221" s="68"/>
      <c r="C221" s="53"/>
      <c r="D221" s="53" t="s">
        <v>445</v>
      </c>
      <c r="E221" s="53"/>
      <c r="F221" s="83">
        <f t="shared" si="22"/>
        <v>6</v>
      </c>
      <c r="G221" s="83">
        <f t="shared" si="23"/>
        <v>0</v>
      </c>
      <c r="H221" s="55"/>
      <c r="I221" s="66"/>
      <c r="J221" s="61"/>
    </row>
    <row r="222" spans="1:10" s="28" customFormat="1" ht="14.25">
      <c r="A222" s="93" t="s">
        <v>564</v>
      </c>
      <c r="B222" s="93"/>
      <c r="C222" s="94"/>
      <c r="D222" s="94"/>
      <c r="E222" s="54"/>
      <c r="F222" s="93">
        <f>F221+F219+F217+F215+F213+F211+F207+F203+F200+F198+F193+F190+F188+F186+F182+F179+F177+F175+F173+F171+F169+F167+F163+F161+F159+F157+F155+F152+F150+F148+F145+F143+F141+F139+F136+F134+F132+F130+F128+F126+F124+F122+F118+F115+F113+F111+F109+F105+F100+F95+F91+F86+F81+F77+F75+F72+F68+F63+F60+F58+F56+F54+F51+F48+F46+F44+F40+F38+F36+F34+F32+F30+F27+F24+F21+F18+F16+F14+F11+F8+F5</f>
        <v>1309.2223999999999</v>
      </c>
      <c r="G222" s="93">
        <f>G221+G219+G217+G215+G213+G211+G207+G203+G200+G198+G193+G190+G188+G186+G182+G179+G177+G175+G173+G171+G169+G167+G163+G161+G159+G157+G155+G152+G150+G148+G145+G143+G141+G139+G136+G134+G132+G130+G128+G126+G124+G122+G118+G115+G113+G111+G109+G105+G100+G95+G91+G86+G81+G77+G75+G72+G68+G63+G60+G58+G56+G54+G51+G48+G46+G44+G40+G38+G36+G34+G32+G30+G27+G24+G21+G18+G16+G14+G11+G8+G5</f>
        <v>1163.67</v>
      </c>
      <c r="H222" s="95"/>
      <c r="I222" s="53"/>
      <c r="J222" s="68"/>
    </row>
  </sheetData>
  <sheetProtection/>
  <mergeCells count="84">
    <mergeCell ref="A1:H1"/>
    <mergeCell ref="A222:D222"/>
    <mergeCell ref="A4:A5"/>
    <mergeCell ref="A6:A8"/>
    <mergeCell ref="A9:A11"/>
    <mergeCell ref="A12:A14"/>
    <mergeCell ref="A15:A16"/>
    <mergeCell ref="A17:A18"/>
    <mergeCell ref="A19:A21"/>
    <mergeCell ref="A22:A24"/>
    <mergeCell ref="A25:A27"/>
    <mergeCell ref="A28:A30"/>
    <mergeCell ref="A31:A32"/>
    <mergeCell ref="A33:A34"/>
    <mergeCell ref="A35:A36"/>
    <mergeCell ref="A37:A38"/>
    <mergeCell ref="A39:A40"/>
    <mergeCell ref="A41:A44"/>
    <mergeCell ref="A45:A46"/>
    <mergeCell ref="A47:A48"/>
    <mergeCell ref="A49:A51"/>
    <mergeCell ref="A52:A54"/>
    <mergeCell ref="A55:A56"/>
    <mergeCell ref="A57:A58"/>
    <mergeCell ref="A59:A60"/>
    <mergeCell ref="A61:A63"/>
    <mergeCell ref="A64:A68"/>
    <mergeCell ref="A69:A72"/>
    <mergeCell ref="A73:A75"/>
    <mergeCell ref="A76:A77"/>
    <mergeCell ref="A78:A81"/>
    <mergeCell ref="A82:A86"/>
    <mergeCell ref="A87:A89"/>
    <mergeCell ref="A90:A91"/>
    <mergeCell ref="A92:A95"/>
    <mergeCell ref="A96:A100"/>
    <mergeCell ref="A101:A105"/>
    <mergeCell ref="A106:A109"/>
    <mergeCell ref="A110:A111"/>
    <mergeCell ref="A112:A113"/>
    <mergeCell ref="A114:A115"/>
    <mergeCell ref="A116:A118"/>
    <mergeCell ref="A119:A122"/>
    <mergeCell ref="A123:A124"/>
    <mergeCell ref="A125:A126"/>
    <mergeCell ref="A127:A128"/>
    <mergeCell ref="A129:A130"/>
    <mergeCell ref="A131:A132"/>
    <mergeCell ref="A133:A134"/>
    <mergeCell ref="A135:A136"/>
    <mergeCell ref="A137:A139"/>
    <mergeCell ref="A140:A141"/>
    <mergeCell ref="A142:A143"/>
    <mergeCell ref="A144:A145"/>
    <mergeCell ref="A146:A148"/>
    <mergeCell ref="A149:A150"/>
    <mergeCell ref="A151:A152"/>
    <mergeCell ref="A153:A155"/>
    <mergeCell ref="A156:A157"/>
    <mergeCell ref="A158:A159"/>
    <mergeCell ref="A160:A161"/>
    <mergeCell ref="A162:A163"/>
    <mergeCell ref="A164:A167"/>
    <mergeCell ref="A168:A169"/>
    <mergeCell ref="A170:A171"/>
    <mergeCell ref="A172:A173"/>
    <mergeCell ref="A174:A175"/>
    <mergeCell ref="A176:A177"/>
    <mergeCell ref="A178:A179"/>
    <mergeCell ref="A180:A182"/>
    <mergeCell ref="A183:A186"/>
    <mergeCell ref="A187:A188"/>
    <mergeCell ref="A189:A190"/>
    <mergeCell ref="A191:A193"/>
    <mergeCell ref="A194:A198"/>
    <mergeCell ref="A199:A200"/>
    <mergeCell ref="A201:A203"/>
    <mergeCell ref="A204:A207"/>
    <mergeCell ref="A208:A211"/>
    <mergeCell ref="A212:A213"/>
    <mergeCell ref="A214:A215"/>
    <mergeCell ref="A216:A217"/>
    <mergeCell ref="A218:A219"/>
    <mergeCell ref="A220:A221"/>
  </mergeCells>
  <conditionalFormatting sqref="C86:C98 C100:C107 C111:C114 C119:C121 C123 C46:C48 C72 C58 C109 C60 C62:C63 C68 C75 C77 C80:C84">
    <cfRule type="expression" priority="1" dxfId="17" stopIfTrue="1">
      <formula>AND(COUNTIF($B$46:$B$49,C46)+COUNTIF($B$72:$B$106,C46)+COUNTIF($B$57:$B$69,C46)+COUNTIF($B$53,C46)+COUNTIF($B$109:$B$114,C46)&gt;1,NOT(ISBLANK(C46)))</formula>
    </cfRule>
  </conditionalFormatting>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tabSelected="1" zoomScale="85" zoomScaleNormal="85" workbookViewId="0" topLeftCell="A1">
      <selection activeCell="H10" sqref="H10"/>
    </sheetView>
  </sheetViews>
  <sheetFormatPr defaultColWidth="15.75390625" defaultRowHeight="13.5"/>
  <cols>
    <col min="1" max="1" width="8.375" style="0" bestFit="1" customWidth="1"/>
    <col min="2" max="2" width="24.00390625" style="0" customWidth="1"/>
    <col min="3" max="4" width="19.625" style="0" customWidth="1"/>
    <col min="5" max="5" width="25.00390625" style="0" customWidth="1"/>
    <col min="6" max="6" width="41.125" style="0" customWidth="1"/>
  </cols>
  <sheetData>
    <row r="1" ht="13.5">
      <c r="A1" t="s">
        <v>565</v>
      </c>
    </row>
    <row r="2" spans="1:6" ht="22.5">
      <c r="A2" s="1" t="s">
        <v>566</v>
      </c>
      <c r="B2" s="2"/>
      <c r="C2" s="3"/>
      <c r="D2" s="1"/>
      <c r="E2" s="1"/>
      <c r="F2" s="1"/>
    </row>
    <row r="3" spans="1:6" ht="22.5">
      <c r="A3" s="1"/>
      <c r="B3" s="2"/>
      <c r="C3" s="3"/>
      <c r="D3" s="1"/>
      <c r="E3" s="1"/>
      <c r="F3" s="1"/>
    </row>
    <row r="4" spans="1:6" ht="39.75" customHeight="1">
      <c r="A4" s="4" t="s">
        <v>1</v>
      </c>
      <c r="B4" s="4" t="s">
        <v>567</v>
      </c>
      <c r="C4" s="5" t="s">
        <v>568</v>
      </c>
      <c r="D4" s="5" t="s">
        <v>569</v>
      </c>
      <c r="E4" s="4" t="s">
        <v>570</v>
      </c>
      <c r="F4" s="4" t="s">
        <v>571</v>
      </c>
    </row>
    <row r="5" spans="1:6" ht="19.5" customHeight="1">
      <c r="A5" s="6">
        <v>1</v>
      </c>
      <c r="B5" s="6" t="s">
        <v>572</v>
      </c>
      <c r="C5" s="7">
        <v>250</v>
      </c>
      <c r="D5" s="8">
        <v>196.76</v>
      </c>
      <c r="E5" s="9" t="s">
        <v>573</v>
      </c>
      <c r="F5" s="9" t="s">
        <v>574</v>
      </c>
    </row>
    <row r="6" spans="1:6" ht="19.5" customHeight="1">
      <c r="A6" s="6"/>
      <c r="B6" s="6"/>
      <c r="C6" s="10"/>
      <c r="D6" s="8"/>
      <c r="E6" s="11"/>
      <c r="F6" s="11"/>
    </row>
    <row r="7" spans="1:6" ht="19.5" customHeight="1">
      <c r="A7" s="6"/>
      <c r="B7" s="6"/>
      <c r="C7" s="10"/>
      <c r="D7" s="8"/>
      <c r="E7" s="11"/>
      <c r="F7" s="11"/>
    </row>
    <row r="8" spans="1:6" ht="19.5" customHeight="1">
      <c r="A8" s="6"/>
      <c r="B8" s="6"/>
      <c r="C8" s="10"/>
      <c r="D8" s="8"/>
      <c r="E8" s="11"/>
      <c r="F8" s="11"/>
    </row>
    <row r="9" spans="1:6" ht="19.5" customHeight="1">
      <c r="A9" s="6"/>
      <c r="B9" s="6"/>
      <c r="C9" s="12"/>
      <c r="D9" s="8"/>
      <c r="E9" s="13"/>
      <c r="F9" s="13"/>
    </row>
    <row r="10" spans="1:6" ht="19.5" customHeight="1">
      <c r="A10" s="14">
        <v>2</v>
      </c>
      <c r="B10" s="14" t="s">
        <v>575</v>
      </c>
      <c r="C10" s="15">
        <v>420.71</v>
      </c>
      <c r="D10" s="8">
        <v>393.65</v>
      </c>
      <c r="E10" s="14" t="s">
        <v>576</v>
      </c>
      <c r="F10" s="14" t="s">
        <v>577</v>
      </c>
    </row>
    <row r="11" spans="1:6" ht="19.5" customHeight="1">
      <c r="A11" s="16"/>
      <c r="B11" s="16"/>
      <c r="C11" s="17"/>
      <c r="D11" s="8"/>
      <c r="E11" s="16"/>
      <c r="F11" s="16"/>
    </row>
    <row r="12" spans="1:6" ht="19.5" customHeight="1">
      <c r="A12" s="16"/>
      <c r="B12" s="16"/>
      <c r="C12" s="17"/>
      <c r="D12" s="8"/>
      <c r="E12" s="16"/>
      <c r="F12" s="16"/>
    </row>
    <row r="13" spans="1:6" ht="19.5" customHeight="1">
      <c r="A13" s="16"/>
      <c r="B13" s="16"/>
      <c r="C13" s="17"/>
      <c r="D13" s="8"/>
      <c r="E13" s="16"/>
      <c r="F13" s="16"/>
    </row>
    <row r="14" spans="1:6" ht="19.5" customHeight="1">
      <c r="A14" s="18"/>
      <c r="B14" s="18"/>
      <c r="C14" s="19"/>
      <c r="D14" s="8"/>
      <c r="E14" s="18"/>
      <c r="F14" s="18"/>
    </row>
    <row r="15" spans="1:6" ht="19.5" customHeight="1">
      <c r="A15" s="14">
        <v>3</v>
      </c>
      <c r="B15" s="14" t="s">
        <v>348</v>
      </c>
      <c r="C15" s="7">
        <v>250</v>
      </c>
      <c r="D15" s="14">
        <v>214.23</v>
      </c>
      <c r="E15" s="14" t="s">
        <v>578</v>
      </c>
      <c r="F15" s="14" t="s">
        <v>579</v>
      </c>
    </row>
    <row r="16" spans="1:6" ht="19.5" customHeight="1">
      <c r="A16" s="16"/>
      <c r="B16" s="16"/>
      <c r="C16" s="10"/>
      <c r="D16" s="16"/>
      <c r="E16" s="16"/>
      <c r="F16" s="16"/>
    </row>
    <row r="17" spans="1:6" ht="19.5" customHeight="1">
      <c r="A17" s="16"/>
      <c r="B17" s="16"/>
      <c r="C17" s="10"/>
      <c r="D17" s="16"/>
      <c r="E17" s="16"/>
      <c r="F17" s="16"/>
    </row>
    <row r="18" spans="1:6" ht="19.5" customHeight="1">
      <c r="A18" s="16"/>
      <c r="B18" s="16"/>
      <c r="C18" s="10"/>
      <c r="D18" s="16"/>
      <c r="E18" s="16"/>
      <c r="F18" s="16"/>
    </row>
    <row r="19" spans="1:6" ht="19.5" customHeight="1">
      <c r="A19" s="16"/>
      <c r="B19" s="16"/>
      <c r="C19" s="10"/>
      <c r="D19" s="16"/>
      <c r="E19" s="16"/>
      <c r="F19" s="16"/>
    </row>
    <row r="20" spans="1:6" ht="19.5" customHeight="1">
      <c r="A20" s="16"/>
      <c r="B20" s="16"/>
      <c r="C20" s="10"/>
      <c r="D20" s="16"/>
      <c r="E20" s="16"/>
      <c r="F20" s="16"/>
    </row>
    <row r="21" spans="1:6" ht="19.5" customHeight="1">
      <c r="A21" s="16"/>
      <c r="B21" s="16"/>
      <c r="C21" s="10"/>
      <c r="D21" s="16"/>
      <c r="E21" s="16"/>
      <c r="F21" s="16"/>
    </row>
    <row r="22" spans="1:6" ht="19.5" customHeight="1">
      <c r="A22" s="16"/>
      <c r="B22" s="16"/>
      <c r="C22" s="12"/>
      <c r="D22" s="18"/>
      <c r="E22" s="18"/>
      <c r="F22" s="18"/>
    </row>
    <row r="23" spans="1:6" ht="19.5" customHeight="1">
      <c r="A23" s="16"/>
      <c r="B23" s="16"/>
      <c r="C23" s="7">
        <v>87.95</v>
      </c>
      <c r="D23" s="14">
        <v>0</v>
      </c>
      <c r="E23" s="14" t="s">
        <v>580</v>
      </c>
      <c r="F23" s="6" t="s">
        <v>581</v>
      </c>
    </row>
    <row r="24" spans="1:6" ht="19.5" customHeight="1">
      <c r="A24" s="16"/>
      <c r="B24" s="16"/>
      <c r="C24" s="10"/>
      <c r="D24" s="16"/>
      <c r="E24" s="16"/>
      <c r="F24" s="6"/>
    </row>
    <row r="25" spans="1:6" ht="19.5" customHeight="1">
      <c r="A25" s="16"/>
      <c r="B25" s="16"/>
      <c r="C25" s="12"/>
      <c r="D25" s="18"/>
      <c r="E25" s="18"/>
      <c r="F25" s="6"/>
    </row>
    <row r="26" spans="1:6" ht="19.5" customHeight="1">
      <c r="A26" s="16"/>
      <c r="B26" s="16"/>
      <c r="C26" s="10">
        <v>250</v>
      </c>
      <c r="D26" s="16">
        <v>250</v>
      </c>
      <c r="E26" s="16" t="s">
        <v>582</v>
      </c>
      <c r="F26" s="14" t="s">
        <v>574</v>
      </c>
    </row>
    <row r="27" spans="1:6" ht="19.5" customHeight="1">
      <c r="A27" s="16"/>
      <c r="B27" s="16"/>
      <c r="C27" s="10"/>
      <c r="D27" s="16"/>
      <c r="E27" s="16"/>
      <c r="F27" s="16"/>
    </row>
    <row r="28" spans="1:6" ht="19.5" customHeight="1">
      <c r="A28" s="16"/>
      <c r="B28" s="16"/>
      <c r="C28" s="10"/>
      <c r="D28" s="16"/>
      <c r="E28" s="16"/>
      <c r="F28" s="16"/>
    </row>
    <row r="29" spans="1:6" ht="19.5" customHeight="1">
      <c r="A29" s="16"/>
      <c r="B29" s="16"/>
      <c r="C29" s="10"/>
      <c r="D29" s="16"/>
      <c r="E29" s="16"/>
      <c r="F29" s="16"/>
    </row>
    <row r="30" spans="1:6" ht="19.5" customHeight="1">
      <c r="A30" s="16"/>
      <c r="B30" s="16"/>
      <c r="C30" s="10"/>
      <c r="D30" s="16"/>
      <c r="E30" s="16"/>
      <c r="F30" s="16"/>
    </row>
    <row r="31" spans="1:6" ht="19.5" customHeight="1">
      <c r="A31" s="16"/>
      <c r="B31" s="16"/>
      <c r="C31" s="10"/>
      <c r="D31" s="16"/>
      <c r="E31" s="16"/>
      <c r="F31" s="16"/>
    </row>
    <row r="32" spans="1:6" ht="19.5" customHeight="1">
      <c r="A32" s="16"/>
      <c r="B32" s="16"/>
      <c r="C32" s="10"/>
      <c r="D32" s="16"/>
      <c r="E32" s="16"/>
      <c r="F32" s="16"/>
    </row>
    <row r="33" spans="1:6" ht="19.5" customHeight="1">
      <c r="A33" s="16"/>
      <c r="B33" s="16"/>
      <c r="C33" s="12"/>
      <c r="D33" s="18"/>
      <c r="E33" s="18"/>
      <c r="F33" s="18"/>
    </row>
    <row r="34" spans="1:6" ht="39.75" customHeight="1">
      <c r="A34" s="18"/>
      <c r="B34" s="18"/>
      <c r="C34" s="20"/>
      <c r="D34" s="18">
        <f>D15+D26</f>
        <v>464.23</v>
      </c>
      <c r="E34" s="18" t="s">
        <v>583</v>
      </c>
      <c r="F34" s="6" t="s">
        <v>583</v>
      </c>
    </row>
    <row r="35" spans="1:6" ht="39.75" customHeight="1">
      <c r="A35" s="21" t="s">
        <v>584</v>
      </c>
      <c r="B35" s="22"/>
      <c r="C35" s="23"/>
      <c r="D35" s="24">
        <f>SUM(D5:D33)</f>
        <v>1054.6399999999999</v>
      </c>
      <c r="E35" s="25"/>
      <c r="F35" s="25"/>
    </row>
  </sheetData>
  <sheetProtection/>
  <mergeCells count="28">
    <mergeCell ref="A2:F2"/>
    <mergeCell ref="A35:C35"/>
    <mergeCell ref="A5:A9"/>
    <mergeCell ref="A10:A14"/>
    <mergeCell ref="A15:A34"/>
    <mergeCell ref="B5:B9"/>
    <mergeCell ref="B10:B14"/>
    <mergeCell ref="B15:B34"/>
    <mergeCell ref="C5:C9"/>
    <mergeCell ref="C10:C14"/>
    <mergeCell ref="C15:C22"/>
    <mergeCell ref="C23:C25"/>
    <mergeCell ref="C26:C33"/>
    <mergeCell ref="D5:D9"/>
    <mergeCell ref="D10:D14"/>
    <mergeCell ref="D15:D22"/>
    <mergeCell ref="D23:D25"/>
    <mergeCell ref="D26:D33"/>
    <mergeCell ref="E5:E9"/>
    <mergeCell ref="E10:E14"/>
    <mergeCell ref="E15:E22"/>
    <mergeCell ref="E23:E25"/>
    <mergeCell ref="E26:E33"/>
    <mergeCell ref="F5:F9"/>
    <mergeCell ref="F10:F14"/>
    <mergeCell ref="F15:F22"/>
    <mergeCell ref="F23:F25"/>
    <mergeCell ref="F26:F33"/>
  </mergeCells>
  <printOptions/>
  <pageMargins left="0.6993055555555555" right="0.6993055555555555" top="0.75" bottom="0.75" header="0.3" footer="0.3"/>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2022-12-02T06:41:22Z</cp:lastPrinted>
  <dcterms:created xsi:type="dcterms:W3CDTF">2022-11-22T06:55:16Z</dcterms:created>
  <dcterms:modified xsi:type="dcterms:W3CDTF">2024-03-13T07:06:39Z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eadingLayo">
    <vt:bool>true</vt:bool>
  </property>
  <property fmtid="{D5CDD505-2E9C-101B-9397-08002B2CF9AE}" pid="5" name="I">
    <vt:lpwstr>A9C77CCF3E0D429A9EF3E4121A78E128_13</vt:lpwstr>
  </property>
</Properties>
</file>