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22" activeTab="0"/>
  </bookViews>
  <sheets>
    <sheet name="附件2" sheetId="1" r:id="rId1"/>
    <sheet name="Sheet1" sheetId="2" r:id="rId2"/>
  </sheets>
  <definedNames>
    <definedName name="_xlnm.Print_Titles" localSheetId="0">'附件2'!$2:$5</definedName>
    <definedName name="_xlnm.Print_Area" localSheetId="0">'附件2'!$A$1:$P$111</definedName>
    <definedName name="_xlnm._FilterDatabase" localSheetId="0" hidden="1">'附件2'!$A$4:$P$109</definedName>
  </definedNames>
  <calcPr fullCalcOnLoad="1"/>
</workbook>
</file>

<file path=xl/sharedStrings.xml><?xml version="1.0" encoding="utf-8"?>
<sst xmlns="http://schemas.openxmlformats.org/spreadsheetml/2006/main" count="518" uniqueCount="58">
  <si>
    <t>附件2</t>
  </si>
  <si>
    <t>清远市新建商品住房销售价格备案表</t>
  </si>
  <si>
    <t>房地产开发企业名称或中介服务机构名称：清远市裕德房地产有限公司</t>
  </si>
  <si>
    <t>项目(楼盘)名称：花海湾花园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</si>
  <si>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</si>
  <si>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</si>
  <si>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</si>
  <si>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</si>
  <si>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</si>
  <si>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</si>
  <si>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</si>
  <si>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</si>
  <si>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</si>
  <si>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</si>
  <si>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</si>
  <si>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
2024，3,1价</t>
  </si>
  <si>
    <t>总售价(元)</t>
  </si>
  <si>
    <t>优惠折扣及其条件</t>
  </si>
  <si>
    <t>销售
状态</t>
  </si>
  <si>
    <t>备注</t>
  </si>
  <si>
    <t>3幢</t>
  </si>
  <si>
    <t>2F</t>
  </si>
  <si>
    <t>四房2厅</t>
  </si>
  <si>
    <t>未售</t>
  </si>
  <si>
    <t>毛坯</t>
  </si>
  <si>
    <t>3F</t>
  </si>
  <si>
    <t>4F</t>
  </si>
  <si>
    <t>5F</t>
  </si>
  <si>
    <t>6F</t>
  </si>
  <si>
    <t>7F</t>
  </si>
  <si>
    <t>8F</t>
  </si>
  <si>
    <t>9F</t>
  </si>
  <si>
    <t>10F</t>
  </si>
  <si>
    <t>11F</t>
  </si>
  <si>
    <t>12F</t>
  </si>
  <si>
    <t>13F</t>
  </si>
  <si>
    <t>14F</t>
  </si>
  <si>
    <t>15F</t>
  </si>
  <si>
    <t>16F</t>
  </si>
  <si>
    <t>17F</t>
  </si>
  <si>
    <t>18F</t>
  </si>
  <si>
    <t>19F</t>
  </si>
  <si>
    <t>20F</t>
  </si>
  <si>
    <t>21F</t>
  </si>
  <si>
    <t>22F</t>
  </si>
  <si>
    <t>23F</t>
  </si>
  <si>
    <t>24F</t>
  </si>
  <si>
    <t>25F</t>
  </si>
  <si>
    <t>26F</t>
  </si>
  <si>
    <t>三房2厅</t>
  </si>
  <si>
    <t>本楼栋总面积/均价</t>
  </si>
  <si>
    <t xml:space="preserve">   本栋销售住宅共98套，销售住宅总建筑面积：10933.98㎡，套内面积：8630.34㎡，分摊面积：2303.64㎡，销售均价：7918元/㎡（建筑面积）、10031元/㎡（套内建筑面积）。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</si>
  <si>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2.上述“价格”指精毛坯房价格。
3.建筑面积=套内建筑面积+分摊的共有建筑面积。</t>
  </si>
  <si>
    <t>备案机关：</t>
  </si>
  <si>
    <t>企业物价员：</t>
  </si>
  <si>
    <t>价格举报投诉电话：12358</t>
  </si>
  <si>
    <t>企业投诉电话：0763-3881388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</si>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</sst>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;[Red]#,##0"/>
  </numFmts>
  <fonts count="3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微软雅黑"/>
      <family val="2"/>
    </font>
    <font>
      <sz val="10.5"/>
      <name val="宋体"/>
      <family val="0"/>
    </font>
    <font>
      <sz val="12"/>
      <color indexed="10"/>
      <name val="微软雅黑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微软雅黑"/>
      <family val="2"/>
    </font>
    <font>
      <sz val="12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0" borderId="0">
      <alignment vertical="center"/>
      <protection/>
    </xf>
    <xf numFmtId="0" fontId="3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30" fillId="9" borderId="0" applyNumberFormat="0" applyBorder="0" applyAlignment="0" applyProtection="0"/>
    <xf numFmtId="0" fontId="21" fillId="0" borderId="5" applyNumberFormat="0" applyFill="0" applyAlignment="0" applyProtection="0"/>
    <xf numFmtId="0" fontId="30" fillId="10" borderId="0" applyNumberFormat="0" applyBorder="0" applyAlignment="0" applyProtection="0"/>
    <xf numFmtId="0" fontId="24" fillId="11" borderId="6" applyNumberFormat="0" applyAlignment="0" applyProtection="0"/>
    <xf numFmtId="0" fontId="26" fillId="11" borderId="1" applyNumberFormat="0" applyAlignment="0" applyProtection="0"/>
    <xf numFmtId="0" fontId="14" fillId="12" borderId="7" applyNumberFormat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25" fillId="16" borderId="0" applyNumberFormat="0" applyBorder="0" applyAlignment="0" applyProtection="0"/>
    <xf numFmtId="0" fontId="29" fillId="17" borderId="0" applyNumberFormat="0" applyBorder="0" applyAlignment="0" applyProtection="0"/>
    <xf numFmtId="0" fontId="1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1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1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3" fillId="33" borderId="11" xfId="80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4" fillId="0" borderId="11" xfId="80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4" fillId="33" borderId="11" xfId="8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77" fontId="33" fillId="33" borderId="11" xfId="80" applyNumberFormat="1" applyFont="1" applyFill="1" applyBorder="1" applyAlignment="1">
      <alignment horizontal="center" vertical="center"/>
      <protection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77" fontId="33" fillId="0" borderId="11" xfId="80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176" fontId="0" fillId="33" borderId="13" xfId="0" applyNumberFormat="1" applyFill="1" applyBorder="1" applyAlignment="1">
      <alignment vertical="center" wrapText="1"/>
    </xf>
    <xf numFmtId="0" fontId="9" fillId="33" borderId="1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center"/>
    </xf>
    <xf numFmtId="176" fontId="0" fillId="33" borderId="14" xfId="0" applyNumberForma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176" fontId="4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176" fontId="4" fillId="33" borderId="0" xfId="0" applyNumberFormat="1" applyFont="1" applyFill="1" applyAlignment="1">
      <alignment vertical="center" wrapText="1"/>
    </xf>
    <xf numFmtId="176" fontId="0" fillId="33" borderId="0" xfId="0" applyNumberFormat="1" applyFill="1" applyAlignment="1">
      <alignment horizontal="center" vertical="center"/>
    </xf>
    <xf numFmtId="177" fontId="1" fillId="33" borderId="11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4" xfId="79"/>
    <cellStyle name="常规 5" xfId="80"/>
    <cellStyle name="常规 8" xfId="81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85" zoomScaleNormal="85" zoomScaleSheetLayoutView="80" workbookViewId="0" topLeftCell="A1">
      <pane ySplit="5" topLeftCell="A6" activePane="bottomLeft" state="frozen"/>
      <selection pane="bottomLeft" activeCell="W10" sqref="W10"/>
    </sheetView>
  </sheetViews>
  <sheetFormatPr defaultColWidth="9.00390625" defaultRowHeight="14.25"/>
  <cols>
    <col min="1" max="1" width="3.875" style="3" customWidth="1"/>
    <col min="2" max="2" width="11.875" style="3" customWidth="1"/>
    <col min="3" max="3" width="7.875" style="3" customWidth="1"/>
    <col min="4" max="4" width="6.375" style="3" customWidth="1"/>
    <col min="5" max="5" width="9.125" style="3" customWidth="1"/>
    <col min="6" max="6" width="6.125" style="3" customWidth="1"/>
    <col min="7" max="7" width="9.625" style="4" customWidth="1"/>
    <col min="8" max="8" width="11.00390625" style="1" customWidth="1"/>
    <col min="9" max="9" width="9.625" style="1" customWidth="1"/>
    <col min="10" max="10" width="10.625" style="1" customWidth="1"/>
    <col min="11" max="11" width="11.125" style="1" customWidth="1"/>
    <col min="12" max="12" width="0.12890625" style="3" customWidth="1"/>
    <col min="13" max="14" width="11.125" style="5" customWidth="1"/>
    <col min="15" max="15" width="8.625" style="3" customWidth="1"/>
    <col min="16" max="16" width="29.375" style="3" customWidth="1"/>
    <col min="17" max="16384" width="9.00390625" style="3" customWidth="1"/>
  </cols>
  <sheetData>
    <row r="1" spans="1:2" ht="18" customHeight="1">
      <c r="A1" s="6" t="s">
        <v>0</v>
      </c>
      <c r="B1" s="6"/>
    </row>
    <row r="2" spans="1:16" ht="40.5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24"/>
      <c r="N2" s="24"/>
      <c r="O2" s="7"/>
      <c r="P2" s="7"/>
    </row>
    <row r="3" spans="1:16" ht="36" customHeight="1">
      <c r="A3" s="9" t="s">
        <v>2</v>
      </c>
      <c r="B3" s="9"/>
      <c r="C3" s="9"/>
      <c r="D3" s="9"/>
      <c r="E3" s="9"/>
      <c r="F3" s="9"/>
      <c r="G3" s="10"/>
      <c r="H3" s="11"/>
      <c r="I3" s="25" t="s">
        <v>3</v>
      </c>
      <c r="M3" s="26"/>
      <c r="N3" s="26"/>
      <c r="O3" s="27"/>
      <c r="P3" s="27"/>
    </row>
    <row r="4" spans="1:16" ht="30" customHeight="1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28" t="s">
        <v>17</v>
      </c>
      <c r="O4" s="13" t="s">
        <v>18</v>
      </c>
      <c r="P4" s="12" t="s">
        <v>19</v>
      </c>
    </row>
    <row r="5" spans="1:16" ht="14.25">
      <c r="A5" s="12"/>
      <c r="B5" s="13"/>
      <c r="C5" s="13"/>
      <c r="D5" s="13"/>
      <c r="E5" s="13"/>
      <c r="F5" s="13"/>
      <c r="G5" s="14"/>
      <c r="H5" s="13"/>
      <c r="I5" s="13"/>
      <c r="J5" s="13"/>
      <c r="K5" s="13"/>
      <c r="L5" s="13"/>
      <c r="M5" s="13"/>
      <c r="N5" s="13"/>
      <c r="O5" s="13"/>
      <c r="P5" s="12"/>
    </row>
    <row r="6" spans="1:16" s="1" customFormat="1" ht="24.75" customHeight="1">
      <c r="A6" s="15">
        <v>1</v>
      </c>
      <c r="B6" s="15" t="s">
        <v>20</v>
      </c>
      <c r="C6" s="16">
        <v>201</v>
      </c>
      <c r="D6" s="15" t="s">
        <v>21</v>
      </c>
      <c r="E6" s="15" t="s">
        <v>22</v>
      </c>
      <c r="F6" s="15">
        <v>3</v>
      </c>
      <c r="G6" s="17">
        <v>124.26</v>
      </c>
      <c r="H6" s="18">
        <f>G6-I6</f>
        <v>26.180000000000007</v>
      </c>
      <c r="I6" s="18">
        <v>98.08</v>
      </c>
      <c r="J6" s="29">
        <f>M6/G6</f>
        <v>7755.933333333307</v>
      </c>
      <c r="K6" s="29">
        <f>M6/I6</f>
        <v>9826.185522022806</v>
      </c>
      <c r="L6" s="30">
        <v>1013409.33333333</v>
      </c>
      <c r="M6" s="30">
        <f>L6*0.951</f>
        <v>963752.2759999968</v>
      </c>
      <c r="N6" s="31"/>
      <c r="O6" s="32" t="s">
        <v>23</v>
      </c>
      <c r="P6" s="32" t="s">
        <v>24</v>
      </c>
    </row>
    <row r="7" spans="1:16" s="1" customFormat="1" ht="24.75" customHeight="1">
      <c r="A7" s="15">
        <v>2</v>
      </c>
      <c r="B7" s="15" t="s">
        <v>20</v>
      </c>
      <c r="C7" s="16">
        <v>301</v>
      </c>
      <c r="D7" s="15" t="s">
        <v>25</v>
      </c>
      <c r="E7" s="15" t="s">
        <v>22</v>
      </c>
      <c r="F7" s="15">
        <v>3</v>
      </c>
      <c r="G7" s="17">
        <v>124.26</v>
      </c>
      <c r="H7" s="18">
        <f aca="true" t="shared" si="0" ref="H7:H38">G7-I7</f>
        <v>26.180000000000007</v>
      </c>
      <c r="I7" s="18">
        <v>98.08</v>
      </c>
      <c r="J7" s="29">
        <f aca="true" t="shared" si="1" ref="J7:J19">M7/G7</f>
        <v>7787.633333333333</v>
      </c>
      <c r="K7" s="29">
        <f aca="true" t="shared" si="2" ref="K7:K19">M7/I7</f>
        <v>9866.347043230016</v>
      </c>
      <c r="L7" s="30">
        <v>1017551.3333333334</v>
      </c>
      <c r="M7" s="30">
        <f aca="true" t="shared" si="3" ref="M7:M19">L7*0.951</f>
        <v>967691.318</v>
      </c>
      <c r="N7" s="31"/>
      <c r="O7" s="32" t="s">
        <v>23</v>
      </c>
      <c r="P7" s="32" t="s">
        <v>24</v>
      </c>
    </row>
    <row r="8" spans="1:16" s="1" customFormat="1" ht="24.75" customHeight="1">
      <c r="A8" s="15">
        <v>3</v>
      </c>
      <c r="B8" s="15" t="s">
        <v>20</v>
      </c>
      <c r="C8" s="16">
        <v>401</v>
      </c>
      <c r="D8" s="15" t="s">
        <v>26</v>
      </c>
      <c r="E8" s="15" t="s">
        <v>22</v>
      </c>
      <c r="F8" s="15">
        <v>3</v>
      </c>
      <c r="G8" s="17">
        <v>124.26</v>
      </c>
      <c r="H8" s="18">
        <f t="shared" si="0"/>
        <v>26.180000000000007</v>
      </c>
      <c r="I8" s="18">
        <v>98.08</v>
      </c>
      <c r="J8" s="29">
        <f t="shared" si="1"/>
        <v>7819.333333333332</v>
      </c>
      <c r="K8" s="29">
        <f t="shared" si="2"/>
        <v>9906.508564437194</v>
      </c>
      <c r="L8" s="30">
        <v>1021693.3333333333</v>
      </c>
      <c r="M8" s="30">
        <f t="shared" si="3"/>
        <v>971630.3599999999</v>
      </c>
      <c r="N8" s="31"/>
      <c r="O8" s="32" t="s">
        <v>23</v>
      </c>
      <c r="P8" s="32" t="s">
        <v>24</v>
      </c>
    </row>
    <row r="9" spans="1:16" s="1" customFormat="1" ht="24.75" customHeight="1">
      <c r="A9" s="15">
        <v>4</v>
      </c>
      <c r="B9" s="15" t="s">
        <v>20</v>
      </c>
      <c r="C9" s="16">
        <v>501</v>
      </c>
      <c r="D9" s="15" t="s">
        <v>27</v>
      </c>
      <c r="E9" s="15" t="s">
        <v>22</v>
      </c>
      <c r="F9" s="15">
        <v>3</v>
      </c>
      <c r="G9" s="17">
        <v>124.26</v>
      </c>
      <c r="H9" s="18">
        <f t="shared" si="0"/>
        <v>26.180000000000007</v>
      </c>
      <c r="I9" s="18">
        <v>98.08</v>
      </c>
      <c r="J9" s="29">
        <f t="shared" si="1"/>
        <v>7851.033333333333</v>
      </c>
      <c r="K9" s="29">
        <f t="shared" si="2"/>
        <v>9946.670085644371</v>
      </c>
      <c r="L9" s="30">
        <v>1025835.3333333334</v>
      </c>
      <c r="M9" s="30">
        <f t="shared" si="3"/>
        <v>975569.402</v>
      </c>
      <c r="N9" s="31"/>
      <c r="O9" s="32" t="s">
        <v>23</v>
      </c>
      <c r="P9" s="32" t="s">
        <v>24</v>
      </c>
    </row>
    <row r="10" spans="1:16" s="1" customFormat="1" ht="24.75" customHeight="1">
      <c r="A10" s="15">
        <v>5</v>
      </c>
      <c r="B10" s="15" t="s">
        <v>20</v>
      </c>
      <c r="C10" s="16">
        <v>601</v>
      </c>
      <c r="D10" s="15" t="s">
        <v>28</v>
      </c>
      <c r="E10" s="15" t="s">
        <v>22</v>
      </c>
      <c r="F10" s="15">
        <v>3</v>
      </c>
      <c r="G10" s="17">
        <v>124.26</v>
      </c>
      <c r="H10" s="18">
        <f t="shared" si="0"/>
        <v>26.180000000000007</v>
      </c>
      <c r="I10" s="18">
        <v>98.08</v>
      </c>
      <c r="J10" s="29">
        <f t="shared" si="1"/>
        <v>7882.733333333334</v>
      </c>
      <c r="K10" s="29">
        <f t="shared" si="2"/>
        <v>9986.83160685155</v>
      </c>
      <c r="L10" s="30">
        <v>1029977.3333333334</v>
      </c>
      <c r="M10" s="30">
        <f t="shared" si="3"/>
        <v>979508.444</v>
      </c>
      <c r="N10" s="31"/>
      <c r="O10" s="32" t="s">
        <v>23</v>
      </c>
      <c r="P10" s="32" t="s">
        <v>24</v>
      </c>
    </row>
    <row r="11" spans="1:16" s="1" customFormat="1" ht="24.75" customHeight="1">
      <c r="A11" s="15">
        <v>6</v>
      </c>
      <c r="B11" s="15" t="s">
        <v>20</v>
      </c>
      <c r="C11" s="16">
        <v>701</v>
      </c>
      <c r="D11" s="15" t="s">
        <v>29</v>
      </c>
      <c r="E11" s="15" t="s">
        <v>22</v>
      </c>
      <c r="F11" s="15">
        <v>3</v>
      </c>
      <c r="G11" s="17">
        <v>124.26</v>
      </c>
      <c r="H11" s="18">
        <f t="shared" si="0"/>
        <v>26.180000000000007</v>
      </c>
      <c r="I11" s="18">
        <v>98.08</v>
      </c>
      <c r="J11" s="29">
        <f t="shared" si="1"/>
        <v>7914.433333333333</v>
      </c>
      <c r="K11" s="29">
        <f t="shared" si="2"/>
        <v>10026.993128058728</v>
      </c>
      <c r="L11" s="30">
        <v>1034119.3333333334</v>
      </c>
      <c r="M11" s="30">
        <f t="shared" si="3"/>
        <v>983447.486</v>
      </c>
      <c r="N11" s="31"/>
      <c r="O11" s="32" t="s">
        <v>23</v>
      </c>
      <c r="P11" s="32" t="s">
        <v>24</v>
      </c>
    </row>
    <row r="12" spans="1:16" s="1" customFormat="1" ht="27" customHeight="1">
      <c r="A12" s="15">
        <v>7</v>
      </c>
      <c r="B12" s="15" t="s">
        <v>20</v>
      </c>
      <c r="C12" s="16">
        <v>801</v>
      </c>
      <c r="D12" s="15" t="s">
        <v>30</v>
      </c>
      <c r="E12" s="15" t="s">
        <v>22</v>
      </c>
      <c r="F12" s="15">
        <v>3</v>
      </c>
      <c r="G12" s="17">
        <v>124.26</v>
      </c>
      <c r="H12" s="18">
        <f t="shared" si="0"/>
        <v>26.180000000000007</v>
      </c>
      <c r="I12" s="18">
        <v>98.08</v>
      </c>
      <c r="J12" s="29">
        <f t="shared" si="1"/>
        <v>7946.133333333333</v>
      </c>
      <c r="K12" s="29">
        <f t="shared" si="2"/>
        <v>10067.154649265905</v>
      </c>
      <c r="L12" s="30">
        <v>1038261.3333333334</v>
      </c>
      <c r="M12" s="30">
        <f t="shared" si="3"/>
        <v>987386.528</v>
      </c>
      <c r="N12" s="31"/>
      <c r="O12" s="32" t="s">
        <v>23</v>
      </c>
      <c r="P12" s="32" t="s">
        <v>24</v>
      </c>
    </row>
    <row r="13" spans="1:16" s="1" customFormat="1" ht="24.75" customHeight="1">
      <c r="A13" s="15">
        <v>8</v>
      </c>
      <c r="B13" s="15" t="s">
        <v>20</v>
      </c>
      <c r="C13" s="16">
        <v>901</v>
      </c>
      <c r="D13" s="15" t="s">
        <v>31</v>
      </c>
      <c r="E13" s="15" t="s">
        <v>22</v>
      </c>
      <c r="F13" s="15">
        <v>3</v>
      </c>
      <c r="G13" s="17">
        <v>124.26</v>
      </c>
      <c r="H13" s="18">
        <f t="shared" si="0"/>
        <v>26.180000000000007</v>
      </c>
      <c r="I13" s="18">
        <v>98.08</v>
      </c>
      <c r="J13" s="29">
        <f t="shared" si="1"/>
        <v>7977.833333333331</v>
      </c>
      <c r="K13" s="29">
        <f t="shared" si="2"/>
        <v>10107.316170473081</v>
      </c>
      <c r="L13" s="30">
        <v>1042403.3333333333</v>
      </c>
      <c r="M13" s="30">
        <f t="shared" si="3"/>
        <v>991325.5699999998</v>
      </c>
      <c r="N13" s="31"/>
      <c r="O13" s="32" t="s">
        <v>23</v>
      </c>
      <c r="P13" s="32" t="s">
        <v>24</v>
      </c>
    </row>
    <row r="14" spans="1:16" s="1" customFormat="1" ht="24.75" customHeight="1">
      <c r="A14" s="15">
        <v>9</v>
      </c>
      <c r="B14" s="15" t="s">
        <v>20</v>
      </c>
      <c r="C14" s="16">
        <v>1001</v>
      </c>
      <c r="D14" s="15" t="s">
        <v>32</v>
      </c>
      <c r="E14" s="15" t="s">
        <v>22</v>
      </c>
      <c r="F14" s="15">
        <v>3</v>
      </c>
      <c r="G14" s="17">
        <v>124.26</v>
      </c>
      <c r="H14" s="18">
        <f t="shared" si="0"/>
        <v>26.180000000000007</v>
      </c>
      <c r="I14" s="18">
        <v>98.08</v>
      </c>
      <c r="J14" s="29">
        <f t="shared" si="1"/>
        <v>8009.533333333333</v>
      </c>
      <c r="K14" s="29">
        <f t="shared" si="2"/>
        <v>10147.47769168026</v>
      </c>
      <c r="L14" s="30">
        <v>1046545.3333333334</v>
      </c>
      <c r="M14" s="30">
        <f t="shared" si="3"/>
        <v>995264.612</v>
      </c>
      <c r="N14" s="31"/>
      <c r="O14" s="32" t="s">
        <v>23</v>
      </c>
      <c r="P14" s="32" t="s">
        <v>24</v>
      </c>
    </row>
    <row r="15" spans="1:16" s="1" customFormat="1" ht="24.75" customHeight="1">
      <c r="A15" s="15">
        <v>10</v>
      </c>
      <c r="B15" s="15" t="s">
        <v>20</v>
      </c>
      <c r="C15" s="16">
        <v>1101</v>
      </c>
      <c r="D15" s="15" t="s">
        <v>33</v>
      </c>
      <c r="E15" s="15" t="s">
        <v>22</v>
      </c>
      <c r="F15" s="15">
        <v>3</v>
      </c>
      <c r="G15" s="17">
        <v>124.26</v>
      </c>
      <c r="H15" s="18">
        <f t="shared" si="0"/>
        <v>26.180000000000007</v>
      </c>
      <c r="I15" s="18">
        <v>98.08</v>
      </c>
      <c r="J15" s="29">
        <f t="shared" si="1"/>
        <v>8041.233333333334</v>
      </c>
      <c r="K15" s="29">
        <f t="shared" si="2"/>
        <v>10187.63921288744</v>
      </c>
      <c r="L15" s="30">
        <v>1050687.3333333335</v>
      </c>
      <c r="M15" s="30">
        <f t="shared" si="3"/>
        <v>999203.6540000001</v>
      </c>
      <c r="N15" s="31"/>
      <c r="O15" s="32" t="s">
        <v>23</v>
      </c>
      <c r="P15" s="32" t="s">
        <v>24</v>
      </c>
    </row>
    <row r="16" spans="1:16" s="1" customFormat="1" ht="24.75" customHeight="1">
      <c r="A16" s="15">
        <v>11</v>
      </c>
      <c r="B16" s="15" t="s">
        <v>20</v>
      </c>
      <c r="C16" s="16">
        <v>1201</v>
      </c>
      <c r="D16" s="15" t="s">
        <v>34</v>
      </c>
      <c r="E16" s="15" t="s">
        <v>22</v>
      </c>
      <c r="F16" s="15">
        <v>3</v>
      </c>
      <c r="G16" s="17">
        <v>124.26</v>
      </c>
      <c r="H16" s="18">
        <f t="shared" si="0"/>
        <v>26.180000000000007</v>
      </c>
      <c r="I16" s="18">
        <v>98.08</v>
      </c>
      <c r="J16" s="29">
        <f t="shared" si="1"/>
        <v>8072.9333333333325</v>
      </c>
      <c r="K16" s="29">
        <f t="shared" si="2"/>
        <v>10227.800734094615</v>
      </c>
      <c r="L16" s="30">
        <v>1054829.3333333333</v>
      </c>
      <c r="M16" s="30">
        <f t="shared" si="3"/>
        <v>1003142.6959999999</v>
      </c>
      <c r="N16" s="31"/>
      <c r="O16" s="32" t="s">
        <v>23</v>
      </c>
      <c r="P16" s="32" t="s">
        <v>24</v>
      </c>
    </row>
    <row r="17" spans="1:16" s="1" customFormat="1" ht="24.75" customHeight="1">
      <c r="A17" s="15">
        <v>12</v>
      </c>
      <c r="B17" s="15" t="s">
        <v>20</v>
      </c>
      <c r="C17" s="16">
        <v>1301</v>
      </c>
      <c r="D17" s="15" t="s">
        <v>35</v>
      </c>
      <c r="E17" s="15" t="s">
        <v>22</v>
      </c>
      <c r="F17" s="15">
        <v>3</v>
      </c>
      <c r="G17" s="17">
        <v>124.26</v>
      </c>
      <c r="H17" s="18">
        <f t="shared" si="0"/>
        <v>26.180000000000007</v>
      </c>
      <c r="I17" s="18">
        <v>98.08</v>
      </c>
      <c r="J17" s="29">
        <f t="shared" si="1"/>
        <v>8104.633333333334</v>
      </c>
      <c r="K17" s="29">
        <f t="shared" si="2"/>
        <v>10267.962255301796</v>
      </c>
      <c r="L17" s="30">
        <v>1058971.3333333335</v>
      </c>
      <c r="M17" s="30">
        <f t="shared" si="3"/>
        <v>1007081.7380000001</v>
      </c>
      <c r="N17" s="31"/>
      <c r="O17" s="32" t="s">
        <v>23</v>
      </c>
      <c r="P17" s="32" t="s">
        <v>24</v>
      </c>
    </row>
    <row r="18" spans="1:16" s="1" customFormat="1" ht="24.75" customHeight="1">
      <c r="A18" s="15">
        <v>13</v>
      </c>
      <c r="B18" s="15" t="s">
        <v>20</v>
      </c>
      <c r="C18" s="16">
        <v>1401</v>
      </c>
      <c r="D18" s="15" t="s">
        <v>36</v>
      </c>
      <c r="E18" s="15" t="s">
        <v>22</v>
      </c>
      <c r="F18" s="15">
        <v>3</v>
      </c>
      <c r="G18" s="17">
        <v>124.26</v>
      </c>
      <c r="H18" s="18">
        <f t="shared" si="0"/>
        <v>26.180000000000007</v>
      </c>
      <c r="I18" s="18">
        <v>98.08</v>
      </c>
      <c r="J18" s="29">
        <f t="shared" si="1"/>
        <v>8136.333333333332</v>
      </c>
      <c r="K18" s="29">
        <f t="shared" si="2"/>
        <v>10308.123776508972</v>
      </c>
      <c r="L18" s="30">
        <v>1063113.3333333333</v>
      </c>
      <c r="M18" s="30">
        <f t="shared" si="3"/>
        <v>1011020.7799999999</v>
      </c>
      <c r="N18" s="31"/>
      <c r="O18" s="32" t="s">
        <v>23</v>
      </c>
      <c r="P18" s="32" t="s">
        <v>24</v>
      </c>
    </row>
    <row r="19" spans="1:16" s="1" customFormat="1" ht="24.75" customHeight="1">
      <c r="A19" s="15">
        <v>14</v>
      </c>
      <c r="B19" s="15" t="s">
        <v>20</v>
      </c>
      <c r="C19" s="16">
        <v>1501</v>
      </c>
      <c r="D19" s="15" t="s">
        <v>37</v>
      </c>
      <c r="E19" s="15" t="s">
        <v>22</v>
      </c>
      <c r="F19" s="15">
        <v>3</v>
      </c>
      <c r="G19" s="17">
        <v>124.26</v>
      </c>
      <c r="H19" s="18">
        <f t="shared" si="0"/>
        <v>26.180000000000007</v>
      </c>
      <c r="I19" s="18">
        <v>98.08</v>
      </c>
      <c r="J19" s="29">
        <f t="shared" si="1"/>
        <v>8168.033333333333</v>
      </c>
      <c r="K19" s="29">
        <f t="shared" si="2"/>
        <v>10348.28529771615</v>
      </c>
      <c r="L19" s="30">
        <v>1067255.3333333333</v>
      </c>
      <c r="M19" s="30">
        <f t="shared" si="3"/>
        <v>1014959.8219999999</v>
      </c>
      <c r="N19" s="31"/>
      <c r="O19" s="32" t="s">
        <v>23</v>
      </c>
      <c r="P19" s="32" t="s">
        <v>24</v>
      </c>
    </row>
    <row r="20" spans="1:16" s="2" customFormat="1" ht="24.75" customHeight="1">
      <c r="A20" s="19">
        <v>15</v>
      </c>
      <c r="B20" s="19" t="s">
        <v>20</v>
      </c>
      <c r="C20" s="20">
        <v>1601</v>
      </c>
      <c r="D20" s="19" t="s">
        <v>38</v>
      </c>
      <c r="E20" s="19" t="s">
        <v>22</v>
      </c>
      <c r="F20" s="19">
        <v>3</v>
      </c>
      <c r="G20" s="21">
        <v>124.26</v>
      </c>
      <c r="H20" s="22">
        <f t="shared" si="0"/>
        <v>26.180000000000007</v>
      </c>
      <c r="I20" s="22">
        <v>98.08</v>
      </c>
      <c r="J20" s="29">
        <f aca="true" t="shared" si="4" ref="J20:J51">M20/G20</f>
        <v>7932.441976500885</v>
      </c>
      <c r="K20" s="29">
        <f aca="true" t="shared" si="5" ref="K20:K51">M20/I20</f>
        <v>10049.80872756933</v>
      </c>
      <c r="L20" s="33">
        <f>1071397</f>
        <v>1071397</v>
      </c>
      <c r="M20" s="30">
        <f>L20*0.92</f>
        <v>985685.24</v>
      </c>
      <c r="N20" s="31"/>
      <c r="O20" s="34" t="s">
        <v>23</v>
      </c>
      <c r="P20" s="34" t="s">
        <v>24</v>
      </c>
    </row>
    <row r="21" spans="1:16" s="1" customFormat="1" ht="24.75" customHeight="1">
      <c r="A21" s="15">
        <v>16</v>
      </c>
      <c r="B21" s="15" t="s">
        <v>20</v>
      </c>
      <c r="C21" s="16">
        <v>1701</v>
      </c>
      <c r="D21" s="15" t="s">
        <v>39</v>
      </c>
      <c r="E21" s="15" t="s">
        <v>22</v>
      </c>
      <c r="F21" s="15">
        <v>3</v>
      </c>
      <c r="G21" s="17">
        <v>124.26</v>
      </c>
      <c r="H21" s="18">
        <f t="shared" si="0"/>
        <v>26.180000000000007</v>
      </c>
      <c r="I21" s="18">
        <v>98.08</v>
      </c>
      <c r="J21" s="29">
        <f t="shared" si="4"/>
        <v>8231.433333333332</v>
      </c>
      <c r="K21" s="29">
        <f t="shared" si="5"/>
        <v>10428.608340130504</v>
      </c>
      <c r="L21" s="30">
        <v>1075539.3333333333</v>
      </c>
      <c r="M21" s="30">
        <f>L21*0.951</f>
        <v>1022837.9059999998</v>
      </c>
      <c r="N21" s="31"/>
      <c r="O21" s="32" t="s">
        <v>23</v>
      </c>
      <c r="P21" s="32" t="s">
        <v>24</v>
      </c>
    </row>
    <row r="22" spans="1:16" s="1" customFormat="1" ht="24.75" customHeight="1">
      <c r="A22" s="15">
        <v>17</v>
      </c>
      <c r="B22" s="15" t="s">
        <v>20</v>
      </c>
      <c r="C22" s="16">
        <v>1801</v>
      </c>
      <c r="D22" s="15" t="s">
        <v>40</v>
      </c>
      <c r="E22" s="15" t="s">
        <v>22</v>
      </c>
      <c r="F22" s="15">
        <v>3</v>
      </c>
      <c r="G22" s="17">
        <v>124.26</v>
      </c>
      <c r="H22" s="18">
        <f t="shared" si="0"/>
        <v>26.180000000000007</v>
      </c>
      <c r="I22" s="18">
        <v>98.08</v>
      </c>
      <c r="J22" s="29">
        <f t="shared" si="4"/>
        <v>8263.133333333333</v>
      </c>
      <c r="K22" s="29">
        <f t="shared" si="5"/>
        <v>10468.769861337685</v>
      </c>
      <c r="L22" s="30">
        <v>1079681.3333333335</v>
      </c>
      <c r="M22" s="30">
        <f aca="true" t="shared" si="6" ref="M22:M46">L22*0.951</f>
        <v>1026776.9480000001</v>
      </c>
      <c r="N22" s="31"/>
      <c r="O22" s="32" t="s">
        <v>23</v>
      </c>
      <c r="P22" s="32" t="s">
        <v>24</v>
      </c>
    </row>
    <row r="23" spans="1:16" s="1" customFormat="1" ht="24.75" customHeight="1">
      <c r="A23" s="15">
        <v>18</v>
      </c>
      <c r="B23" s="15" t="s">
        <v>20</v>
      </c>
      <c r="C23" s="16">
        <v>1901</v>
      </c>
      <c r="D23" s="15" t="s">
        <v>41</v>
      </c>
      <c r="E23" s="15" t="s">
        <v>22</v>
      </c>
      <c r="F23" s="15">
        <v>3</v>
      </c>
      <c r="G23" s="17">
        <v>124.26</v>
      </c>
      <c r="H23" s="18">
        <f t="shared" si="0"/>
        <v>26.180000000000007</v>
      </c>
      <c r="I23" s="18">
        <v>98.08</v>
      </c>
      <c r="J23" s="29">
        <f t="shared" si="4"/>
        <v>8294.833333333332</v>
      </c>
      <c r="K23" s="29">
        <f t="shared" si="5"/>
        <v>10508.93138254486</v>
      </c>
      <c r="L23" s="30">
        <v>1083823.3333333333</v>
      </c>
      <c r="M23" s="30">
        <f t="shared" si="6"/>
        <v>1030715.9899999999</v>
      </c>
      <c r="N23" s="31"/>
      <c r="O23" s="32" t="s">
        <v>23</v>
      </c>
      <c r="P23" s="32" t="s">
        <v>24</v>
      </c>
    </row>
    <row r="24" spans="1:16" s="1" customFormat="1" ht="24.75" customHeight="1">
      <c r="A24" s="15">
        <v>19</v>
      </c>
      <c r="B24" s="15" t="s">
        <v>20</v>
      </c>
      <c r="C24" s="16">
        <v>2001</v>
      </c>
      <c r="D24" s="15" t="s">
        <v>42</v>
      </c>
      <c r="E24" s="15" t="s">
        <v>22</v>
      </c>
      <c r="F24" s="15">
        <v>3</v>
      </c>
      <c r="G24" s="17">
        <v>124.26</v>
      </c>
      <c r="H24" s="18">
        <f t="shared" si="0"/>
        <v>26.180000000000007</v>
      </c>
      <c r="I24" s="18">
        <v>98.08</v>
      </c>
      <c r="J24" s="29">
        <f t="shared" si="4"/>
        <v>8326.533333333333</v>
      </c>
      <c r="K24" s="29">
        <f t="shared" si="5"/>
        <v>10549.092903752038</v>
      </c>
      <c r="L24" s="30">
        <v>1087965.3333333333</v>
      </c>
      <c r="M24" s="30">
        <f t="shared" si="6"/>
        <v>1034655.0319999999</v>
      </c>
      <c r="N24" s="31"/>
      <c r="O24" s="32" t="s">
        <v>23</v>
      </c>
      <c r="P24" s="32" t="s">
        <v>24</v>
      </c>
    </row>
    <row r="25" spans="1:16" s="1" customFormat="1" ht="24.75" customHeight="1">
      <c r="A25" s="15">
        <v>20</v>
      </c>
      <c r="B25" s="15" t="s">
        <v>20</v>
      </c>
      <c r="C25" s="16">
        <v>2101</v>
      </c>
      <c r="D25" s="15" t="s">
        <v>43</v>
      </c>
      <c r="E25" s="15" t="s">
        <v>22</v>
      </c>
      <c r="F25" s="15">
        <v>3</v>
      </c>
      <c r="G25" s="17">
        <v>124.26</v>
      </c>
      <c r="H25" s="18">
        <f t="shared" si="0"/>
        <v>26.180000000000007</v>
      </c>
      <c r="I25" s="18">
        <v>98.08</v>
      </c>
      <c r="J25" s="29">
        <f t="shared" si="4"/>
        <v>8358.233333333334</v>
      </c>
      <c r="K25" s="29">
        <f t="shared" si="5"/>
        <v>10589.25442495922</v>
      </c>
      <c r="L25" s="30">
        <v>1092107.3333333335</v>
      </c>
      <c r="M25" s="30">
        <f t="shared" si="6"/>
        <v>1038594.0740000001</v>
      </c>
      <c r="N25" s="31"/>
      <c r="O25" s="32" t="s">
        <v>23</v>
      </c>
      <c r="P25" s="32" t="s">
        <v>24</v>
      </c>
    </row>
    <row r="26" spans="1:16" s="1" customFormat="1" ht="24.75" customHeight="1">
      <c r="A26" s="15">
        <v>21</v>
      </c>
      <c r="B26" s="15" t="s">
        <v>20</v>
      </c>
      <c r="C26" s="16">
        <v>2201</v>
      </c>
      <c r="D26" s="15" t="s">
        <v>44</v>
      </c>
      <c r="E26" s="15" t="s">
        <v>22</v>
      </c>
      <c r="F26" s="15">
        <v>3</v>
      </c>
      <c r="G26" s="17">
        <v>124.26</v>
      </c>
      <c r="H26" s="18">
        <f t="shared" si="0"/>
        <v>26.180000000000007</v>
      </c>
      <c r="I26" s="18">
        <v>98.08</v>
      </c>
      <c r="J26" s="29">
        <f t="shared" si="4"/>
        <v>8326.533333333333</v>
      </c>
      <c r="K26" s="29">
        <f t="shared" si="5"/>
        <v>10549.092903752038</v>
      </c>
      <c r="L26" s="30">
        <v>1087965.3333333333</v>
      </c>
      <c r="M26" s="30">
        <f t="shared" si="6"/>
        <v>1034655.0319999999</v>
      </c>
      <c r="N26" s="31"/>
      <c r="O26" s="32" t="s">
        <v>23</v>
      </c>
      <c r="P26" s="32" t="s">
        <v>24</v>
      </c>
    </row>
    <row r="27" spans="1:16" s="1" customFormat="1" ht="24.75" customHeight="1">
      <c r="A27" s="15">
        <v>22</v>
      </c>
      <c r="B27" s="15" t="s">
        <v>20</v>
      </c>
      <c r="C27" s="16">
        <v>2301</v>
      </c>
      <c r="D27" s="15" t="s">
        <v>45</v>
      </c>
      <c r="E27" s="15" t="s">
        <v>22</v>
      </c>
      <c r="F27" s="15">
        <v>3</v>
      </c>
      <c r="G27" s="17">
        <v>124.26</v>
      </c>
      <c r="H27" s="18">
        <f t="shared" si="0"/>
        <v>26.180000000000007</v>
      </c>
      <c r="I27" s="18">
        <v>98.08</v>
      </c>
      <c r="J27" s="29">
        <f t="shared" si="4"/>
        <v>8294.833333333332</v>
      </c>
      <c r="K27" s="29">
        <f t="shared" si="5"/>
        <v>10508.93138254486</v>
      </c>
      <c r="L27" s="30">
        <v>1083823.3333333333</v>
      </c>
      <c r="M27" s="30">
        <f t="shared" si="6"/>
        <v>1030715.9899999999</v>
      </c>
      <c r="N27" s="31"/>
      <c r="O27" s="32" t="s">
        <v>23</v>
      </c>
      <c r="P27" s="32" t="s">
        <v>24</v>
      </c>
    </row>
    <row r="28" spans="1:16" s="1" customFormat="1" ht="24.75" customHeight="1">
      <c r="A28" s="15">
        <v>23</v>
      </c>
      <c r="B28" s="15" t="s">
        <v>20</v>
      </c>
      <c r="C28" s="16">
        <v>2401</v>
      </c>
      <c r="D28" s="15" t="s">
        <v>46</v>
      </c>
      <c r="E28" s="15" t="s">
        <v>22</v>
      </c>
      <c r="F28" s="15">
        <v>3</v>
      </c>
      <c r="G28" s="17">
        <v>124.26</v>
      </c>
      <c r="H28" s="18">
        <f t="shared" si="0"/>
        <v>26.180000000000007</v>
      </c>
      <c r="I28" s="18">
        <v>98.08</v>
      </c>
      <c r="J28" s="29">
        <f t="shared" si="4"/>
        <v>8263.133333333333</v>
      </c>
      <c r="K28" s="29">
        <f t="shared" si="5"/>
        <v>10468.769861337685</v>
      </c>
      <c r="L28" s="30">
        <v>1079681.3333333335</v>
      </c>
      <c r="M28" s="30">
        <f t="shared" si="6"/>
        <v>1026776.9480000001</v>
      </c>
      <c r="N28" s="31"/>
      <c r="O28" s="32" t="s">
        <v>23</v>
      </c>
      <c r="P28" s="32" t="s">
        <v>24</v>
      </c>
    </row>
    <row r="29" spans="1:16" s="1" customFormat="1" ht="24.75" customHeight="1">
      <c r="A29" s="15">
        <v>24</v>
      </c>
      <c r="B29" s="15" t="s">
        <v>20</v>
      </c>
      <c r="C29" s="16">
        <v>2501</v>
      </c>
      <c r="D29" s="15" t="s">
        <v>47</v>
      </c>
      <c r="E29" s="15" t="s">
        <v>22</v>
      </c>
      <c r="F29" s="15">
        <v>3</v>
      </c>
      <c r="G29" s="17">
        <v>124.26</v>
      </c>
      <c r="H29" s="18">
        <f t="shared" si="0"/>
        <v>26.180000000000007</v>
      </c>
      <c r="I29" s="18">
        <v>98.08</v>
      </c>
      <c r="J29" s="29">
        <f t="shared" si="4"/>
        <v>8231.433333333332</v>
      </c>
      <c r="K29" s="29">
        <f t="shared" si="5"/>
        <v>10428.608340130504</v>
      </c>
      <c r="L29" s="30">
        <v>1075539.3333333333</v>
      </c>
      <c r="M29" s="30">
        <f t="shared" si="6"/>
        <v>1022837.9059999998</v>
      </c>
      <c r="N29" s="31"/>
      <c r="O29" s="32" t="s">
        <v>23</v>
      </c>
      <c r="P29" s="32" t="s">
        <v>24</v>
      </c>
    </row>
    <row r="30" spans="1:16" s="1" customFormat="1" ht="24.75" customHeight="1">
      <c r="A30" s="15">
        <v>25</v>
      </c>
      <c r="B30" s="15" t="s">
        <v>20</v>
      </c>
      <c r="C30" s="16">
        <v>2601</v>
      </c>
      <c r="D30" s="15" t="s">
        <v>48</v>
      </c>
      <c r="E30" s="15" t="s">
        <v>22</v>
      </c>
      <c r="F30" s="15">
        <v>3</v>
      </c>
      <c r="G30" s="17">
        <v>124.26</v>
      </c>
      <c r="H30" s="18">
        <f t="shared" si="0"/>
        <v>26.180000000000007</v>
      </c>
      <c r="I30" s="18">
        <v>98.08</v>
      </c>
      <c r="J30" s="29">
        <f t="shared" si="4"/>
        <v>7829.900000000001</v>
      </c>
      <c r="K30" s="29">
        <f t="shared" si="5"/>
        <v>9919.895738172921</v>
      </c>
      <c r="L30" s="30">
        <v>1023074.0000000001</v>
      </c>
      <c r="M30" s="30">
        <f t="shared" si="6"/>
        <v>972943.3740000001</v>
      </c>
      <c r="N30" s="31"/>
      <c r="O30" s="32" t="s">
        <v>23</v>
      </c>
      <c r="P30" s="32" t="s">
        <v>24</v>
      </c>
    </row>
    <row r="31" spans="1:16" s="1" customFormat="1" ht="24.75" customHeight="1">
      <c r="A31" s="15">
        <v>26</v>
      </c>
      <c r="B31" s="15" t="s">
        <v>20</v>
      </c>
      <c r="C31" s="16">
        <v>202</v>
      </c>
      <c r="D31" s="15" t="s">
        <v>21</v>
      </c>
      <c r="E31" s="15" t="s">
        <v>22</v>
      </c>
      <c r="F31" s="15">
        <v>3</v>
      </c>
      <c r="G31" s="17">
        <v>124.26</v>
      </c>
      <c r="H31" s="18">
        <f t="shared" si="0"/>
        <v>26.180000000000007</v>
      </c>
      <c r="I31" s="18">
        <v>98.08</v>
      </c>
      <c r="J31" s="29">
        <f t="shared" si="4"/>
        <v>7650.2666666666655</v>
      </c>
      <c r="K31" s="29">
        <f t="shared" si="5"/>
        <v>9692.313784665579</v>
      </c>
      <c r="L31" s="30">
        <v>999602.6666666666</v>
      </c>
      <c r="M31" s="30">
        <f t="shared" si="6"/>
        <v>950622.1359999999</v>
      </c>
      <c r="N31" s="31"/>
      <c r="O31" s="32" t="s">
        <v>23</v>
      </c>
      <c r="P31" s="32" t="s">
        <v>24</v>
      </c>
    </row>
    <row r="32" spans="1:16" s="1" customFormat="1" ht="24.75" customHeight="1">
      <c r="A32" s="15">
        <v>27</v>
      </c>
      <c r="B32" s="15" t="s">
        <v>20</v>
      </c>
      <c r="C32" s="16">
        <v>302</v>
      </c>
      <c r="D32" s="15" t="s">
        <v>25</v>
      </c>
      <c r="E32" s="15" t="s">
        <v>22</v>
      </c>
      <c r="F32" s="15">
        <v>3</v>
      </c>
      <c r="G32" s="17">
        <v>124.26</v>
      </c>
      <c r="H32" s="18">
        <f t="shared" si="0"/>
        <v>26.180000000000007</v>
      </c>
      <c r="I32" s="18">
        <v>98.08</v>
      </c>
      <c r="J32" s="29">
        <f t="shared" si="4"/>
        <v>7681.966666666667</v>
      </c>
      <c r="K32" s="29">
        <f t="shared" si="5"/>
        <v>9732.475305872758</v>
      </c>
      <c r="L32" s="30">
        <v>1003744.6666666667</v>
      </c>
      <c r="M32" s="30">
        <f t="shared" si="6"/>
        <v>954561.1780000001</v>
      </c>
      <c r="N32" s="31"/>
      <c r="O32" s="32" t="s">
        <v>23</v>
      </c>
      <c r="P32" s="32" t="s">
        <v>24</v>
      </c>
    </row>
    <row r="33" spans="1:16" s="1" customFormat="1" ht="24.75" customHeight="1">
      <c r="A33" s="15">
        <v>28</v>
      </c>
      <c r="B33" s="15" t="s">
        <v>20</v>
      </c>
      <c r="C33" s="16">
        <v>402</v>
      </c>
      <c r="D33" s="15" t="s">
        <v>26</v>
      </c>
      <c r="E33" s="15" t="s">
        <v>22</v>
      </c>
      <c r="F33" s="15">
        <v>3</v>
      </c>
      <c r="G33" s="17">
        <v>124.26</v>
      </c>
      <c r="H33" s="18">
        <f t="shared" si="0"/>
        <v>26.180000000000007</v>
      </c>
      <c r="I33" s="18">
        <v>98.08</v>
      </c>
      <c r="J33" s="29">
        <f t="shared" si="4"/>
        <v>7713.666666666666</v>
      </c>
      <c r="K33" s="29">
        <f t="shared" si="5"/>
        <v>9772.636827079934</v>
      </c>
      <c r="L33" s="30">
        <v>1007886.6666666666</v>
      </c>
      <c r="M33" s="30">
        <f t="shared" si="6"/>
        <v>958500.22</v>
      </c>
      <c r="N33" s="31"/>
      <c r="O33" s="32" t="s">
        <v>23</v>
      </c>
      <c r="P33" s="32" t="s">
        <v>24</v>
      </c>
    </row>
    <row r="34" spans="1:16" s="1" customFormat="1" ht="24.75" customHeight="1">
      <c r="A34" s="15">
        <v>29</v>
      </c>
      <c r="B34" s="15" t="s">
        <v>20</v>
      </c>
      <c r="C34" s="16">
        <v>502</v>
      </c>
      <c r="D34" s="15" t="s">
        <v>27</v>
      </c>
      <c r="E34" s="15" t="s">
        <v>22</v>
      </c>
      <c r="F34" s="15">
        <v>3</v>
      </c>
      <c r="G34" s="17">
        <v>124.26</v>
      </c>
      <c r="H34" s="18">
        <f t="shared" si="0"/>
        <v>26.180000000000007</v>
      </c>
      <c r="I34" s="18">
        <v>98.08</v>
      </c>
      <c r="J34" s="29">
        <f t="shared" si="4"/>
        <v>7745.366666666666</v>
      </c>
      <c r="K34" s="29">
        <f t="shared" si="5"/>
        <v>9812.798348287113</v>
      </c>
      <c r="L34" s="30">
        <v>1012028.6666666667</v>
      </c>
      <c r="M34" s="30">
        <f t="shared" si="6"/>
        <v>962439.262</v>
      </c>
      <c r="N34" s="31"/>
      <c r="O34" s="32" t="s">
        <v>23</v>
      </c>
      <c r="P34" s="32" t="s">
        <v>24</v>
      </c>
    </row>
    <row r="35" spans="1:16" s="1" customFormat="1" ht="24.75" customHeight="1">
      <c r="A35" s="15">
        <v>30</v>
      </c>
      <c r="B35" s="15" t="s">
        <v>20</v>
      </c>
      <c r="C35" s="16">
        <v>602</v>
      </c>
      <c r="D35" s="15" t="s">
        <v>28</v>
      </c>
      <c r="E35" s="15" t="s">
        <v>22</v>
      </c>
      <c r="F35" s="15">
        <v>3</v>
      </c>
      <c r="G35" s="17">
        <v>124.26</v>
      </c>
      <c r="H35" s="18">
        <f t="shared" si="0"/>
        <v>26.180000000000007</v>
      </c>
      <c r="I35" s="18">
        <v>98.08</v>
      </c>
      <c r="J35" s="29">
        <f t="shared" si="4"/>
        <v>7777.066666666667</v>
      </c>
      <c r="K35" s="29">
        <f t="shared" si="5"/>
        <v>9852.95986949429</v>
      </c>
      <c r="L35" s="30">
        <v>1016170.6666666667</v>
      </c>
      <c r="M35" s="30">
        <f t="shared" si="6"/>
        <v>966378.304</v>
      </c>
      <c r="N35" s="31"/>
      <c r="O35" s="32" t="s">
        <v>23</v>
      </c>
      <c r="P35" s="32" t="s">
        <v>24</v>
      </c>
    </row>
    <row r="36" spans="1:16" s="1" customFormat="1" ht="24.75" customHeight="1">
      <c r="A36" s="15">
        <v>31</v>
      </c>
      <c r="B36" s="15" t="s">
        <v>20</v>
      </c>
      <c r="C36" s="16">
        <v>702</v>
      </c>
      <c r="D36" s="15" t="s">
        <v>29</v>
      </c>
      <c r="E36" s="15" t="s">
        <v>22</v>
      </c>
      <c r="F36" s="15">
        <v>3</v>
      </c>
      <c r="G36" s="17">
        <v>124.26</v>
      </c>
      <c r="H36" s="18">
        <f t="shared" si="0"/>
        <v>26.180000000000007</v>
      </c>
      <c r="I36" s="18">
        <v>98.08</v>
      </c>
      <c r="J36" s="29">
        <f t="shared" si="4"/>
        <v>7808.7666666666655</v>
      </c>
      <c r="K36" s="29">
        <f t="shared" si="5"/>
        <v>9893.121390701468</v>
      </c>
      <c r="L36" s="30">
        <v>1020312.6666666666</v>
      </c>
      <c r="M36" s="30">
        <f t="shared" si="6"/>
        <v>970317.3459999999</v>
      </c>
      <c r="N36" s="31"/>
      <c r="O36" s="32" t="s">
        <v>23</v>
      </c>
      <c r="P36" s="32" t="s">
        <v>24</v>
      </c>
    </row>
    <row r="37" spans="1:16" s="1" customFormat="1" ht="24.75" customHeight="1">
      <c r="A37" s="15">
        <v>32</v>
      </c>
      <c r="B37" s="15" t="s">
        <v>20</v>
      </c>
      <c r="C37" s="16">
        <v>902</v>
      </c>
      <c r="D37" s="15" t="s">
        <v>31</v>
      </c>
      <c r="E37" s="15" t="s">
        <v>22</v>
      </c>
      <c r="F37" s="15">
        <v>3</v>
      </c>
      <c r="G37" s="17">
        <v>124.26</v>
      </c>
      <c r="H37" s="18">
        <f t="shared" si="0"/>
        <v>26.180000000000007</v>
      </c>
      <c r="I37" s="18">
        <v>98.08</v>
      </c>
      <c r="J37" s="29">
        <f t="shared" si="4"/>
        <v>7872.166666666666</v>
      </c>
      <c r="K37" s="29">
        <f t="shared" si="5"/>
        <v>9973.444433115823</v>
      </c>
      <c r="L37" s="30">
        <v>1028596.6666666666</v>
      </c>
      <c r="M37" s="30">
        <f t="shared" si="6"/>
        <v>978195.4299999999</v>
      </c>
      <c r="N37" s="31"/>
      <c r="O37" s="32" t="s">
        <v>23</v>
      </c>
      <c r="P37" s="32" t="s">
        <v>24</v>
      </c>
    </row>
    <row r="38" spans="1:16" s="1" customFormat="1" ht="24.75" customHeight="1">
      <c r="A38" s="15">
        <v>33</v>
      </c>
      <c r="B38" s="15" t="s">
        <v>20</v>
      </c>
      <c r="C38" s="16">
        <v>1102</v>
      </c>
      <c r="D38" s="15" t="s">
        <v>33</v>
      </c>
      <c r="E38" s="15" t="s">
        <v>22</v>
      </c>
      <c r="F38" s="15">
        <v>3</v>
      </c>
      <c r="G38" s="17">
        <v>124.26</v>
      </c>
      <c r="H38" s="18">
        <f aca="true" t="shared" si="7" ref="H38:H68">G38-I38</f>
        <v>26.180000000000007</v>
      </c>
      <c r="I38" s="18">
        <v>98.08</v>
      </c>
      <c r="J38" s="29">
        <f t="shared" si="4"/>
        <v>7935.566666666667</v>
      </c>
      <c r="K38" s="29">
        <f t="shared" si="5"/>
        <v>10053.76747553018</v>
      </c>
      <c r="L38" s="30">
        <v>1036880.6666666667</v>
      </c>
      <c r="M38" s="30">
        <f t="shared" si="6"/>
        <v>986073.5140000001</v>
      </c>
      <c r="N38" s="31"/>
      <c r="O38" s="32" t="s">
        <v>23</v>
      </c>
      <c r="P38" s="32" t="s">
        <v>24</v>
      </c>
    </row>
    <row r="39" spans="1:16" s="1" customFormat="1" ht="24.75" customHeight="1">
      <c r="A39" s="15">
        <v>34</v>
      </c>
      <c r="B39" s="15" t="s">
        <v>20</v>
      </c>
      <c r="C39" s="16">
        <v>1202</v>
      </c>
      <c r="D39" s="15" t="s">
        <v>34</v>
      </c>
      <c r="E39" s="15" t="s">
        <v>22</v>
      </c>
      <c r="F39" s="15">
        <v>3</v>
      </c>
      <c r="G39" s="17">
        <v>124.26</v>
      </c>
      <c r="H39" s="18">
        <f t="shared" si="7"/>
        <v>26.180000000000007</v>
      </c>
      <c r="I39" s="18">
        <v>98.08</v>
      </c>
      <c r="J39" s="29">
        <f t="shared" si="4"/>
        <v>7967.2666666666655</v>
      </c>
      <c r="K39" s="29">
        <f t="shared" si="5"/>
        <v>10093.928996737355</v>
      </c>
      <c r="L39" s="30">
        <v>1041022.6666666666</v>
      </c>
      <c r="M39" s="30">
        <f t="shared" si="6"/>
        <v>990012.5559999999</v>
      </c>
      <c r="N39" s="31"/>
      <c r="O39" s="32" t="s">
        <v>23</v>
      </c>
      <c r="P39" s="32" t="s">
        <v>24</v>
      </c>
    </row>
    <row r="40" spans="1:16" s="1" customFormat="1" ht="24.75" customHeight="1">
      <c r="A40" s="15">
        <v>35</v>
      </c>
      <c r="B40" s="15" t="s">
        <v>20</v>
      </c>
      <c r="C40" s="16">
        <v>1302</v>
      </c>
      <c r="D40" s="15" t="s">
        <v>35</v>
      </c>
      <c r="E40" s="15" t="s">
        <v>22</v>
      </c>
      <c r="F40" s="15">
        <v>3</v>
      </c>
      <c r="G40" s="17">
        <v>124.26</v>
      </c>
      <c r="H40" s="18">
        <f t="shared" si="7"/>
        <v>26.180000000000007</v>
      </c>
      <c r="I40" s="18">
        <v>98.08</v>
      </c>
      <c r="J40" s="29">
        <f t="shared" si="4"/>
        <v>7998.966666666666</v>
      </c>
      <c r="K40" s="29">
        <f t="shared" si="5"/>
        <v>10134.090517944534</v>
      </c>
      <c r="L40" s="30">
        <v>1045164.6666666667</v>
      </c>
      <c r="M40" s="30">
        <f t="shared" si="6"/>
        <v>993951.598</v>
      </c>
      <c r="N40" s="31"/>
      <c r="O40" s="32" t="s">
        <v>23</v>
      </c>
      <c r="P40" s="32" t="s">
        <v>24</v>
      </c>
    </row>
    <row r="41" spans="1:16" s="1" customFormat="1" ht="24.75" customHeight="1">
      <c r="A41" s="15">
        <v>36</v>
      </c>
      <c r="B41" s="15" t="s">
        <v>20</v>
      </c>
      <c r="C41" s="16">
        <v>1402</v>
      </c>
      <c r="D41" s="15" t="s">
        <v>36</v>
      </c>
      <c r="E41" s="15" t="s">
        <v>22</v>
      </c>
      <c r="F41" s="15">
        <v>3</v>
      </c>
      <c r="G41" s="17">
        <v>124.26</v>
      </c>
      <c r="H41" s="18">
        <f t="shared" si="7"/>
        <v>26.180000000000007</v>
      </c>
      <c r="I41" s="18">
        <v>98.08</v>
      </c>
      <c r="J41" s="29">
        <f t="shared" si="4"/>
        <v>8030.666666666666</v>
      </c>
      <c r="K41" s="29">
        <f t="shared" si="5"/>
        <v>10174.252039151714</v>
      </c>
      <c r="L41" s="30">
        <v>1049306.6666666667</v>
      </c>
      <c r="M41" s="30">
        <f t="shared" si="6"/>
        <v>997890.64</v>
      </c>
      <c r="N41" s="31"/>
      <c r="O41" s="32" t="s">
        <v>23</v>
      </c>
      <c r="P41" s="32" t="s">
        <v>24</v>
      </c>
    </row>
    <row r="42" spans="1:16" s="1" customFormat="1" ht="24.75" customHeight="1">
      <c r="A42" s="15">
        <v>37</v>
      </c>
      <c r="B42" s="15" t="s">
        <v>20</v>
      </c>
      <c r="C42" s="16">
        <v>1502</v>
      </c>
      <c r="D42" s="15" t="s">
        <v>37</v>
      </c>
      <c r="E42" s="15" t="s">
        <v>22</v>
      </c>
      <c r="F42" s="15">
        <v>3</v>
      </c>
      <c r="G42" s="17">
        <v>124.26</v>
      </c>
      <c r="H42" s="18">
        <f t="shared" si="7"/>
        <v>26.180000000000007</v>
      </c>
      <c r="I42" s="18">
        <v>98.08</v>
      </c>
      <c r="J42" s="29">
        <f t="shared" si="4"/>
        <v>8062.366666666667</v>
      </c>
      <c r="K42" s="29">
        <f t="shared" si="5"/>
        <v>10214.413560358891</v>
      </c>
      <c r="L42" s="30">
        <v>1053448.6666666667</v>
      </c>
      <c r="M42" s="30">
        <f t="shared" si="6"/>
        <v>1001829.682</v>
      </c>
      <c r="N42" s="31"/>
      <c r="O42" s="32" t="s">
        <v>23</v>
      </c>
      <c r="P42" s="32" t="s">
        <v>24</v>
      </c>
    </row>
    <row r="43" spans="1:16" s="1" customFormat="1" ht="24.75" customHeight="1">
      <c r="A43" s="15">
        <v>38</v>
      </c>
      <c r="B43" s="15" t="s">
        <v>20</v>
      </c>
      <c r="C43" s="16">
        <v>1602</v>
      </c>
      <c r="D43" s="15" t="s">
        <v>38</v>
      </c>
      <c r="E43" s="15" t="s">
        <v>22</v>
      </c>
      <c r="F43" s="15">
        <v>3</v>
      </c>
      <c r="G43" s="17">
        <v>124.26</v>
      </c>
      <c r="H43" s="18">
        <f t="shared" si="7"/>
        <v>26.180000000000007</v>
      </c>
      <c r="I43" s="18">
        <v>98.08</v>
      </c>
      <c r="J43" s="29">
        <f t="shared" si="4"/>
        <v>8094.066666666667</v>
      </c>
      <c r="K43" s="29">
        <f t="shared" si="5"/>
        <v>10254.575081566069</v>
      </c>
      <c r="L43" s="30">
        <v>1057590.6666666667</v>
      </c>
      <c r="M43" s="30">
        <f t="shared" si="6"/>
        <v>1005768.724</v>
      </c>
      <c r="N43" s="31"/>
      <c r="O43" s="32" t="s">
        <v>23</v>
      </c>
      <c r="P43" s="32" t="s">
        <v>24</v>
      </c>
    </row>
    <row r="44" spans="1:16" s="1" customFormat="1" ht="24.75" customHeight="1">
      <c r="A44" s="15">
        <v>39</v>
      </c>
      <c r="B44" s="15" t="s">
        <v>20</v>
      </c>
      <c r="C44" s="16">
        <v>1702</v>
      </c>
      <c r="D44" s="15" t="s">
        <v>39</v>
      </c>
      <c r="E44" s="15" t="s">
        <v>22</v>
      </c>
      <c r="F44" s="15">
        <v>3</v>
      </c>
      <c r="G44" s="17">
        <v>124.26</v>
      </c>
      <c r="H44" s="18">
        <f t="shared" si="7"/>
        <v>26.180000000000007</v>
      </c>
      <c r="I44" s="18">
        <v>98.08</v>
      </c>
      <c r="J44" s="29">
        <f t="shared" si="4"/>
        <v>8125.766666666666</v>
      </c>
      <c r="K44" s="29">
        <f t="shared" si="5"/>
        <v>10294.736602773248</v>
      </c>
      <c r="L44" s="30">
        <v>1061732.6666666667</v>
      </c>
      <c r="M44" s="30">
        <f t="shared" si="6"/>
        <v>1009707.7660000001</v>
      </c>
      <c r="N44" s="31"/>
      <c r="O44" s="32" t="s">
        <v>23</v>
      </c>
      <c r="P44" s="32" t="s">
        <v>24</v>
      </c>
    </row>
    <row r="45" spans="1:16" s="1" customFormat="1" ht="24.75" customHeight="1">
      <c r="A45" s="15">
        <v>40</v>
      </c>
      <c r="B45" s="15" t="s">
        <v>20</v>
      </c>
      <c r="C45" s="16">
        <v>1802</v>
      </c>
      <c r="D45" s="15" t="s">
        <v>40</v>
      </c>
      <c r="E45" s="15" t="s">
        <v>22</v>
      </c>
      <c r="F45" s="15">
        <v>3</v>
      </c>
      <c r="G45" s="17">
        <v>124.26</v>
      </c>
      <c r="H45" s="18">
        <f t="shared" si="7"/>
        <v>26.180000000000007</v>
      </c>
      <c r="I45" s="18">
        <v>98.08</v>
      </c>
      <c r="J45" s="29">
        <f t="shared" si="4"/>
        <v>8157.466666666667</v>
      </c>
      <c r="K45" s="29">
        <f t="shared" si="5"/>
        <v>10334.898123980425</v>
      </c>
      <c r="L45" s="30">
        <v>1065874.6666666667</v>
      </c>
      <c r="M45" s="30">
        <f t="shared" si="6"/>
        <v>1013646.8080000001</v>
      </c>
      <c r="N45" s="31"/>
      <c r="O45" s="32" t="s">
        <v>23</v>
      </c>
      <c r="P45" s="32" t="s">
        <v>24</v>
      </c>
    </row>
    <row r="46" spans="1:16" s="1" customFormat="1" ht="24.75" customHeight="1">
      <c r="A46" s="15">
        <v>41</v>
      </c>
      <c r="B46" s="15" t="s">
        <v>20</v>
      </c>
      <c r="C46" s="16">
        <v>1902</v>
      </c>
      <c r="D46" s="15" t="s">
        <v>41</v>
      </c>
      <c r="E46" s="15" t="s">
        <v>22</v>
      </c>
      <c r="F46" s="15">
        <v>3</v>
      </c>
      <c r="G46" s="17">
        <v>124.26</v>
      </c>
      <c r="H46" s="18">
        <f t="shared" si="7"/>
        <v>26.180000000000007</v>
      </c>
      <c r="I46" s="18">
        <v>98.08</v>
      </c>
      <c r="J46" s="29">
        <f t="shared" si="4"/>
        <v>8189.166666666666</v>
      </c>
      <c r="K46" s="29">
        <f t="shared" si="5"/>
        <v>10375.059645187603</v>
      </c>
      <c r="L46" s="30">
        <v>1070016.6666666667</v>
      </c>
      <c r="M46" s="30">
        <f t="shared" si="6"/>
        <v>1017585.85</v>
      </c>
      <c r="N46" s="31"/>
      <c r="O46" s="32" t="s">
        <v>23</v>
      </c>
      <c r="P46" s="32" t="s">
        <v>24</v>
      </c>
    </row>
    <row r="47" spans="1:16" s="2" customFormat="1" ht="24.75" customHeight="1">
      <c r="A47" s="19">
        <v>42</v>
      </c>
      <c r="B47" s="19" t="s">
        <v>20</v>
      </c>
      <c r="C47" s="20">
        <v>2002</v>
      </c>
      <c r="D47" s="19" t="s">
        <v>42</v>
      </c>
      <c r="E47" s="19" t="s">
        <v>22</v>
      </c>
      <c r="F47" s="19">
        <v>3</v>
      </c>
      <c r="G47" s="21">
        <v>124.26</v>
      </c>
      <c r="H47" s="22">
        <f t="shared" si="7"/>
        <v>26.180000000000007</v>
      </c>
      <c r="I47" s="22">
        <v>98.08</v>
      </c>
      <c r="J47" s="29">
        <f t="shared" si="4"/>
        <v>7952.888888888913</v>
      </c>
      <c r="K47" s="29">
        <f t="shared" si="5"/>
        <v>10075.713431212647</v>
      </c>
      <c r="L47" s="33">
        <v>1074158.66666667</v>
      </c>
      <c r="M47" s="30">
        <f>L47*0.92</f>
        <v>988225.9733333364</v>
      </c>
      <c r="N47" s="31"/>
      <c r="O47" s="34" t="s">
        <v>23</v>
      </c>
      <c r="P47" s="34" t="s">
        <v>24</v>
      </c>
    </row>
    <row r="48" spans="1:16" s="1" customFormat="1" ht="24.75" customHeight="1">
      <c r="A48" s="15">
        <v>43</v>
      </c>
      <c r="B48" s="15" t="s">
        <v>20</v>
      </c>
      <c r="C48" s="16">
        <v>2102</v>
      </c>
      <c r="D48" s="15" t="s">
        <v>43</v>
      </c>
      <c r="E48" s="15" t="s">
        <v>22</v>
      </c>
      <c r="F48" s="15">
        <v>3</v>
      </c>
      <c r="G48" s="17">
        <v>124.26</v>
      </c>
      <c r="H48" s="18">
        <f t="shared" si="7"/>
        <v>26.180000000000007</v>
      </c>
      <c r="I48" s="18">
        <v>98.08</v>
      </c>
      <c r="J48" s="29">
        <f t="shared" si="4"/>
        <v>8252.566666666666</v>
      </c>
      <c r="K48" s="29">
        <f t="shared" si="5"/>
        <v>10455.382687601958</v>
      </c>
      <c r="L48" s="30">
        <v>1078300.6666666667</v>
      </c>
      <c r="M48" s="30">
        <f>L48*0.951</f>
        <v>1025463.934</v>
      </c>
      <c r="N48" s="31"/>
      <c r="O48" s="32" t="s">
        <v>23</v>
      </c>
      <c r="P48" s="32" t="s">
        <v>24</v>
      </c>
    </row>
    <row r="49" spans="1:16" s="1" customFormat="1" ht="24.75" customHeight="1">
      <c r="A49" s="15">
        <v>44</v>
      </c>
      <c r="B49" s="15" t="s">
        <v>20</v>
      </c>
      <c r="C49" s="16">
        <v>2202</v>
      </c>
      <c r="D49" s="15" t="s">
        <v>44</v>
      </c>
      <c r="E49" s="15" t="s">
        <v>22</v>
      </c>
      <c r="F49" s="15">
        <v>3</v>
      </c>
      <c r="G49" s="17">
        <v>124.26</v>
      </c>
      <c r="H49" s="18">
        <f t="shared" si="7"/>
        <v>26.180000000000007</v>
      </c>
      <c r="I49" s="18">
        <v>98.08</v>
      </c>
      <c r="J49" s="29">
        <f t="shared" si="4"/>
        <v>8220.866666666667</v>
      </c>
      <c r="K49" s="29">
        <f t="shared" si="5"/>
        <v>10415.22116639478</v>
      </c>
      <c r="L49" s="30">
        <v>1074158.6666666667</v>
      </c>
      <c r="M49" s="30">
        <f aca="true" t="shared" si="8" ref="M49:M54">L49*0.951</f>
        <v>1021524.892</v>
      </c>
      <c r="N49" s="31"/>
      <c r="O49" s="32" t="s">
        <v>23</v>
      </c>
      <c r="P49" s="32" t="s">
        <v>24</v>
      </c>
    </row>
    <row r="50" spans="1:16" s="1" customFormat="1" ht="24.75" customHeight="1">
      <c r="A50" s="15">
        <v>45</v>
      </c>
      <c r="B50" s="15" t="s">
        <v>20</v>
      </c>
      <c r="C50" s="16">
        <v>2302</v>
      </c>
      <c r="D50" s="15" t="s">
        <v>45</v>
      </c>
      <c r="E50" s="15" t="s">
        <v>22</v>
      </c>
      <c r="F50" s="15">
        <v>3</v>
      </c>
      <c r="G50" s="17">
        <v>124.26</v>
      </c>
      <c r="H50" s="18">
        <f t="shared" si="7"/>
        <v>26.180000000000007</v>
      </c>
      <c r="I50" s="18">
        <v>98.08</v>
      </c>
      <c r="J50" s="29">
        <f t="shared" si="4"/>
        <v>8189.166666666666</v>
      </c>
      <c r="K50" s="29">
        <f t="shared" si="5"/>
        <v>10375.059645187603</v>
      </c>
      <c r="L50" s="30">
        <v>1070016.6666666667</v>
      </c>
      <c r="M50" s="30">
        <f t="shared" si="8"/>
        <v>1017585.85</v>
      </c>
      <c r="N50" s="31"/>
      <c r="O50" s="32" t="s">
        <v>23</v>
      </c>
      <c r="P50" s="32" t="s">
        <v>24</v>
      </c>
    </row>
    <row r="51" spans="1:16" s="1" customFormat="1" ht="24.75" customHeight="1">
      <c r="A51" s="15">
        <v>46</v>
      </c>
      <c r="B51" s="15" t="s">
        <v>20</v>
      </c>
      <c r="C51" s="16">
        <v>2402</v>
      </c>
      <c r="D51" s="15" t="s">
        <v>46</v>
      </c>
      <c r="E51" s="15" t="s">
        <v>22</v>
      </c>
      <c r="F51" s="15">
        <v>3</v>
      </c>
      <c r="G51" s="17">
        <v>124.26</v>
      </c>
      <c r="H51" s="18">
        <f t="shared" si="7"/>
        <v>26.180000000000007</v>
      </c>
      <c r="I51" s="18">
        <v>98.08</v>
      </c>
      <c r="J51" s="29">
        <f t="shared" si="4"/>
        <v>8157.466666666667</v>
      </c>
      <c r="K51" s="29">
        <f t="shared" si="5"/>
        <v>10334.898123980425</v>
      </c>
      <c r="L51" s="30">
        <v>1065874.6666666667</v>
      </c>
      <c r="M51" s="30">
        <f t="shared" si="8"/>
        <v>1013646.8080000001</v>
      </c>
      <c r="N51" s="31"/>
      <c r="O51" s="32" t="s">
        <v>23</v>
      </c>
      <c r="P51" s="32" t="s">
        <v>24</v>
      </c>
    </row>
    <row r="52" spans="1:16" s="1" customFormat="1" ht="24.75" customHeight="1">
      <c r="A52" s="15">
        <v>47</v>
      </c>
      <c r="B52" s="15" t="s">
        <v>20</v>
      </c>
      <c r="C52" s="16">
        <v>2502</v>
      </c>
      <c r="D52" s="15" t="s">
        <v>47</v>
      </c>
      <c r="E52" s="15" t="s">
        <v>22</v>
      </c>
      <c r="F52" s="15">
        <v>3</v>
      </c>
      <c r="G52" s="17">
        <v>124.26</v>
      </c>
      <c r="H52" s="18">
        <f t="shared" si="7"/>
        <v>26.180000000000007</v>
      </c>
      <c r="I52" s="18">
        <v>98.08</v>
      </c>
      <c r="J52" s="29">
        <f aca="true" t="shared" si="9" ref="J52:J83">M52/G52</f>
        <v>8125.766666666666</v>
      </c>
      <c r="K52" s="29">
        <f aca="true" t="shared" si="10" ref="K52:K83">M52/I52</f>
        <v>10294.736602773248</v>
      </c>
      <c r="L52" s="30">
        <v>1061732.6666666667</v>
      </c>
      <c r="M52" s="30">
        <f t="shared" si="8"/>
        <v>1009707.7660000001</v>
      </c>
      <c r="N52" s="31"/>
      <c r="O52" s="32" t="s">
        <v>23</v>
      </c>
      <c r="P52" s="32" t="s">
        <v>24</v>
      </c>
    </row>
    <row r="53" spans="1:16" s="1" customFormat="1" ht="24.75" customHeight="1">
      <c r="A53" s="15">
        <v>48</v>
      </c>
      <c r="B53" s="15" t="s">
        <v>20</v>
      </c>
      <c r="C53" s="16">
        <v>2602</v>
      </c>
      <c r="D53" s="15" t="s">
        <v>48</v>
      </c>
      <c r="E53" s="15" t="s">
        <v>22</v>
      </c>
      <c r="F53" s="15">
        <v>3</v>
      </c>
      <c r="G53" s="17">
        <v>124.26</v>
      </c>
      <c r="H53" s="18">
        <f t="shared" si="7"/>
        <v>26.180000000000007</v>
      </c>
      <c r="I53" s="18">
        <v>98.08</v>
      </c>
      <c r="J53" s="29">
        <f t="shared" si="9"/>
        <v>7724.233333333333</v>
      </c>
      <c r="K53" s="29">
        <f t="shared" si="10"/>
        <v>9786.02400081566</v>
      </c>
      <c r="L53" s="30">
        <v>1009267.3333333334</v>
      </c>
      <c r="M53" s="30">
        <f t="shared" si="8"/>
        <v>959813.2339999999</v>
      </c>
      <c r="N53" s="31"/>
      <c r="O53" s="32" t="s">
        <v>23</v>
      </c>
      <c r="P53" s="32" t="s">
        <v>24</v>
      </c>
    </row>
    <row r="54" spans="1:16" s="1" customFormat="1" ht="24.75" customHeight="1">
      <c r="A54" s="15">
        <v>49</v>
      </c>
      <c r="B54" s="15" t="s">
        <v>20</v>
      </c>
      <c r="C54" s="16">
        <v>203</v>
      </c>
      <c r="D54" s="15" t="s">
        <v>21</v>
      </c>
      <c r="E54" s="15" t="s">
        <v>49</v>
      </c>
      <c r="F54" s="15">
        <v>3</v>
      </c>
      <c r="G54" s="17">
        <v>99.39</v>
      </c>
      <c r="H54" s="18">
        <f t="shared" si="7"/>
        <v>20.939999999999998</v>
      </c>
      <c r="I54" s="18">
        <v>78.45</v>
      </c>
      <c r="J54" s="29">
        <f t="shared" si="9"/>
        <v>7412.5166666666655</v>
      </c>
      <c r="K54" s="29">
        <f t="shared" si="10"/>
        <v>9391.077520713829</v>
      </c>
      <c r="L54" s="30">
        <v>774689.8333333333</v>
      </c>
      <c r="M54" s="30">
        <f t="shared" si="8"/>
        <v>736730.0314999999</v>
      </c>
      <c r="N54" s="31"/>
      <c r="O54" s="32" t="s">
        <v>23</v>
      </c>
      <c r="P54" s="32" t="s">
        <v>24</v>
      </c>
    </row>
    <row r="55" spans="1:16" s="1" customFormat="1" ht="24.75" customHeight="1">
      <c r="A55" s="15">
        <v>50</v>
      </c>
      <c r="B55" s="15" t="s">
        <v>20</v>
      </c>
      <c r="C55" s="16">
        <v>303</v>
      </c>
      <c r="D55" s="15" t="s">
        <v>25</v>
      </c>
      <c r="E55" s="15" t="s">
        <v>49</v>
      </c>
      <c r="F55" s="15">
        <v>3</v>
      </c>
      <c r="G55" s="17">
        <v>99.39</v>
      </c>
      <c r="H55" s="18">
        <f t="shared" si="7"/>
        <v>20.939999999999998</v>
      </c>
      <c r="I55" s="18">
        <v>78.45</v>
      </c>
      <c r="J55" s="29">
        <f t="shared" si="9"/>
        <v>7444.216666666666</v>
      </c>
      <c r="K55" s="29">
        <f t="shared" si="10"/>
        <v>9431.238935627787</v>
      </c>
      <c r="L55" s="30">
        <v>778002.8333333334</v>
      </c>
      <c r="M55" s="30">
        <f aca="true" t="shared" si="11" ref="M55:M63">L55*0.951</f>
        <v>739880.6945</v>
      </c>
      <c r="N55" s="31"/>
      <c r="O55" s="32" t="s">
        <v>23</v>
      </c>
      <c r="P55" s="32" t="s">
        <v>24</v>
      </c>
    </row>
    <row r="56" spans="1:16" s="1" customFormat="1" ht="24.75" customHeight="1">
      <c r="A56" s="15">
        <v>51</v>
      </c>
      <c r="B56" s="15" t="s">
        <v>20</v>
      </c>
      <c r="C56" s="16">
        <v>403</v>
      </c>
      <c r="D56" s="15" t="s">
        <v>26</v>
      </c>
      <c r="E56" s="15" t="s">
        <v>49</v>
      </c>
      <c r="F56" s="15">
        <v>3</v>
      </c>
      <c r="G56" s="17">
        <v>99.39</v>
      </c>
      <c r="H56" s="18">
        <f t="shared" si="7"/>
        <v>20.939999999999998</v>
      </c>
      <c r="I56" s="18">
        <v>78.45</v>
      </c>
      <c r="J56" s="29">
        <f t="shared" si="9"/>
        <v>7475.916666666667</v>
      </c>
      <c r="K56" s="29">
        <f t="shared" si="10"/>
        <v>9471.400350541746</v>
      </c>
      <c r="L56" s="30">
        <v>781315.8333333334</v>
      </c>
      <c r="M56" s="30">
        <f t="shared" si="11"/>
        <v>743031.3575</v>
      </c>
      <c r="N56" s="31"/>
      <c r="O56" s="32" t="s">
        <v>23</v>
      </c>
      <c r="P56" s="32" t="s">
        <v>24</v>
      </c>
    </row>
    <row r="57" spans="1:16" s="1" customFormat="1" ht="24.75" customHeight="1">
      <c r="A57" s="15">
        <v>52</v>
      </c>
      <c r="B57" s="15" t="s">
        <v>20</v>
      </c>
      <c r="C57" s="16">
        <v>503</v>
      </c>
      <c r="D57" s="15" t="s">
        <v>27</v>
      </c>
      <c r="E57" s="15" t="s">
        <v>49</v>
      </c>
      <c r="F57" s="15">
        <v>3</v>
      </c>
      <c r="G57" s="17">
        <v>99.39</v>
      </c>
      <c r="H57" s="18">
        <f t="shared" si="7"/>
        <v>20.939999999999998</v>
      </c>
      <c r="I57" s="18">
        <v>78.45</v>
      </c>
      <c r="J57" s="29">
        <f t="shared" si="9"/>
        <v>7507.616666666665</v>
      </c>
      <c r="K57" s="29">
        <f t="shared" si="10"/>
        <v>9511.561765455703</v>
      </c>
      <c r="L57" s="30">
        <v>784628.8333333333</v>
      </c>
      <c r="M57" s="30">
        <f t="shared" si="11"/>
        <v>746182.0204999999</v>
      </c>
      <c r="N57" s="31"/>
      <c r="O57" s="32" t="s">
        <v>23</v>
      </c>
      <c r="P57" s="32" t="s">
        <v>24</v>
      </c>
    </row>
    <row r="58" spans="1:16" s="1" customFormat="1" ht="24.75" customHeight="1">
      <c r="A58" s="15">
        <v>53</v>
      </c>
      <c r="B58" s="15" t="s">
        <v>20</v>
      </c>
      <c r="C58" s="16">
        <v>603</v>
      </c>
      <c r="D58" s="15" t="s">
        <v>28</v>
      </c>
      <c r="E58" s="15" t="s">
        <v>49</v>
      </c>
      <c r="F58" s="15">
        <v>3</v>
      </c>
      <c r="G58" s="17">
        <v>99.39</v>
      </c>
      <c r="H58" s="18">
        <f t="shared" si="7"/>
        <v>20.939999999999998</v>
      </c>
      <c r="I58" s="18">
        <v>78.45</v>
      </c>
      <c r="J58" s="29">
        <f t="shared" si="9"/>
        <v>7539.316666666667</v>
      </c>
      <c r="K58" s="29">
        <f t="shared" si="10"/>
        <v>9551.723180369663</v>
      </c>
      <c r="L58" s="30">
        <v>787941.8333333334</v>
      </c>
      <c r="M58" s="30">
        <f t="shared" si="11"/>
        <v>749332.6835</v>
      </c>
      <c r="N58" s="31"/>
      <c r="O58" s="32" t="s">
        <v>23</v>
      </c>
      <c r="P58" s="32" t="s">
        <v>24</v>
      </c>
    </row>
    <row r="59" spans="1:16" s="1" customFormat="1" ht="24.75" customHeight="1">
      <c r="A59" s="15">
        <v>54</v>
      </c>
      <c r="B59" s="15" t="s">
        <v>20</v>
      </c>
      <c r="C59" s="16">
        <v>703</v>
      </c>
      <c r="D59" s="15" t="s">
        <v>29</v>
      </c>
      <c r="E59" s="15" t="s">
        <v>49</v>
      </c>
      <c r="F59" s="15">
        <v>3</v>
      </c>
      <c r="G59" s="17">
        <v>99.39</v>
      </c>
      <c r="H59" s="18">
        <f t="shared" si="7"/>
        <v>20.939999999999998</v>
      </c>
      <c r="I59" s="18">
        <v>78.45</v>
      </c>
      <c r="J59" s="29">
        <f t="shared" si="9"/>
        <v>7571.0166666666655</v>
      </c>
      <c r="K59" s="29">
        <f t="shared" si="10"/>
        <v>9591.884595283618</v>
      </c>
      <c r="L59" s="30">
        <v>791254.8333333333</v>
      </c>
      <c r="M59" s="30">
        <f t="shared" si="11"/>
        <v>752483.3464999999</v>
      </c>
      <c r="N59" s="31"/>
      <c r="O59" s="32" t="s">
        <v>23</v>
      </c>
      <c r="P59" s="32" t="s">
        <v>24</v>
      </c>
    </row>
    <row r="60" spans="1:16" s="1" customFormat="1" ht="24.75" customHeight="1">
      <c r="A60" s="15">
        <v>55</v>
      </c>
      <c r="B60" s="15" t="s">
        <v>20</v>
      </c>
      <c r="C60" s="16">
        <v>803</v>
      </c>
      <c r="D60" s="15" t="s">
        <v>30</v>
      </c>
      <c r="E60" s="15" t="s">
        <v>49</v>
      </c>
      <c r="F60" s="15">
        <v>3</v>
      </c>
      <c r="G60" s="17">
        <v>99.39</v>
      </c>
      <c r="H60" s="18">
        <f t="shared" si="7"/>
        <v>20.939999999999998</v>
      </c>
      <c r="I60" s="18">
        <v>78.45</v>
      </c>
      <c r="J60" s="29">
        <f t="shared" si="9"/>
        <v>7602.716666666667</v>
      </c>
      <c r="K60" s="29">
        <f t="shared" si="10"/>
        <v>9632.046010197579</v>
      </c>
      <c r="L60" s="30">
        <v>794567.8333333334</v>
      </c>
      <c r="M60" s="30">
        <f t="shared" si="11"/>
        <v>755634.0095</v>
      </c>
      <c r="N60" s="31"/>
      <c r="O60" s="32" t="s">
        <v>23</v>
      </c>
      <c r="P60" s="32" t="s">
        <v>24</v>
      </c>
    </row>
    <row r="61" spans="1:16" s="1" customFormat="1" ht="24.75" customHeight="1">
      <c r="A61" s="15">
        <v>56</v>
      </c>
      <c r="B61" s="15" t="s">
        <v>20</v>
      </c>
      <c r="C61" s="16">
        <v>903</v>
      </c>
      <c r="D61" s="15" t="s">
        <v>31</v>
      </c>
      <c r="E61" s="15" t="s">
        <v>49</v>
      </c>
      <c r="F61" s="15">
        <v>3</v>
      </c>
      <c r="G61" s="17">
        <v>99.39</v>
      </c>
      <c r="H61" s="18">
        <f t="shared" si="7"/>
        <v>20.939999999999998</v>
      </c>
      <c r="I61" s="18">
        <v>78.45</v>
      </c>
      <c r="J61" s="29">
        <f t="shared" si="9"/>
        <v>7634.416666666665</v>
      </c>
      <c r="K61" s="29">
        <f t="shared" si="10"/>
        <v>9672.207425111534</v>
      </c>
      <c r="L61" s="30">
        <v>797880.8333333333</v>
      </c>
      <c r="M61" s="30">
        <f t="shared" si="11"/>
        <v>758784.6724999999</v>
      </c>
      <c r="N61" s="31"/>
      <c r="O61" s="32" t="s">
        <v>23</v>
      </c>
      <c r="P61" s="32" t="s">
        <v>24</v>
      </c>
    </row>
    <row r="62" spans="1:16" s="1" customFormat="1" ht="24.75" customHeight="1">
      <c r="A62" s="15">
        <v>57</v>
      </c>
      <c r="B62" s="15" t="s">
        <v>20</v>
      </c>
      <c r="C62" s="16">
        <v>1003</v>
      </c>
      <c r="D62" s="15" t="s">
        <v>32</v>
      </c>
      <c r="E62" s="15" t="s">
        <v>49</v>
      </c>
      <c r="F62" s="15">
        <v>3</v>
      </c>
      <c r="G62" s="17">
        <v>99.39</v>
      </c>
      <c r="H62" s="18">
        <f t="shared" si="7"/>
        <v>20.939999999999998</v>
      </c>
      <c r="I62" s="18">
        <v>78.45</v>
      </c>
      <c r="J62" s="29">
        <f t="shared" si="9"/>
        <v>7666.116666666666</v>
      </c>
      <c r="K62" s="29">
        <f t="shared" si="10"/>
        <v>9712.368840025492</v>
      </c>
      <c r="L62" s="30">
        <v>801193.8333333333</v>
      </c>
      <c r="M62" s="30">
        <f t="shared" si="11"/>
        <v>761935.3354999999</v>
      </c>
      <c r="N62" s="31"/>
      <c r="O62" s="32" t="s">
        <v>23</v>
      </c>
      <c r="P62" s="32" t="s">
        <v>24</v>
      </c>
    </row>
    <row r="63" spans="1:16" s="1" customFormat="1" ht="24.75" customHeight="1">
      <c r="A63" s="15">
        <v>58</v>
      </c>
      <c r="B63" s="15" t="s">
        <v>20</v>
      </c>
      <c r="C63" s="16">
        <v>1103</v>
      </c>
      <c r="D63" s="15" t="s">
        <v>33</v>
      </c>
      <c r="E63" s="15" t="s">
        <v>49</v>
      </c>
      <c r="F63" s="15">
        <v>3</v>
      </c>
      <c r="G63" s="17">
        <v>99.39</v>
      </c>
      <c r="H63" s="18">
        <f t="shared" si="7"/>
        <v>20.939999999999998</v>
      </c>
      <c r="I63" s="18">
        <v>78.45</v>
      </c>
      <c r="J63" s="29">
        <f t="shared" si="9"/>
        <v>7697.816666666667</v>
      </c>
      <c r="K63" s="29">
        <f t="shared" si="10"/>
        <v>9752.530254939451</v>
      </c>
      <c r="L63" s="30">
        <v>804506.8333333334</v>
      </c>
      <c r="M63" s="30">
        <f t="shared" si="11"/>
        <v>765085.9985</v>
      </c>
      <c r="N63" s="31"/>
      <c r="O63" s="32" t="s">
        <v>23</v>
      </c>
      <c r="P63" s="32" t="s">
        <v>24</v>
      </c>
    </row>
    <row r="64" spans="1:16" s="1" customFormat="1" ht="24.75" customHeight="1">
      <c r="A64" s="15">
        <v>59</v>
      </c>
      <c r="B64" s="15" t="s">
        <v>20</v>
      </c>
      <c r="C64" s="23">
        <v>1203</v>
      </c>
      <c r="D64" s="15" t="s">
        <v>34</v>
      </c>
      <c r="E64" s="15" t="s">
        <v>49</v>
      </c>
      <c r="F64" s="15">
        <v>3</v>
      </c>
      <c r="G64" s="17">
        <v>99.39</v>
      </c>
      <c r="H64" s="18">
        <f t="shared" si="7"/>
        <v>20.939999999999998</v>
      </c>
      <c r="I64" s="18">
        <v>78.45</v>
      </c>
      <c r="J64" s="29">
        <f t="shared" si="9"/>
        <v>7477.555555555555</v>
      </c>
      <c r="K64" s="29">
        <f t="shared" si="10"/>
        <v>9473.476694285106</v>
      </c>
      <c r="L64" s="30">
        <v>807819.8333333333</v>
      </c>
      <c r="M64" s="30">
        <f>L64*0.92</f>
        <v>743194.2466666666</v>
      </c>
      <c r="N64" s="31"/>
      <c r="O64" s="32" t="s">
        <v>23</v>
      </c>
      <c r="P64" s="32" t="s">
        <v>24</v>
      </c>
    </row>
    <row r="65" spans="1:16" s="1" customFormat="1" ht="24.75" customHeight="1">
      <c r="A65" s="15">
        <v>60</v>
      </c>
      <c r="B65" s="15" t="s">
        <v>20</v>
      </c>
      <c r="C65" s="16">
        <v>1303</v>
      </c>
      <c r="D65" s="15" t="s">
        <v>35</v>
      </c>
      <c r="E65" s="15" t="s">
        <v>49</v>
      </c>
      <c r="F65" s="15">
        <v>3</v>
      </c>
      <c r="G65" s="17">
        <v>99.39</v>
      </c>
      <c r="H65" s="18">
        <f t="shared" si="7"/>
        <v>20.939999999999998</v>
      </c>
      <c r="I65" s="18">
        <v>78.45</v>
      </c>
      <c r="J65" s="29">
        <f t="shared" si="9"/>
        <v>7761.216666666666</v>
      </c>
      <c r="K65" s="29">
        <f t="shared" si="10"/>
        <v>9832.853084767366</v>
      </c>
      <c r="L65" s="30">
        <v>811132.8333333334</v>
      </c>
      <c r="M65" s="30">
        <f>L65*0.951</f>
        <v>771387.3245</v>
      </c>
      <c r="N65" s="31"/>
      <c r="O65" s="32" t="s">
        <v>23</v>
      </c>
      <c r="P65" s="32" t="s">
        <v>24</v>
      </c>
    </row>
    <row r="66" spans="1:16" s="1" customFormat="1" ht="24.75" customHeight="1">
      <c r="A66" s="15">
        <v>61</v>
      </c>
      <c r="B66" s="15" t="s">
        <v>20</v>
      </c>
      <c r="C66" s="16">
        <v>1403</v>
      </c>
      <c r="D66" s="15" t="s">
        <v>36</v>
      </c>
      <c r="E66" s="15" t="s">
        <v>49</v>
      </c>
      <c r="F66" s="15">
        <v>3</v>
      </c>
      <c r="G66" s="17">
        <v>99.39</v>
      </c>
      <c r="H66" s="18">
        <f t="shared" si="7"/>
        <v>20.939999999999998</v>
      </c>
      <c r="I66" s="18">
        <v>78.45</v>
      </c>
      <c r="J66" s="29">
        <f t="shared" si="9"/>
        <v>7792.916666666666</v>
      </c>
      <c r="K66" s="29">
        <f t="shared" si="10"/>
        <v>9873.014499681325</v>
      </c>
      <c r="L66" s="30">
        <v>814445.8333333333</v>
      </c>
      <c r="M66" s="30">
        <f aca="true" t="shared" si="12" ref="M66:M75">L66*0.951</f>
        <v>774537.9874999999</v>
      </c>
      <c r="N66" s="31"/>
      <c r="O66" s="32" t="s">
        <v>23</v>
      </c>
      <c r="P66" s="32" t="s">
        <v>24</v>
      </c>
    </row>
    <row r="67" spans="1:16" s="1" customFormat="1" ht="24.75" customHeight="1">
      <c r="A67" s="15">
        <v>62</v>
      </c>
      <c r="B67" s="15" t="s">
        <v>20</v>
      </c>
      <c r="C67" s="16">
        <v>1503</v>
      </c>
      <c r="D67" s="15" t="s">
        <v>37</v>
      </c>
      <c r="E67" s="15" t="s">
        <v>49</v>
      </c>
      <c r="F67" s="15">
        <v>3</v>
      </c>
      <c r="G67" s="17">
        <v>99.39</v>
      </c>
      <c r="H67" s="18">
        <f t="shared" si="7"/>
        <v>20.939999999999998</v>
      </c>
      <c r="I67" s="18">
        <v>78.45</v>
      </c>
      <c r="J67" s="29">
        <f t="shared" si="9"/>
        <v>7824.616666666665</v>
      </c>
      <c r="K67" s="29">
        <f t="shared" si="10"/>
        <v>9913.175914595282</v>
      </c>
      <c r="L67" s="30">
        <v>817758.8333333333</v>
      </c>
      <c r="M67" s="30">
        <f t="shared" si="12"/>
        <v>777688.6504999999</v>
      </c>
      <c r="N67" s="31"/>
      <c r="O67" s="32" t="s">
        <v>23</v>
      </c>
      <c r="P67" s="32" t="s">
        <v>24</v>
      </c>
    </row>
    <row r="68" spans="1:16" s="1" customFormat="1" ht="24.75" customHeight="1">
      <c r="A68" s="15">
        <v>63</v>
      </c>
      <c r="B68" s="15" t="s">
        <v>20</v>
      </c>
      <c r="C68" s="16">
        <v>1603</v>
      </c>
      <c r="D68" s="15" t="s">
        <v>38</v>
      </c>
      <c r="E68" s="15" t="s">
        <v>49</v>
      </c>
      <c r="F68" s="15">
        <v>3</v>
      </c>
      <c r="G68" s="17">
        <v>99.39</v>
      </c>
      <c r="H68" s="18">
        <f t="shared" si="7"/>
        <v>20.939999999999998</v>
      </c>
      <c r="I68" s="18">
        <v>78.45</v>
      </c>
      <c r="J68" s="29">
        <f t="shared" si="9"/>
        <v>7856.3166666666675</v>
      </c>
      <c r="K68" s="29">
        <f t="shared" si="10"/>
        <v>9953.337329509242</v>
      </c>
      <c r="L68" s="30">
        <v>821071.8333333334</v>
      </c>
      <c r="M68" s="30">
        <f t="shared" si="12"/>
        <v>780839.3135</v>
      </c>
      <c r="N68" s="31"/>
      <c r="O68" s="32" t="s">
        <v>23</v>
      </c>
      <c r="P68" s="32" t="s">
        <v>24</v>
      </c>
    </row>
    <row r="69" spans="1:16" s="1" customFormat="1" ht="24.75" customHeight="1">
      <c r="A69" s="15">
        <v>64</v>
      </c>
      <c r="B69" s="15" t="s">
        <v>20</v>
      </c>
      <c r="C69" s="16">
        <v>1703</v>
      </c>
      <c r="D69" s="15" t="s">
        <v>39</v>
      </c>
      <c r="E69" s="15" t="s">
        <v>49</v>
      </c>
      <c r="F69" s="15">
        <v>3</v>
      </c>
      <c r="G69" s="17">
        <v>99.39</v>
      </c>
      <c r="H69" s="18">
        <f aca="true" t="shared" si="13" ref="H69:H103">G69-I69</f>
        <v>20.939999999999998</v>
      </c>
      <c r="I69" s="18">
        <v>78.45</v>
      </c>
      <c r="J69" s="29">
        <f t="shared" si="9"/>
        <v>7888.0166666666655</v>
      </c>
      <c r="K69" s="29">
        <f t="shared" si="10"/>
        <v>9993.498744423197</v>
      </c>
      <c r="L69" s="30">
        <v>824384.8333333333</v>
      </c>
      <c r="M69" s="30">
        <f t="shared" si="12"/>
        <v>783989.9764999999</v>
      </c>
      <c r="N69" s="31"/>
      <c r="O69" s="32" t="s">
        <v>23</v>
      </c>
      <c r="P69" s="32" t="s">
        <v>24</v>
      </c>
    </row>
    <row r="70" spans="1:16" s="1" customFormat="1" ht="24.75" customHeight="1">
      <c r="A70" s="15">
        <v>65</v>
      </c>
      <c r="B70" s="15" t="s">
        <v>20</v>
      </c>
      <c r="C70" s="16">
        <v>1803</v>
      </c>
      <c r="D70" s="15" t="s">
        <v>40</v>
      </c>
      <c r="E70" s="15" t="s">
        <v>49</v>
      </c>
      <c r="F70" s="15">
        <v>3</v>
      </c>
      <c r="G70" s="17">
        <v>99.39</v>
      </c>
      <c r="H70" s="18">
        <f t="shared" si="13"/>
        <v>20.939999999999998</v>
      </c>
      <c r="I70" s="18">
        <v>78.45</v>
      </c>
      <c r="J70" s="29">
        <f t="shared" si="9"/>
        <v>7919.716666666667</v>
      </c>
      <c r="K70" s="29">
        <f t="shared" si="10"/>
        <v>10033.660159337158</v>
      </c>
      <c r="L70" s="30">
        <v>827697.8333333334</v>
      </c>
      <c r="M70" s="30">
        <f t="shared" si="12"/>
        <v>787140.6395</v>
      </c>
      <c r="N70" s="31"/>
      <c r="O70" s="32" t="s">
        <v>23</v>
      </c>
      <c r="P70" s="32" t="s">
        <v>24</v>
      </c>
    </row>
    <row r="71" spans="1:16" s="1" customFormat="1" ht="24.75" customHeight="1">
      <c r="A71" s="15">
        <v>66</v>
      </c>
      <c r="B71" s="15" t="s">
        <v>20</v>
      </c>
      <c r="C71" s="16">
        <v>1903</v>
      </c>
      <c r="D71" s="15" t="s">
        <v>41</v>
      </c>
      <c r="E71" s="15" t="s">
        <v>49</v>
      </c>
      <c r="F71" s="15">
        <v>3</v>
      </c>
      <c r="G71" s="17">
        <v>99.39</v>
      </c>
      <c r="H71" s="18">
        <f t="shared" si="13"/>
        <v>20.939999999999998</v>
      </c>
      <c r="I71" s="18">
        <v>78.45</v>
      </c>
      <c r="J71" s="29">
        <f t="shared" si="9"/>
        <v>7951.416666666665</v>
      </c>
      <c r="K71" s="29">
        <f t="shared" si="10"/>
        <v>10073.821574251113</v>
      </c>
      <c r="L71" s="30">
        <v>831010.8333333333</v>
      </c>
      <c r="M71" s="30">
        <f t="shared" si="12"/>
        <v>790291.3024999999</v>
      </c>
      <c r="N71" s="31"/>
      <c r="O71" s="32" t="s">
        <v>23</v>
      </c>
      <c r="P71" s="32" t="s">
        <v>24</v>
      </c>
    </row>
    <row r="72" spans="1:16" s="1" customFormat="1" ht="24.75" customHeight="1">
      <c r="A72" s="15">
        <v>67</v>
      </c>
      <c r="B72" s="15" t="s">
        <v>20</v>
      </c>
      <c r="C72" s="16">
        <v>2003</v>
      </c>
      <c r="D72" s="15" t="s">
        <v>42</v>
      </c>
      <c r="E72" s="15" t="s">
        <v>49</v>
      </c>
      <c r="F72" s="15">
        <v>3</v>
      </c>
      <c r="G72" s="17">
        <v>99.39</v>
      </c>
      <c r="H72" s="18">
        <f t="shared" si="13"/>
        <v>20.939999999999998</v>
      </c>
      <c r="I72" s="18">
        <v>78.45</v>
      </c>
      <c r="J72" s="29">
        <f t="shared" si="9"/>
        <v>7983.116666666666</v>
      </c>
      <c r="K72" s="29">
        <f t="shared" si="10"/>
        <v>10113.982989165072</v>
      </c>
      <c r="L72" s="30">
        <v>834323.8333333333</v>
      </c>
      <c r="M72" s="30">
        <f t="shared" si="12"/>
        <v>793441.9654999999</v>
      </c>
      <c r="N72" s="31"/>
      <c r="O72" s="32" t="s">
        <v>23</v>
      </c>
      <c r="P72" s="32" t="s">
        <v>24</v>
      </c>
    </row>
    <row r="73" spans="1:16" s="1" customFormat="1" ht="24.75" customHeight="1">
      <c r="A73" s="15">
        <v>68</v>
      </c>
      <c r="B73" s="15" t="s">
        <v>20</v>
      </c>
      <c r="C73" s="16">
        <v>2103</v>
      </c>
      <c r="D73" s="15" t="s">
        <v>43</v>
      </c>
      <c r="E73" s="15" t="s">
        <v>49</v>
      </c>
      <c r="F73" s="15">
        <v>3</v>
      </c>
      <c r="G73" s="17">
        <v>99.39</v>
      </c>
      <c r="H73" s="18">
        <f t="shared" si="13"/>
        <v>20.939999999999998</v>
      </c>
      <c r="I73" s="18">
        <v>78.45</v>
      </c>
      <c r="J73" s="29">
        <f t="shared" si="9"/>
        <v>8014.816666666667</v>
      </c>
      <c r="K73" s="29">
        <f t="shared" si="10"/>
        <v>10154.14440407903</v>
      </c>
      <c r="L73" s="30">
        <v>837636.8333333334</v>
      </c>
      <c r="M73" s="30">
        <f t="shared" si="12"/>
        <v>796592.6285</v>
      </c>
      <c r="N73" s="31"/>
      <c r="O73" s="32" t="s">
        <v>23</v>
      </c>
      <c r="P73" s="32" t="s">
        <v>24</v>
      </c>
    </row>
    <row r="74" spans="1:16" s="1" customFormat="1" ht="24.75" customHeight="1">
      <c r="A74" s="15">
        <v>69</v>
      </c>
      <c r="B74" s="15" t="s">
        <v>20</v>
      </c>
      <c r="C74" s="16">
        <v>2203</v>
      </c>
      <c r="D74" s="15" t="s">
        <v>44</v>
      </c>
      <c r="E74" s="15" t="s">
        <v>49</v>
      </c>
      <c r="F74" s="15">
        <v>3</v>
      </c>
      <c r="G74" s="17">
        <v>99.39</v>
      </c>
      <c r="H74" s="18">
        <f t="shared" si="13"/>
        <v>20.939999999999998</v>
      </c>
      <c r="I74" s="18">
        <v>78.45</v>
      </c>
      <c r="J74" s="29">
        <f t="shared" si="9"/>
        <v>7983.116666666666</v>
      </c>
      <c r="K74" s="29">
        <f t="shared" si="10"/>
        <v>10113.982989165072</v>
      </c>
      <c r="L74" s="30">
        <v>834323.8333333333</v>
      </c>
      <c r="M74" s="30">
        <f t="shared" si="12"/>
        <v>793441.9654999999</v>
      </c>
      <c r="N74" s="31"/>
      <c r="O74" s="32" t="s">
        <v>23</v>
      </c>
      <c r="P74" s="32" t="s">
        <v>24</v>
      </c>
    </row>
    <row r="75" spans="1:16" s="1" customFormat="1" ht="24.75" customHeight="1">
      <c r="A75" s="15">
        <v>70</v>
      </c>
      <c r="B75" s="15" t="s">
        <v>20</v>
      </c>
      <c r="C75" s="16">
        <v>2303</v>
      </c>
      <c r="D75" s="15" t="s">
        <v>45</v>
      </c>
      <c r="E75" s="15" t="s">
        <v>49</v>
      </c>
      <c r="F75" s="15">
        <v>3</v>
      </c>
      <c r="G75" s="17">
        <v>99.39</v>
      </c>
      <c r="H75" s="18">
        <f t="shared" si="13"/>
        <v>20.939999999999998</v>
      </c>
      <c r="I75" s="18">
        <v>78.45</v>
      </c>
      <c r="J75" s="29">
        <f t="shared" si="9"/>
        <v>7951.416666666665</v>
      </c>
      <c r="K75" s="29">
        <f t="shared" si="10"/>
        <v>10073.821574251113</v>
      </c>
      <c r="L75" s="30">
        <v>831010.8333333333</v>
      </c>
      <c r="M75" s="30">
        <f t="shared" si="12"/>
        <v>790291.3024999999</v>
      </c>
      <c r="N75" s="31"/>
      <c r="O75" s="32" t="s">
        <v>23</v>
      </c>
      <c r="P75" s="32" t="s">
        <v>24</v>
      </c>
    </row>
    <row r="76" spans="1:16" s="1" customFormat="1" ht="24.75" customHeight="1">
      <c r="A76" s="15">
        <v>71</v>
      </c>
      <c r="B76" s="15" t="s">
        <v>20</v>
      </c>
      <c r="C76" s="16">
        <v>2403</v>
      </c>
      <c r="D76" s="15" t="s">
        <v>46</v>
      </c>
      <c r="E76" s="15" t="s">
        <v>49</v>
      </c>
      <c r="F76" s="15">
        <v>3</v>
      </c>
      <c r="G76" s="17">
        <v>99.39</v>
      </c>
      <c r="H76" s="18">
        <f t="shared" si="13"/>
        <v>20.939999999999998</v>
      </c>
      <c r="I76" s="18">
        <v>78.45</v>
      </c>
      <c r="J76" s="29">
        <f t="shared" si="9"/>
        <v>7919.716666666667</v>
      </c>
      <c r="K76" s="29">
        <f t="shared" si="10"/>
        <v>10033.660159337158</v>
      </c>
      <c r="L76" s="30">
        <v>827697.8333333334</v>
      </c>
      <c r="M76" s="30">
        <f aca="true" t="shared" si="14" ref="M76:M91">L76*0.951</f>
        <v>787140.6395</v>
      </c>
      <c r="N76" s="31"/>
      <c r="O76" s="32" t="s">
        <v>23</v>
      </c>
      <c r="P76" s="32" t="s">
        <v>24</v>
      </c>
    </row>
    <row r="77" spans="1:16" s="1" customFormat="1" ht="24.75" customHeight="1">
      <c r="A77" s="15">
        <v>72</v>
      </c>
      <c r="B77" s="15" t="s">
        <v>20</v>
      </c>
      <c r="C77" s="16">
        <v>2503</v>
      </c>
      <c r="D77" s="15" t="s">
        <v>47</v>
      </c>
      <c r="E77" s="15" t="s">
        <v>49</v>
      </c>
      <c r="F77" s="15">
        <v>3</v>
      </c>
      <c r="G77" s="17">
        <v>99.39</v>
      </c>
      <c r="H77" s="18">
        <f t="shared" si="13"/>
        <v>20.939999999999998</v>
      </c>
      <c r="I77" s="18">
        <v>78.45</v>
      </c>
      <c r="J77" s="29">
        <f t="shared" si="9"/>
        <v>7888.0166666666655</v>
      </c>
      <c r="K77" s="29">
        <f t="shared" si="10"/>
        <v>9993.498744423197</v>
      </c>
      <c r="L77" s="30">
        <v>824384.8333333333</v>
      </c>
      <c r="M77" s="30">
        <f t="shared" si="14"/>
        <v>783989.9764999999</v>
      </c>
      <c r="N77" s="31"/>
      <c r="O77" s="32" t="s">
        <v>23</v>
      </c>
      <c r="P77" s="32" t="s">
        <v>24</v>
      </c>
    </row>
    <row r="78" spans="1:16" s="1" customFormat="1" ht="24.75" customHeight="1">
      <c r="A78" s="15">
        <v>73</v>
      </c>
      <c r="B78" s="15" t="s">
        <v>20</v>
      </c>
      <c r="C78" s="16">
        <v>2603</v>
      </c>
      <c r="D78" s="15" t="s">
        <v>48</v>
      </c>
      <c r="E78" s="15" t="s">
        <v>49</v>
      </c>
      <c r="F78" s="15">
        <v>3</v>
      </c>
      <c r="G78" s="17">
        <v>99.39</v>
      </c>
      <c r="H78" s="18">
        <f t="shared" si="13"/>
        <v>20.939999999999998</v>
      </c>
      <c r="I78" s="18">
        <v>78.45</v>
      </c>
      <c r="J78" s="29">
        <f t="shared" si="9"/>
        <v>7486.483333333333</v>
      </c>
      <c r="K78" s="29">
        <f t="shared" si="10"/>
        <v>9484.787488846398</v>
      </c>
      <c r="L78" s="30">
        <v>782420.1666666666</v>
      </c>
      <c r="M78" s="30">
        <f t="shared" si="14"/>
        <v>744081.5785</v>
      </c>
      <c r="N78" s="31"/>
      <c r="O78" s="32" t="s">
        <v>23</v>
      </c>
      <c r="P78" s="32" t="s">
        <v>24</v>
      </c>
    </row>
    <row r="79" spans="1:16" s="1" customFormat="1" ht="24.75" customHeight="1">
      <c r="A79" s="15">
        <v>74</v>
      </c>
      <c r="B79" s="15" t="s">
        <v>20</v>
      </c>
      <c r="C79" s="16">
        <v>204</v>
      </c>
      <c r="D79" s="15" t="s">
        <v>21</v>
      </c>
      <c r="E79" s="15" t="s">
        <v>49</v>
      </c>
      <c r="F79" s="15">
        <v>3</v>
      </c>
      <c r="G79" s="17">
        <v>99.39</v>
      </c>
      <c r="H79" s="18">
        <f t="shared" si="13"/>
        <v>20.939999999999998</v>
      </c>
      <c r="I79" s="18">
        <v>78.45</v>
      </c>
      <c r="J79" s="29">
        <f t="shared" si="9"/>
        <v>7518.1833333333325</v>
      </c>
      <c r="K79" s="29">
        <f t="shared" si="10"/>
        <v>9524.948903760354</v>
      </c>
      <c r="L79" s="30">
        <v>785733.1666666666</v>
      </c>
      <c r="M79" s="30">
        <f t="shared" si="14"/>
        <v>747232.2414999999</v>
      </c>
      <c r="N79" s="31"/>
      <c r="O79" s="32" t="s">
        <v>23</v>
      </c>
      <c r="P79" s="32" t="s">
        <v>24</v>
      </c>
    </row>
    <row r="80" spans="1:16" s="1" customFormat="1" ht="24.75" customHeight="1">
      <c r="A80" s="15">
        <v>75</v>
      </c>
      <c r="B80" s="15" t="s">
        <v>20</v>
      </c>
      <c r="C80" s="16">
        <v>304</v>
      </c>
      <c r="D80" s="15" t="s">
        <v>25</v>
      </c>
      <c r="E80" s="15" t="s">
        <v>49</v>
      </c>
      <c r="F80" s="15">
        <v>3</v>
      </c>
      <c r="G80" s="17">
        <v>99.39</v>
      </c>
      <c r="H80" s="18">
        <f t="shared" si="13"/>
        <v>20.939999999999998</v>
      </c>
      <c r="I80" s="18">
        <v>78.45</v>
      </c>
      <c r="J80" s="29">
        <f t="shared" si="9"/>
        <v>7549.883333333334</v>
      </c>
      <c r="K80" s="29">
        <f t="shared" si="10"/>
        <v>9565.110318674315</v>
      </c>
      <c r="L80" s="30">
        <v>789046.1666666667</v>
      </c>
      <c r="M80" s="30">
        <f t="shared" si="14"/>
        <v>750382.9045000001</v>
      </c>
      <c r="N80" s="31"/>
      <c r="O80" s="32" t="s">
        <v>23</v>
      </c>
      <c r="P80" s="32" t="s">
        <v>24</v>
      </c>
    </row>
    <row r="81" spans="1:16" s="1" customFormat="1" ht="24.75" customHeight="1">
      <c r="A81" s="15">
        <v>76</v>
      </c>
      <c r="B81" s="15" t="s">
        <v>20</v>
      </c>
      <c r="C81" s="16">
        <v>404</v>
      </c>
      <c r="D81" s="15" t="s">
        <v>26</v>
      </c>
      <c r="E81" s="15" t="s">
        <v>49</v>
      </c>
      <c r="F81" s="15">
        <v>3</v>
      </c>
      <c r="G81" s="17">
        <v>99.39</v>
      </c>
      <c r="H81" s="18">
        <f t="shared" si="13"/>
        <v>20.939999999999998</v>
      </c>
      <c r="I81" s="18">
        <v>78.45</v>
      </c>
      <c r="J81" s="29">
        <f t="shared" si="9"/>
        <v>7581.583333333332</v>
      </c>
      <c r="K81" s="29">
        <f t="shared" si="10"/>
        <v>9605.271733588272</v>
      </c>
      <c r="L81" s="30">
        <v>792359.1666666666</v>
      </c>
      <c r="M81" s="30">
        <f t="shared" si="14"/>
        <v>753533.5674999999</v>
      </c>
      <c r="N81" s="31"/>
      <c r="O81" s="32" t="s">
        <v>23</v>
      </c>
      <c r="P81" s="32" t="s">
        <v>24</v>
      </c>
    </row>
    <row r="82" spans="1:16" s="1" customFormat="1" ht="24.75" customHeight="1">
      <c r="A82" s="15">
        <v>77</v>
      </c>
      <c r="B82" s="15" t="s">
        <v>20</v>
      </c>
      <c r="C82" s="16">
        <v>504</v>
      </c>
      <c r="D82" s="15" t="s">
        <v>27</v>
      </c>
      <c r="E82" s="15" t="s">
        <v>49</v>
      </c>
      <c r="F82" s="15">
        <v>3</v>
      </c>
      <c r="G82" s="17">
        <v>99.39</v>
      </c>
      <c r="H82" s="18">
        <f t="shared" si="13"/>
        <v>20.939999999999998</v>
      </c>
      <c r="I82" s="18">
        <v>78.45</v>
      </c>
      <c r="J82" s="29">
        <f t="shared" si="9"/>
        <v>7613.283333333333</v>
      </c>
      <c r="K82" s="29">
        <f t="shared" si="10"/>
        <v>9645.43314850223</v>
      </c>
      <c r="L82" s="30">
        <v>795672.1666666666</v>
      </c>
      <c r="M82" s="30">
        <f t="shared" si="14"/>
        <v>756684.2305</v>
      </c>
      <c r="N82" s="31"/>
      <c r="O82" s="32" t="s">
        <v>23</v>
      </c>
      <c r="P82" s="32" t="s">
        <v>24</v>
      </c>
    </row>
    <row r="83" spans="1:16" s="1" customFormat="1" ht="24.75" customHeight="1">
      <c r="A83" s="15">
        <v>78</v>
      </c>
      <c r="B83" s="15" t="s">
        <v>20</v>
      </c>
      <c r="C83" s="16">
        <v>604</v>
      </c>
      <c r="D83" s="15" t="s">
        <v>28</v>
      </c>
      <c r="E83" s="15" t="s">
        <v>49</v>
      </c>
      <c r="F83" s="15">
        <v>3</v>
      </c>
      <c r="G83" s="17">
        <v>99.39</v>
      </c>
      <c r="H83" s="18">
        <f t="shared" si="13"/>
        <v>20.939999999999998</v>
      </c>
      <c r="I83" s="18">
        <v>78.45</v>
      </c>
      <c r="J83" s="29">
        <f t="shared" si="9"/>
        <v>7644.983333333332</v>
      </c>
      <c r="K83" s="29">
        <f t="shared" si="10"/>
        <v>9685.594563416187</v>
      </c>
      <c r="L83" s="30">
        <v>798985.1666666666</v>
      </c>
      <c r="M83" s="30">
        <f t="shared" si="14"/>
        <v>759834.8934999999</v>
      </c>
      <c r="N83" s="31"/>
      <c r="O83" s="32" t="s">
        <v>23</v>
      </c>
      <c r="P83" s="32" t="s">
        <v>24</v>
      </c>
    </row>
    <row r="84" spans="1:16" s="1" customFormat="1" ht="24.75" customHeight="1">
      <c r="A84" s="15">
        <v>79</v>
      </c>
      <c r="B84" s="15" t="s">
        <v>20</v>
      </c>
      <c r="C84" s="16">
        <v>704</v>
      </c>
      <c r="D84" s="15" t="s">
        <v>29</v>
      </c>
      <c r="E84" s="15" t="s">
        <v>49</v>
      </c>
      <c r="F84" s="15">
        <v>3</v>
      </c>
      <c r="G84" s="17">
        <v>99.39</v>
      </c>
      <c r="H84" s="18">
        <f t="shared" si="13"/>
        <v>20.939999999999998</v>
      </c>
      <c r="I84" s="18">
        <v>78.45</v>
      </c>
      <c r="J84" s="29">
        <f aca="true" t="shared" si="15" ref="J84:J104">M84/G84</f>
        <v>7676.683333333336</v>
      </c>
      <c r="K84" s="29">
        <f aca="true" t="shared" si="16" ref="K84:K104">M84/I84</f>
        <v>9725.75597833015</v>
      </c>
      <c r="L84" s="30">
        <v>802298.166666667</v>
      </c>
      <c r="M84" s="30">
        <f t="shared" si="14"/>
        <v>762985.5565000003</v>
      </c>
      <c r="N84" s="31"/>
      <c r="O84" s="32" t="s">
        <v>23</v>
      </c>
      <c r="P84" s="32" t="s">
        <v>24</v>
      </c>
    </row>
    <row r="85" spans="1:16" s="1" customFormat="1" ht="24.75" customHeight="1">
      <c r="A85" s="15">
        <v>80</v>
      </c>
      <c r="B85" s="15" t="s">
        <v>20</v>
      </c>
      <c r="C85" s="16">
        <v>804</v>
      </c>
      <c r="D85" s="15" t="s">
        <v>30</v>
      </c>
      <c r="E85" s="15" t="s">
        <v>49</v>
      </c>
      <c r="F85" s="15">
        <v>3</v>
      </c>
      <c r="G85" s="17">
        <v>99.39</v>
      </c>
      <c r="H85" s="18">
        <f t="shared" si="13"/>
        <v>20.939999999999998</v>
      </c>
      <c r="I85" s="18">
        <v>78.45</v>
      </c>
      <c r="J85" s="29">
        <f t="shared" si="15"/>
        <v>7708.383333333333</v>
      </c>
      <c r="K85" s="29">
        <f t="shared" si="16"/>
        <v>9765.917393244104</v>
      </c>
      <c r="L85" s="30">
        <v>805611.1666666667</v>
      </c>
      <c r="M85" s="30">
        <f t="shared" si="14"/>
        <v>766136.2195</v>
      </c>
      <c r="N85" s="31"/>
      <c r="O85" s="32" t="s">
        <v>23</v>
      </c>
      <c r="P85" s="32" t="s">
        <v>24</v>
      </c>
    </row>
    <row r="86" spans="1:16" s="1" customFormat="1" ht="24.75" customHeight="1">
      <c r="A86" s="15">
        <v>81</v>
      </c>
      <c r="B86" s="15" t="s">
        <v>20</v>
      </c>
      <c r="C86" s="16">
        <v>904</v>
      </c>
      <c r="D86" s="15" t="s">
        <v>31</v>
      </c>
      <c r="E86" s="15" t="s">
        <v>49</v>
      </c>
      <c r="F86" s="15">
        <v>3</v>
      </c>
      <c r="G86" s="17">
        <v>99.39</v>
      </c>
      <c r="H86" s="18">
        <f t="shared" si="13"/>
        <v>20.939999999999998</v>
      </c>
      <c r="I86" s="18">
        <v>78.45</v>
      </c>
      <c r="J86" s="29">
        <f t="shared" si="15"/>
        <v>7740.083333333333</v>
      </c>
      <c r="K86" s="29">
        <f t="shared" si="16"/>
        <v>9806.078808158061</v>
      </c>
      <c r="L86" s="30">
        <v>808924.1666666666</v>
      </c>
      <c r="M86" s="30">
        <f t="shared" si="14"/>
        <v>769286.8825</v>
      </c>
      <c r="N86" s="31"/>
      <c r="O86" s="32" t="s">
        <v>23</v>
      </c>
      <c r="P86" s="32" t="s">
        <v>24</v>
      </c>
    </row>
    <row r="87" spans="1:16" s="1" customFormat="1" ht="24.75" customHeight="1">
      <c r="A87" s="15">
        <v>82</v>
      </c>
      <c r="B87" s="15" t="s">
        <v>20</v>
      </c>
      <c r="C87" s="16">
        <v>1004</v>
      </c>
      <c r="D87" s="15" t="s">
        <v>32</v>
      </c>
      <c r="E87" s="15" t="s">
        <v>49</v>
      </c>
      <c r="F87" s="15">
        <v>3</v>
      </c>
      <c r="G87" s="17">
        <v>99.39</v>
      </c>
      <c r="H87" s="18">
        <f t="shared" si="13"/>
        <v>20.939999999999998</v>
      </c>
      <c r="I87" s="18">
        <v>78.45</v>
      </c>
      <c r="J87" s="29">
        <f t="shared" si="15"/>
        <v>7771.783333333332</v>
      </c>
      <c r="K87" s="29">
        <f t="shared" si="16"/>
        <v>9846.240223072018</v>
      </c>
      <c r="L87" s="30">
        <v>812237.1666666666</v>
      </c>
      <c r="M87" s="30">
        <f t="shared" si="14"/>
        <v>772437.5454999999</v>
      </c>
      <c r="N87" s="31"/>
      <c r="O87" s="32" t="s">
        <v>23</v>
      </c>
      <c r="P87" s="32" t="s">
        <v>24</v>
      </c>
    </row>
    <row r="88" spans="1:16" s="1" customFormat="1" ht="24.75" customHeight="1">
      <c r="A88" s="15">
        <v>83</v>
      </c>
      <c r="B88" s="15" t="s">
        <v>20</v>
      </c>
      <c r="C88" s="16">
        <v>1104</v>
      </c>
      <c r="D88" s="15" t="s">
        <v>33</v>
      </c>
      <c r="E88" s="15" t="s">
        <v>49</v>
      </c>
      <c r="F88" s="15">
        <v>3</v>
      </c>
      <c r="G88" s="17">
        <v>99.39</v>
      </c>
      <c r="H88" s="18">
        <f t="shared" si="13"/>
        <v>20.939999999999998</v>
      </c>
      <c r="I88" s="18">
        <v>78.45</v>
      </c>
      <c r="J88" s="29">
        <f t="shared" si="15"/>
        <v>7803.483333333333</v>
      </c>
      <c r="K88" s="29">
        <f t="shared" si="16"/>
        <v>9886.401637985977</v>
      </c>
      <c r="L88" s="30">
        <v>815550.1666666666</v>
      </c>
      <c r="M88" s="30">
        <f t="shared" si="14"/>
        <v>775588.2085</v>
      </c>
      <c r="N88" s="31"/>
      <c r="O88" s="32" t="s">
        <v>23</v>
      </c>
      <c r="P88" s="32" t="s">
        <v>24</v>
      </c>
    </row>
    <row r="89" spans="1:16" s="1" customFormat="1" ht="24.75" customHeight="1">
      <c r="A89" s="15">
        <v>84</v>
      </c>
      <c r="B89" s="15" t="s">
        <v>20</v>
      </c>
      <c r="C89" s="16">
        <v>1204</v>
      </c>
      <c r="D89" s="15" t="s">
        <v>34</v>
      </c>
      <c r="E89" s="15" t="s">
        <v>49</v>
      </c>
      <c r="F89" s="15">
        <v>3</v>
      </c>
      <c r="G89" s="17">
        <v>99.39</v>
      </c>
      <c r="H89" s="18">
        <f t="shared" si="13"/>
        <v>20.939999999999998</v>
      </c>
      <c r="I89" s="18">
        <v>78.45</v>
      </c>
      <c r="J89" s="29">
        <f t="shared" si="15"/>
        <v>7835.1833333333325</v>
      </c>
      <c r="K89" s="29">
        <f t="shared" si="16"/>
        <v>9926.563052899935</v>
      </c>
      <c r="L89" s="30">
        <v>818863.1666666666</v>
      </c>
      <c r="M89" s="30">
        <f t="shared" si="14"/>
        <v>778738.8714999999</v>
      </c>
      <c r="N89" s="31"/>
      <c r="O89" s="32" t="s">
        <v>23</v>
      </c>
      <c r="P89" s="32" t="s">
        <v>24</v>
      </c>
    </row>
    <row r="90" spans="1:16" s="1" customFormat="1" ht="24.75" customHeight="1">
      <c r="A90" s="15">
        <v>85</v>
      </c>
      <c r="B90" s="15" t="s">
        <v>20</v>
      </c>
      <c r="C90" s="16">
        <v>1304</v>
      </c>
      <c r="D90" s="15" t="s">
        <v>35</v>
      </c>
      <c r="E90" s="15" t="s">
        <v>49</v>
      </c>
      <c r="F90" s="15">
        <v>3</v>
      </c>
      <c r="G90" s="17">
        <v>99.39</v>
      </c>
      <c r="H90" s="18">
        <f t="shared" si="13"/>
        <v>20.939999999999998</v>
      </c>
      <c r="I90" s="18">
        <v>78.45</v>
      </c>
      <c r="J90" s="29">
        <f t="shared" si="15"/>
        <v>7866.883333333334</v>
      </c>
      <c r="K90" s="29">
        <f t="shared" si="16"/>
        <v>9966.724467813894</v>
      </c>
      <c r="L90" s="30">
        <v>822176.1666666667</v>
      </c>
      <c r="M90" s="30">
        <f t="shared" si="14"/>
        <v>781889.5345000001</v>
      </c>
      <c r="N90" s="31"/>
      <c r="O90" s="32" t="s">
        <v>23</v>
      </c>
      <c r="P90" s="32" t="s">
        <v>24</v>
      </c>
    </row>
    <row r="91" spans="1:16" s="1" customFormat="1" ht="24.75" customHeight="1">
      <c r="A91" s="15">
        <v>86</v>
      </c>
      <c r="B91" s="15" t="s">
        <v>20</v>
      </c>
      <c r="C91" s="16">
        <v>1404</v>
      </c>
      <c r="D91" s="15" t="s">
        <v>36</v>
      </c>
      <c r="E91" s="15" t="s">
        <v>49</v>
      </c>
      <c r="F91" s="15">
        <v>3</v>
      </c>
      <c r="G91" s="17">
        <v>99.39</v>
      </c>
      <c r="H91" s="18">
        <f t="shared" si="13"/>
        <v>20.939999999999998</v>
      </c>
      <c r="I91" s="18">
        <v>78.45</v>
      </c>
      <c r="J91" s="29">
        <f t="shared" si="15"/>
        <v>7898.583333333332</v>
      </c>
      <c r="K91" s="29">
        <f t="shared" si="16"/>
        <v>10006.885882727851</v>
      </c>
      <c r="L91" s="30">
        <v>825489.1666666666</v>
      </c>
      <c r="M91" s="30">
        <f t="shared" si="14"/>
        <v>785040.1974999999</v>
      </c>
      <c r="N91" s="31"/>
      <c r="O91" s="32" t="s">
        <v>23</v>
      </c>
      <c r="P91" s="32" t="s">
        <v>24</v>
      </c>
    </row>
    <row r="92" spans="1:16" s="1" customFormat="1" ht="24.75" customHeight="1">
      <c r="A92" s="15">
        <v>87</v>
      </c>
      <c r="B92" s="15" t="s">
        <v>20</v>
      </c>
      <c r="C92" s="16">
        <v>1504</v>
      </c>
      <c r="D92" s="15" t="s">
        <v>37</v>
      </c>
      <c r="E92" s="15" t="s">
        <v>49</v>
      </c>
      <c r="F92" s="15">
        <v>3</v>
      </c>
      <c r="G92" s="17">
        <v>99.39</v>
      </c>
      <c r="H92" s="18">
        <f t="shared" si="13"/>
        <v>20.939999999999998</v>
      </c>
      <c r="I92" s="18">
        <v>78.45</v>
      </c>
      <c r="J92" s="29">
        <f t="shared" si="15"/>
        <v>7930.283333333333</v>
      </c>
      <c r="K92" s="29">
        <f t="shared" si="16"/>
        <v>10047.04729764181</v>
      </c>
      <c r="L92" s="30">
        <v>828802.1666666666</v>
      </c>
      <c r="M92" s="30">
        <f aca="true" t="shared" si="17" ref="M92:M103">L92*0.951</f>
        <v>788190.8605</v>
      </c>
      <c r="N92" s="31"/>
      <c r="O92" s="32" t="s">
        <v>23</v>
      </c>
      <c r="P92" s="32" t="s">
        <v>24</v>
      </c>
    </row>
    <row r="93" spans="1:16" s="1" customFormat="1" ht="24.75" customHeight="1">
      <c r="A93" s="15">
        <v>88</v>
      </c>
      <c r="B93" s="15" t="s">
        <v>20</v>
      </c>
      <c r="C93" s="16">
        <v>1604</v>
      </c>
      <c r="D93" s="15" t="s">
        <v>38</v>
      </c>
      <c r="E93" s="15" t="s">
        <v>49</v>
      </c>
      <c r="F93" s="15">
        <v>3</v>
      </c>
      <c r="G93" s="17">
        <v>99.39</v>
      </c>
      <c r="H93" s="18">
        <f t="shared" si="13"/>
        <v>20.939999999999998</v>
      </c>
      <c r="I93" s="18">
        <v>78.45</v>
      </c>
      <c r="J93" s="29">
        <f t="shared" si="15"/>
        <v>7961.983333333333</v>
      </c>
      <c r="K93" s="29">
        <f t="shared" si="16"/>
        <v>10087.208712555766</v>
      </c>
      <c r="L93" s="30">
        <v>832115.1666666666</v>
      </c>
      <c r="M93" s="30">
        <f t="shared" si="17"/>
        <v>791341.5234999999</v>
      </c>
      <c r="N93" s="31"/>
      <c r="O93" s="32" t="s">
        <v>23</v>
      </c>
      <c r="P93" s="32" t="s">
        <v>24</v>
      </c>
    </row>
    <row r="94" spans="1:16" s="1" customFormat="1" ht="24.75" customHeight="1">
      <c r="A94" s="15">
        <v>89</v>
      </c>
      <c r="B94" s="15" t="s">
        <v>20</v>
      </c>
      <c r="C94" s="16">
        <v>1704</v>
      </c>
      <c r="D94" s="15" t="s">
        <v>39</v>
      </c>
      <c r="E94" s="15" t="s">
        <v>49</v>
      </c>
      <c r="F94" s="15">
        <v>3</v>
      </c>
      <c r="G94" s="17">
        <v>99.39</v>
      </c>
      <c r="H94" s="18">
        <f t="shared" si="13"/>
        <v>20.939999999999998</v>
      </c>
      <c r="I94" s="18">
        <v>78.45</v>
      </c>
      <c r="J94" s="29">
        <f t="shared" si="15"/>
        <v>7993.6833333333325</v>
      </c>
      <c r="K94" s="29">
        <f t="shared" si="16"/>
        <v>10127.370127469725</v>
      </c>
      <c r="L94" s="30">
        <v>835428.1666666666</v>
      </c>
      <c r="M94" s="30">
        <f t="shared" si="17"/>
        <v>794492.1865</v>
      </c>
      <c r="N94" s="31"/>
      <c r="O94" s="32" t="s">
        <v>23</v>
      </c>
      <c r="P94" s="32" t="s">
        <v>24</v>
      </c>
    </row>
    <row r="95" spans="1:16" s="1" customFormat="1" ht="24.75" customHeight="1">
      <c r="A95" s="15">
        <v>90</v>
      </c>
      <c r="B95" s="15" t="s">
        <v>20</v>
      </c>
      <c r="C95" s="16">
        <v>1804</v>
      </c>
      <c r="D95" s="15" t="s">
        <v>40</v>
      </c>
      <c r="E95" s="15" t="s">
        <v>49</v>
      </c>
      <c r="F95" s="15">
        <v>3</v>
      </c>
      <c r="G95" s="17">
        <v>99.39</v>
      </c>
      <c r="H95" s="18">
        <f t="shared" si="13"/>
        <v>20.939999999999998</v>
      </c>
      <c r="I95" s="18">
        <v>78.45</v>
      </c>
      <c r="J95" s="29">
        <f t="shared" si="15"/>
        <v>8025.383333333333</v>
      </c>
      <c r="K95" s="29">
        <f t="shared" si="16"/>
        <v>10167.531542383684</v>
      </c>
      <c r="L95" s="30">
        <v>838741.1666666667</v>
      </c>
      <c r="M95" s="30">
        <f t="shared" si="17"/>
        <v>797642.8495</v>
      </c>
      <c r="N95" s="31"/>
      <c r="O95" s="32" t="s">
        <v>23</v>
      </c>
      <c r="P95" s="32" t="s">
        <v>24</v>
      </c>
    </row>
    <row r="96" spans="1:16" s="1" customFormat="1" ht="24.75" customHeight="1">
      <c r="A96" s="15">
        <v>91</v>
      </c>
      <c r="B96" s="15" t="s">
        <v>20</v>
      </c>
      <c r="C96" s="16">
        <v>1904</v>
      </c>
      <c r="D96" s="15" t="s">
        <v>41</v>
      </c>
      <c r="E96" s="15" t="s">
        <v>49</v>
      </c>
      <c r="F96" s="15">
        <v>3</v>
      </c>
      <c r="G96" s="17">
        <v>99.39</v>
      </c>
      <c r="H96" s="18">
        <f t="shared" si="13"/>
        <v>20.939999999999998</v>
      </c>
      <c r="I96" s="18">
        <v>78.45</v>
      </c>
      <c r="J96" s="29">
        <f t="shared" si="15"/>
        <v>8057.083333333333</v>
      </c>
      <c r="K96" s="29">
        <f t="shared" si="16"/>
        <v>10207.69295729764</v>
      </c>
      <c r="L96" s="30">
        <v>842054.1666666666</v>
      </c>
      <c r="M96" s="30">
        <f t="shared" si="17"/>
        <v>800793.5125</v>
      </c>
      <c r="N96" s="31"/>
      <c r="O96" s="32" t="s">
        <v>23</v>
      </c>
      <c r="P96" s="32" t="s">
        <v>24</v>
      </c>
    </row>
    <row r="97" spans="1:16" s="1" customFormat="1" ht="24.75" customHeight="1">
      <c r="A97" s="15">
        <v>92</v>
      </c>
      <c r="B97" s="15" t="s">
        <v>20</v>
      </c>
      <c r="C97" s="16">
        <v>2004</v>
      </c>
      <c r="D97" s="15" t="s">
        <v>42</v>
      </c>
      <c r="E97" s="15" t="s">
        <v>49</v>
      </c>
      <c r="F97" s="15">
        <v>3</v>
      </c>
      <c r="G97" s="17">
        <v>99.39</v>
      </c>
      <c r="H97" s="18">
        <f t="shared" si="13"/>
        <v>20.939999999999998</v>
      </c>
      <c r="I97" s="18">
        <v>78.45</v>
      </c>
      <c r="J97" s="29">
        <f t="shared" si="15"/>
        <v>8088.783333333332</v>
      </c>
      <c r="K97" s="29">
        <f t="shared" si="16"/>
        <v>10247.854372211597</v>
      </c>
      <c r="L97" s="30">
        <v>845367.1666666666</v>
      </c>
      <c r="M97" s="30">
        <f t="shared" si="17"/>
        <v>803944.1754999999</v>
      </c>
      <c r="N97" s="31"/>
      <c r="O97" s="32" t="s">
        <v>23</v>
      </c>
      <c r="P97" s="32" t="s">
        <v>24</v>
      </c>
    </row>
    <row r="98" spans="1:16" s="1" customFormat="1" ht="24.75" customHeight="1">
      <c r="A98" s="15">
        <v>93</v>
      </c>
      <c r="B98" s="15" t="s">
        <v>20</v>
      </c>
      <c r="C98" s="16">
        <v>2104</v>
      </c>
      <c r="D98" s="15" t="s">
        <v>43</v>
      </c>
      <c r="E98" s="15" t="s">
        <v>49</v>
      </c>
      <c r="F98" s="15">
        <v>3</v>
      </c>
      <c r="G98" s="17">
        <v>99.39</v>
      </c>
      <c r="H98" s="18">
        <f t="shared" si="13"/>
        <v>20.939999999999998</v>
      </c>
      <c r="I98" s="18">
        <v>78.45</v>
      </c>
      <c r="J98" s="29">
        <f t="shared" si="15"/>
        <v>8120.483333333333</v>
      </c>
      <c r="K98" s="29">
        <f t="shared" si="16"/>
        <v>10288.015787125556</v>
      </c>
      <c r="L98" s="30">
        <v>848680.1666666666</v>
      </c>
      <c r="M98" s="30">
        <f t="shared" si="17"/>
        <v>807094.8385</v>
      </c>
      <c r="N98" s="32"/>
      <c r="O98" s="32" t="s">
        <v>23</v>
      </c>
      <c r="P98" s="32" t="s">
        <v>24</v>
      </c>
    </row>
    <row r="99" spans="1:16" s="1" customFormat="1" ht="24.75" customHeight="1">
      <c r="A99" s="15">
        <v>94</v>
      </c>
      <c r="B99" s="15" t="s">
        <v>20</v>
      </c>
      <c r="C99" s="16">
        <v>2204</v>
      </c>
      <c r="D99" s="15" t="s">
        <v>44</v>
      </c>
      <c r="E99" s="15" t="s">
        <v>49</v>
      </c>
      <c r="F99" s="15">
        <v>3</v>
      </c>
      <c r="G99" s="17">
        <v>99.39</v>
      </c>
      <c r="H99" s="18">
        <f t="shared" si="13"/>
        <v>20.939999999999998</v>
      </c>
      <c r="I99" s="18">
        <v>78.45</v>
      </c>
      <c r="J99" s="29">
        <f t="shared" si="15"/>
        <v>8088.783333333332</v>
      </c>
      <c r="K99" s="29">
        <f t="shared" si="16"/>
        <v>10247.854372211597</v>
      </c>
      <c r="L99" s="30">
        <v>845367.1666666666</v>
      </c>
      <c r="M99" s="30">
        <f t="shared" si="17"/>
        <v>803944.1754999999</v>
      </c>
      <c r="N99" s="31"/>
      <c r="O99" s="32" t="s">
        <v>23</v>
      </c>
      <c r="P99" s="32" t="s">
        <v>24</v>
      </c>
    </row>
    <row r="100" spans="1:16" s="1" customFormat="1" ht="24.75" customHeight="1">
      <c r="A100" s="15">
        <v>95</v>
      </c>
      <c r="B100" s="15" t="s">
        <v>20</v>
      </c>
      <c r="C100" s="16">
        <v>2304</v>
      </c>
      <c r="D100" s="15" t="s">
        <v>45</v>
      </c>
      <c r="E100" s="15" t="s">
        <v>49</v>
      </c>
      <c r="F100" s="15">
        <v>3</v>
      </c>
      <c r="G100" s="17">
        <v>99.39</v>
      </c>
      <c r="H100" s="18">
        <f t="shared" si="13"/>
        <v>20.939999999999998</v>
      </c>
      <c r="I100" s="18">
        <v>78.45</v>
      </c>
      <c r="J100" s="29">
        <f t="shared" si="15"/>
        <v>8057.083333333333</v>
      </c>
      <c r="K100" s="29">
        <f t="shared" si="16"/>
        <v>10207.69295729764</v>
      </c>
      <c r="L100" s="30">
        <v>842054.1666666666</v>
      </c>
      <c r="M100" s="30">
        <f t="shared" si="17"/>
        <v>800793.5125</v>
      </c>
      <c r="N100" s="31"/>
      <c r="O100" s="32" t="s">
        <v>23</v>
      </c>
      <c r="P100" s="32" t="s">
        <v>24</v>
      </c>
    </row>
    <row r="101" spans="1:16" s="1" customFormat="1" ht="24.75" customHeight="1">
      <c r="A101" s="15">
        <v>96</v>
      </c>
      <c r="B101" s="15" t="s">
        <v>20</v>
      </c>
      <c r="C101" s="16">
        <v>2404</v>
      </c>
      <c r="D101" s="15" t="s">
        <v>46</v>
      </c>
      <c r="E101" s="15" t="s">
        <v>49</v>
      </c>
      <c r="F101" s="15">
        <v>3</v>
      </c>
      <c r="G101" s="17">
        <v>99.39</v>
      </c>
      <c r="H101" s="18">
        <f t="shared" si="13"/>
        <v>20.939999999999998</v>
      </c>
      <c r="I101" s="18">
        <v>78.45</v>
      </c>
      <c r="J101" s="29">
        <f t="shared" si="15"/>
        <v>8025.383333333333</v>
      </c>
      <c r="K101" s="29">
        <f t="shared" si="16"/>
        <v>10167.531542383684</v>
      </c>
      <c r="L101" s="30">
        <v>838741.1666666667</v>
      </c>
      <c r="M101" s="30">
        <f t="shared" si="17"/>
        <v>797642.8495</v>
      </c>
      <c r="N101" s="31"/>
      <c r="O101" s="32" t="s">
        <v>23</v>
      </c>
      <c r="P101" s="32" t="s">
        <v>24</v>
      </c>
    </row>
    <row r="102" spans="1:16" s="1" customFormat="1" ht="24.75" customHeight="1">
      <c r="A102" s="15">
        <v>97</v>
      </c>
      <c r="B102" s="15" t="s">
        <v>20</v>
      </c>
      <c r="C102" s="16">
        <v>2504</v>
      </c>
      <c r="D102" s="15" t="s">
        <v>47</v>
      </c>
      <c r="E102" s="15" t="s">
        <v>49</v>
      </c>
      <c r="F102" s="15">
        <v>3</v>
      </c>
      <c r="G102" s="17">
        <v>99.39</v>
      </c>
      <c r="H102" s="18">
        <f t="shared" si="13"/>
        <v>20.939999999999998</v>
      </c>
      <c r="I102" s="18">
        <v>78.45</v>
      </c>
      <c r="J102" s="29">
        <f t="shared" si="15"/>
        <v>7993.6833333333325</v>
      </c>
      <c r="K102" s="29">
        <f t="shared" si="16"/>
        <v>10127.370127469725</v>
      </c>
      <c r="L102" s="30">
        <v>835428.1666666666</v>
      </c>
      <c r="M102" s="30">
        <f t="shared" si="17"/>
        <v>794492.1865</v>
      </c>
      <c r="N102" s="31"/>
      <c r="O102" s="32" t="s">
        <v>23</v>
      </c>
      <c r="P102" s="32" t="s">
        <v>24</v>
      </c>
    </row>
    <row r="103" spans="1:16" s="1" customFormat="1" ht="24.75" customHeight="1">
      <c r="A103" s="15">
        <v>98</v>
      </c>
      <c r="B103" s="15" t="s">
        <v>20</v>
      </c>
      <c r="C103" s="16">
        <v>2604</v>
      </c>
      <c r="D103" s="15" t="s">
        <v>48</v>
      </c>
      <c r="E103" s="15" t="s">
        <v>49</v>
      </c>
      <c r="F103" s="15">
        <v>3</v>
      </c>
      <c r="G103" s="17">
        <v>99.39</v>
      </c>
      <c r="H103" s="18">
        <f t="shared" si="13"/>
        <v>20.939999999999998</v>
      </c>
      <c r="I103" s="18">
        <v>78.45</v>
      </c>
      <c r="J103" s="29">
        <f t="shared" si="15"/>
        <v>7592.149999999999</v>
      </c>
      <c r="K103" s="29">
        <f t="shared" si="16"/>
        <v>9618.658871892923</v>
      </c>
      <c r="L103" s="30">
        <v>793463.5</v>
      </c>
      <c r="M103" s="30">
        <f t="shared" si="17"/>
        <v>754583.7884999999</v>
      </c>
      <c r="N103" s="31"/>
      <c r="O103" s="32" t="s">
        <v>23</v>
      </c>
      <c r="P103" s="32" t="s">
        <v>24</v>
      </c>
    </row>
    <row r="104" spans="1:16" s="1" customFormat="1" ht="24.75" customHeight="1">
      <c r="A104" s="35" t="s">
        <v>50</v>
      </c>
      <c r="B104" s="35"/>
      <c r="C104" s="35"/>
      <c r="D104" s="35"/>
      <c r="E104" s="35"/>
      <c r="F104" s="35"/>
      <c r="G104" s="36">
        <f>SUM(G6:G103)</f>
        <v>10933.979999999998</v>
      </c>
      <c r="H104" s="18">
        <f>SUM(H6:H103)</f>
        <v>2303.6400000000044</v>
      </c>
      <c r="I104" s="18">
        <f>SUM(I6:I103)</f>
        <v>8630.339999999993</v>
      </c>
      <c r="J104" s="29">
        <f t="shared" si="15"/>
        <v>7917.83829470147</v>
      </c>
      <c r="K104" s="29">
        <f t="shared" si="16"/>
        <v>10031.294891916197</v>
      </c>
      <c r="L104" s="49">
        <f>SUM(L6:L103)</f>
        <v>91130431.33333346</v>
      </c>
      <c r="M104" s="49">
        <f>SUM(M6:M103)</f>
        <v>86573485.55749996</v>
      </c>
      <c r="N104" s="36"/>
      <c r="O104" s="32"/>
      <c r="P104" s="32"/>
    </row>
    <row r="105" spans="1:16" s="1" customFormat="1" ht="31.5" customHeight="1">
      <c r="A105" s="37" t="s">
        <v>51</v>
      </c>
      <c r="B105" s="38"/>
      <c r="C105" s="38"/>
      <c r="D105" s="38"/>
      <c r="E105" s="38"/>
      <c r="F105" s="38"/>
      <c r="G105" s="39"/>
      <c r="H105" s="38"/>
      <c r="I105" s="38"/>
      <c r="J105" s="38"/>
      <c r="K105" s="38"/>
      <c r="L105" s="38"/>
      <c r="M105" s="38"/>
      <c r="N105" s="38"/>
      <c r="O105" s="38"/>
      <c r="P105" s="50"/>
    </row>
    <row r="106" spans="1:16" s="1" customFormat="1" ht="67.5" customHeight="1">
      <c r="A106" s="40" t="s">
        <v>52</v>
      </c>
      <c r="B106" s="41"/>
      <c r="C106" s="41"/>
      <c r="D106" s="41"/>
      <c r="E106" s="41"/>
      <c r="F106" s="41"/>
      <c r="G106" s="42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s="1" customFormat="1" ht="24.75" customHeight="1">
      <c r="A107" s="43" t="s">
        <v>53</v>
      </c>
      <c r="B107" s="43"/>
      <c r="C107" s="43"/>
      <c r="D107" s="43"/>
      <c r="E107" s="43"/>
      <c r="F107" s="43"/>
      <c r="G107" s="44"/>
      <c r="H107" s="45"/>
      <c r="I107" s="45"/>
      <c r="J107" s="45"/>
      <c r="K107" s="43" t="s">
        <v>54</v>
      </c>
      <c r="L107" s="43"/>
      <c r="M107" s="43"/>
      <c r="N107" s="43"/>
      <c r="O107" s="46"/>
      <c r="P107" s="46"/>
    </row>
    <row r="108" spans="1:16" s="1" customFormat="1" ht="24.75" customHeight="1">
      <c r="A108" s="43" t="s">
        <v>55</v>
      </c>
      <c r="B108" s="43"/>
      <c r="C108" s="43"/>
      <c r="D108" s="43"/>
      <c r="E108" s="43"/>
      <c r="F108" s="46"/>
      <c r="G108" s="47"/>
      <c r="H108" s="45"/>
      <c r="I108" s="45"/>
      <c r="J108" s="45"/>
      <c r="K108" s="43" t="s">
        <v>56</v>
      </c>
      <c r="L108" s="43"/>
      <c r="M108" s="43"/>
      <c r="N108" s="43"/>
      <c r="O108" s="46"/>
      <c r="P108" s="46"/>
    </row>
    <row r="109" spans="1:7" s="1" customFormat="1" ht="24.75" customHeight="1">
      <c r="A109" s="43" t="s">
        <v>57</v>
      </c>
      <c r="B109" s="43"/>
      <c r="C109" s="43"/>
      <c r="D109" s="43"/>
      <c r="E109" s="43"/>
      <c r="G109" s="48"/>
    </row>
    <row r="110" spans="7:14" s="1" customFormat="1" ht="24.75" customHeight="1">
      <c r="G110" s="48"/>
      <c r="M110" s="2"/>
      <c r="N110" s="2"/>
    </row>
    <row r="111" spans="7:14" s="1" customFormat="1" ht="24.75" customHeight="1">
      <c r="G111" s="48"/>
      <c r="M111" s="2"/>
      <c r="N111" s="2"/>
    </row>
    <row r="112" spans="7:14" s="1" customFormat="1" ht="24.75" customHeight="1">
      <c r="G112" s="48"/>
      <c r="M112" s="2"/>
      <c r="N112" s="2"/>
    </row>
    <row r="113" spans="7:14" s="1" customFormat="1" ht="24.75" customHeight="1">
      <c r="G113" s="48"/>
      <c r="M113" s="2"/>
      <c r="N113" s="2"/>
    </row>
    <row r="114" spans="7:14" s="1" customFormat="1" ht="24.75" customHeight="1">
      <c r="G114" s="48"/>
      <c r="M114" s="2"/>
      <c r="N114" s="2"/>
    </row>
    <row r="115" spans="7:14" s="1" customFormat="1" ht="24.75" customHeight="1">
      <c r="G115" s="48"/>
      <c r="M115" s="2"/>
      <c r="N115" s="2"/>
    </row>
    <row r="116" spans="7:14" s="1" customFormat="1" ht="24.75" customHeight="1">
      <c r="G116" s="48"/>
      <c r="M116" s="2"/>
      <c r="N116" s="2"/>
    </row>
    <row r="117" spans="7:14" s="1" customFormat="1" ht="24.75" customHeight="1">
      <c r="G117" s="48"/>
      <c r="M117" s="2"/>
      <c r="N117" s="2"/>
    </row>
    <row r="118" spans="7:14" s="1" customFormat="1" ht="30.75" customHeight="1">
      <c r="G118" s="48"/>
      <c r="M118" s="2"/>
      <c r="N118" s="2"/>
    </row>
    <row r="119" ht="42" customHeight="1"/>
    <row r="120" ht="51.75" customHeight="1"/>
    <row r="121" ht="27" customHeight="1"/>
    <row r="122" ht="25.5" customHeight="1"/>
  </sheetData>
  <sheetProtection/>
  <autoFilter ref="A4:P109"/>
  <mergeCells count="25">
    <mergeCell ref="A1:B1"/>
    <mergeCell ref="A2:P2"/>
    <mergeCell ref="A104:F104"/>
    <mergeCell ref="A105:P105"/>
    <mergeCell ref="A106:P106"/>
    <mergeCell ref="A107:E107"/>
    <mergeCell ref="A108:E108"/>
    <mergeCell ref="K108:N108"/>
    <mergeCell ref="A109:E10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4724409448818898" right="0.31496062992125984" top="0.39305555555555555" bottom="0.9840277777777777" header="0.1968503937007874" footer="0.1968503937007874"/>
  <pageSetup fitToHeight="0" fitToWidth="1" horizontalDpi="600" verticalDpi="600" orientation="landscape" paperSize="9" scale="8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6">
      <selection activeCell="A46" sqref="A1:B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2019-09-07T13:12:45Z</cp:lastPrinted>
  <dcterms:created xsi:type="dcterms:W3CDTF">2011-04-26T02:07:47Z</dcterms:created>
  <dcterms:modified xsi:type="dcterms:W3CDTF">2024-03-08T07:07:48Z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19834678F7DD4B75BC020860E1AEA849_13</vt:lpwstr>
  </property>
  <property fmtid="{D5CDD505-2E9C-101B-9397-08002B2CF9AE}" pid="5" name="KSOReadingLayo">
    <vt:bool>true</vt:bool>
  </property>
</Properties>
</file>