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225" tabRatio="599" activeTab="0"/>
  </bookViews>
  <sheets>
    <sheet name="附件2" sheetId="1" r:id="rId1"/>
    <sheet name="解释" sheetId="2" state="hidden" r:id="rId2"/>
  </sheets>
  <externalReferences>
    <externalReference r:id="rId5"/>
    <externalReference r:id="rId6"/>
    <externalReference r:id="rId7"/>
  </externalReferences>
  <definedNames>
    <definedName name="_xlnm.Print_Area" localSheetId="0">'附件2'!$B$1:$P$106</definedName>
    <definedName name="_xlnm.Print_Titles" localSheetId="0">'附件2'!$1:$4</definedName>
    <definedName name="_xlnm._FilterDatabase" localSheetId="0" hidden="1">'附件2'!$A$5:$IU$106</definedName>
    <definedName name="_xlnm._FilterDatabase" localSheetId="1" hidden="1">'解释'!$A$1:$Z$98</definedName>
  </definedNames>
  <calcPr fullCalcOnLoad="1"/>
</workbook>
</file>

<file path=xl/sharedStrings.xml><?xml version="1.0" encoding="utf-8"?>
<sst xmlns="http://schemas.openxmlformats.org/spreadsheetml/2006/main" count="718" uniqueCount="275">
  <si>
    <t>附件2</t>
  </si>
  <si>
    <t>清远市新建商品住房销售价格备案表</t>
  </si>
  <si>
    <t>房地产开发企业名称或中介服务机构名称：清远市逸梁房地产有限公司</t>
  </si>
  <si>
    <t>项目(楼盘)名称：春江悦茗花园</t>
  </si>
  <si>
    <t>序号</t>
  </si>
  <si>
    <t>幢（栋）号</t>
  </si>
  <si>
    <t>房号</t>
  </si>
  <si>
    <t>楼层(F)</t>
  </si>
  <si>
    <t>户型</t>
  </si>
  <si>
    <t>层高（m)</t>
  </si>
  <si>
    <t>建筑面积（㎡）</t>
  </si>
  <si>
    <t>分摊的共有建筑面积（㎡）</t>
  </si>
  <si>
    <t>套内建筑面积（㎡）</t>
  </si>
  <si>
    <t>建筑面积单价（元/㎡）</t>
  </si>
  <si>
    <t>套内建筑面积销售单价（元/㎡）</t>
  </si>
  <si>
    <t>总售价(元)</t>
  </si>
  <si>
    <t>优惠折扣及其条件</t>
  </si>
  <si>
    <t>销售
状态</t>
  </si>
  <si>
    <t>备注</t>
  </si>
  <si>
    <t>成交价不低于备案的0.85</t>
  </si>
  <si>
    <t>唯一码</t>
  </si>
  <si>
    <t>认购日期</t>
  </si>
  <si>
    <t>签约金额</t>
  </si>
  <si>
    <t>备案价&gt;成交价</t>
  </si>
  <si>
    <t>姓名</t>
  </si>
  <si>
    <t>类型</t>
  </si>
  <si>
    <t>签约日期</t>
  </si>
  <si>
    <t>外网</t>
  </si>
  <si>
    <t>3-1-101</t>
  </si>
  <si>
    <t>3号楼101</t>
  </si>
  <si>
    <t>1</t>
  </si>
  <si>
    <t>1房1卫</t>
  </si>
  <si>
    <t>未售</t>
  </si>
  <si>
    <t>3-1-103</t>
  </si>
  <si>
    <t>3号楼103</t>
  </si>
  <si>
    <t>2房2卫</t>
  </si>
  <si>
    <t>3-1-104</t>
  </si>
  <si>
    <t>3号楼104</t>
  </si>
  <si>
    <t>3-1-202</t>
  </si>
  <si>
    <t>3号楼202</t>
  </si>
  <si>
    <t>2</t>
  </si>
  <si>
    <t>3-1-203</t>
  </si>
  <si>
    <t>3号楼203</t>
  </si>
  <si>
    <t>3-1-204</t>
  </si>
  <si>
    <t>3号楼204</t>
  </si>
  <si>
    <t>3-1-207</t>
  </si>
  <si>
    <t>3号楼207</t>
  </si>
  <si>
    <t>3-1-301</t>
  </si>
  <si>
    <t>3号楼301</t>
  </si>
  <si>
    <t>3</t>
  </si>
  <si>
    <t>3-1-302</t>
  </si>
  <si>
    <t>3号楼302</t>
  </si>
  <si>
    <t>3-1-303</t>
  </si>
  <si>
    <t>3号楼303</t>
  </si>
  <si>
    <t>3-1-304</t>
  </si>
  <si>
    <t>3号楼304</t>
  </si>
  <si>
    <t>3-1-305</t>
  </si>
  <si>
    <t>3号楼305</t>
  </si>
  <si>
    <t>2房1卫</t>
  </si>
  <si>
    <t>3-1-306</t>
  </si>
  <si>
    <t>3号楼306</t>
  </si>
  <si>
    <t>3-1-403</t>
  </si>
  <si>
    <t>3号楼403</t>
  </si>
  <si>
    <t>4</t>
  </si>
  <si>
    <t>3-1-404</t>
  </si>
  <si>
    <t>3号楼404</t>
  </si>
  <si>
    <t>3-1-405</t>
  </si>
  <si>
    <t>3号楼405</t>
  </si>
  <si>
    <t>3-1-501</t>
  </si>
  <si>
    <t>3号楼501</t>
  </si>
  <si>
    <t>5</t>
  </si>
  <si>
    <t>3-1-503</t>
  </si>
  <si>
    <t>3号楼503</t>
  </si>
  <si>
    <t>3-1-504</t>
  </si>
  <si>
    <t>3号楼504</t>
  </si>
  <si>
    <t>3-1-601</t>
  </si>
  <si>
    <t>3号楼601</t>
  </si>
  <si>
    <t>6</t>
  </si>
  <si>
    <t>3-1-602</t>
  </si>
  <si>
    <t>3号楼602</t>
  </si>
  <si>
    <t>3-1-603</t>
  </si>
  <si>
    <t>3号楼603</t>
  </si>
  <si>
    <t>3-1-702</t>
  </si>
  <si>
    <t>3号楼702</t>
  </si>
  <si>
    <t>7</t>
  </si>
  <si>
    <t>3-1-703</t>
  </si>
  <si>
    <t>3号楼703</t>
  </si>
  <si>
    <t>3-1-705</t>
  </si>
  <si>
    <t>3号楼705</t>
  </si>
  <si>
    <t>3-1-801</t>
  </si>
  <si>
    <t>3号楼801</t>
  </si>
  <si>
    <t>8</t>
  </si>
  <si>
    <t>3-1-802</t>
  </si>
  <si>
    <t>3号楼802</t>
  </si>
  <si>
    <t>3-1-803</t>
  </si>
  <si>
    <t>3号楼803</t>
  </si>
  <si>
    <t>3-1-804</t>
  </si>
  <si>
    <t>3号楼804</t>
  </si>
  <si>
    <t>3-1-902</t>
  </si>
  <si>
    <t>3号楼902</t>
  </si>
  <si>
    <t>9</t>
  </si>
  <si>
    <t>3-1-1003</t>
  </si>
  <si>
    <t>3号楼1003</t>
  </si>
  <si>
    <t>10</t>
  </si>
  <si>
    <t>3-1-1006</t>
  </si>
  <si>
    <t>3号楼1006</t>
  </si>
  <si>
    <t>3-1-1103</t>
  </si>
  <si>
    <t>3号楼1103</t>
  </si>
  <si>
    <t>11</t>
  </si>
  <si>
    <t>3-1-1104</t>
  </si>
  <si>
    <t>3号楼1104</t>
  </si>
  <si>
    <t>3-1-1105</t>
  </si>
  <si>
    <t>3号楼1105</t>
  </si>
  <si>
    <t>3-1-1205</t>
  </si>
  <si>
    <t>3号楼1205</t>
  </si>
  <si>
    <t>12</t>
  </si>
  <si>
    <t>3-1-1302</t>
  </si>
  <si>
    <t>3号楼1302</t>
  </si>
  <si>
    <t>13</t>
  </si>
  <si>
    <t>3-1-1303</t>
  </si>
  <si>
    <t>3号楼1303</t>
  </si>
  <si>
    <t>3-1-1306</t>
  </si>
  <si>
    <t>3号楼1306</t>
  </si>
  <si>
    <t>3-1-1403</t>
  </si>
  <si>
    <t>3号楼1403</t>
  </si>
  <si>
    <t>14</t>
  </si>
  <si>
    <t>3-1-1404</t>
  </si>
  <si>
    <t>3号楼1404</t>
  </si>
  <si>
    <t>3-1-1405</t>
  </si>
  <si>
    <t>3号楼1405</t>
  </si>
  <si>
    <t>3-1-1406</t>
  </si>
  <si>
    <t>3号楼1406</t>
  </si>
  <si>
    <t>3-1-1501</t>
  </si>
  <si>
    <t>3号楼1501</t>
  </si>
  <si>
    <t>15</t>
  </si>
  <si>
    <t>3-1-1502</t>
  </si>
  <si>
    <t>3号楼1502</t>
  </si>
  <si>
    <t>3-1-1503</t>
  </si>
  <si>
    <t>3号楼1503</t>
  </si>
  <si>
    <t>3-1-1505</t>
  </si>
  <si>
    <t>3号楼1505</t>
  </si>
  <si>
    <t>3-1-1506</t>
  </si>
  <si>
    <t>3号楼1506</t>
  </si>
  <si>
    <t>3-1-1507</t>
  </si>
  <si>
    <t>3号楼1507</t>
  </si>
  <si>
    <t>3-1-1603</t>
  </si>
  <si>
    <t>3号楼1603</t>
  </si>
  <si>
    <t>16</t>
  </si>
  <si>
    <t>3-1-1604</t>
  </si>
  <si>
    <t>3号楼1604</t>
  </si>
  <si>
    <t>3-1-1605</t>
  </si>
  <si>
    <t>3号楼1605</t>
  </si>
  <si>
    <t>3-1-1703</t>
  </si>
  <si>
    <t>3号楼1703</t>
  </si>
  <si>
    <t>17</t>
  </si>
  <si>
    <t>3-1-1704</t>
  </si>
  <si>
    <t>3号楼1704</t>
  </si>
  <si>
    <t>3-1-1705</t>
  </si>
  <si>
    <t>3号楼1705</t>
  </si>
  <si>
    <t>3-1-1706</t>
  </si>
  <si>
    <t>3号楼1706</t>
  </si>
  <si>
    <t>3-1-1707</t>
  </si>
  <si>
    <t>3号楼1707</t>
  </si>
  <si>
    <t>3-1-1803</t>
  </si>
  <si>
    <t>3号楼1803</t>
  </si>
  <si>
    <t>18</t>
  </si>
  <si>
    <t>3-1-1804</t>
  </si>
  <si>
    <t>3号楼1804</t>
  </si>
  <si>
    <t>3-1-1805</t>
  </si>
  <si>
    <t>3号楼1805</t>
  </si>
  <si>
    <t>3-1-1806</t>
  </si>
  <si>
    <t>3号楼1806</t>
  </si>
  <si>
    <t>3-1-1807</t>
  </si>
  <si>
    <t>3号楼1807</t>
  </si>
  <si>
    <t>3-1-1903</t>
  </si>
  <si>
    <t>3号楼1903</t>
  </si>
  <si>
    <t>19</t>
  </si>
  <si>
    <t>3-1-1904</t>
  </si>
  <si>
    <t>3号楼1904</t>
  </si>
  <si>
    <t>3-1-1906</t>
  </si>
  <si>
    <t>3号楼1906</t>
  </si>
  <si>
    <t>3-1-1907</t>
  </si>
  <si>
    <t>3号楼1907</t>
  </si>
  <si>
    <t>3-1-2003</t>
  </si>
  <si>
    <t>3号楼2003</t>
  </si>
  <si>
    <t>20</t>
  </si>
  <si>
    <t>3-1-2005</t>
  </si>
  <si>
    <t>3号楼2005</t>
  </si>
  <si>
    <t>3-1-2006</t>
  </si>
  <si>
    <t>3号楼2006</t>
  </si>
  <si>
    <t>3-1-2007</t>
  </si>
  <si>
    <t>3号楼2007</t>
  </si>
  <si>
    <t>3-1-2103</t>
  </si>
  <si>
    <t>3号楼2103</t>
  </si>
  <si>
    <t>21</t>
  </si>
  <si>
    <t>3-1-2104</t>
  </si>
  <si>
    <t>3号楼2104</t>
  </si>
  <si>
    <t>3-1-2105</t>
  </si>
  <si>
    <t>3号楼2105</t>
  </si>
  <si>
    <t>3-1-2106</t>
  </si>
  <si>
    <t>3号楼2106</t>
  </si>
  <si>
    <t>3-1-2203</t>
  </si>
  <si>
    <t>3号楼2203</t>
  </si>
  <si>
    <t>22</t>
  </si>
  <si>
    <t>3-1-2204</t>
  </si>
  <si>
    <t>3号楼2204</t>
  </si>
  <si>
    <t>3-1-2205</t>
  </si>
  <si>
    <t>3号楼2205</t>
  </si>
  <si>
    <t>3-1-2206</t>
  </si>
  <si>
    <t>3号楼2206</t>
  </si>
  <si>
    <t>3-1-2207</t>
  </si>
  <si>
    <t>3号楼2207</t>
  </si>
  <si>
    <t>3-1-2302</t>
  </si>
  <si>
    <t>3号楼2302</t>
  </si>
  <si>
    <t>23</t>
  </si>
  <si>
    <t>3-1-2305</t>
  </si>
  <si>
    <t>3号楼2305</t>
  </si>
  <si>
    <t>3-1-2306</t>
  </si>
  <si>
    <t>3号楼2306</t>
  </si>
  <si>
    <t>3-1-2307</t>
  </si>
  <si>
    <t>3号楼2307</t>
  </si>
  <si>
    <t>3-1-2402</t>
  </si>
  <si>
    <t>3号楼2402</t>
  </si>
  <si>
    <t>3-1-2403</t>
  </si>
  <si>
    <t>3号楼2403</t>
  </si>
  <si>
    <t>3-1-2404</t>
  </si>
  <si>
    <t>3号楼2404</t>
  </si>
  <si>
    <t>3-1-2405</t>
  </si>
  <si>
    <t>3号楼2405</t>
  </si>
  <si>
    <t>3-1-2502</t>
  </si>
  <si>
    <t>3号楼2502</t>
  </si>
  <si>
    <t>3-1-2504</t>
  </si>
  <si>
    <t>3号楼2504</t>
  </si>
  <si>
    <t>3-1-2505</t>
  </si>
  <si>
    <t>3号楼2505</t>
  </si>
  <si>
    <t>3-1-2506</t>
  </si>
  <si>
    <t>3号楼2506</t>
  </si>
  <si>
    <t>3-1-2603</t>
  </si>
  <si>
    <t>3号楼2603</t>
  </si>
  <si>
    <t>3-1-2604</t>
  </si>
  <si>
    <t>3号楼2604</t>
  </si>
  <si>
    <t>3-1-2605</t>
  </si>
  <si>
    <t>3号楼2605</t>
  </si>
  <si>
    <t>3-1-2606</t>
  </si>
  <si>
    <t>3号楼2606</t>
  </si>
  <si>
    <t>本楼栋总面积/均价</t>
  </si>
  <si>
    <t>本栋销售住宅共178套，销售住宅总建筑面积： 13329.74㎡，套内面积：10307.54 ㎡，分摊面积： 3022.20㎡，销售均价：7773.18元/㎡（建筑面积）、10052.41元/㎡（套内建筑面积）。</t>
  </si>
  <si>
    <t>注：
1.销售价格构成包括合理的开发建设成本、费用、税金和利润等；与商品房配套建设的各项基础设施，包括供水、供电、供气、通讯、有线电视、安全监控系统、信报箱等建设费用，一律计入开发建设成本，不得在房价外另行收取。
2.上述“价格”指毛坯房价格（不含室内装修）。
3.建筑面积=套内建筑面积+分摊的共有建筑面积。</t>
  </si>
  <si>
    <t>备案机关：</t>
  </si>
  <si>
    <t>企业物价员：</t>
  </si>
  <si>
    <t>价格举报投诉电话：12345</t>
  </si>
  <si>
    <t>企业投诉电话：</t>
  </si>
  <si>
    <t>本表一式两份</t>
  </si>
  <si>
    <t>校对附件2</t>
  </si>
  <si>
    <t>销售</t>
  </si>
  <si>
    <t>备案楼栋</t>
  </si>
  <si>
    <t>建筑面积</t>
  </si>
  <si>
    <t>状态</t>
  </si>
  <si>
    <t>客户姓名</t>
  </si>
  <si>
    <t>签约价</t>
  </si>
  <si>
    <t>台账价格</t>
  </si>
  <si>
    <t>辅助总价（6700版本）</t>
  </si>
  <si>
    <t>基数</t>
  </si>
  <si>
    <t>原备案价</t>
  </si>
  <si>
    <t>现备案价</t>
  </si>
  <si>
    <t>正数即可签约</t>
  </si>
  <si>
    <t>检查</t>
  </si>
  <si>
    <t>备案价&gt;签约价</t>
  </si>
  <si>
    <t>备案价检查</t>
  </si>
  <si>
    <t>原备案均价</t>
  </si>
  <si>
    <t>现备案均价</t>
  </si>
  <si>
    <t>最高单价与最低单价相差不超过最低单价的50%</t>
  </si>
  <si>
    <t>校对</t>
  </si>
  <si>
    <t>最高价</t>
  </si>
  <si>
    <t>最低价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</si>
</sst>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00"/>
    <numFmt numFmtId="179" formatCode="0.0000_);[Red]\(0.0000\)"/>
    <numFmt numFmtId="180" formatCode="yyyy/m/d;@"/>
    <numFmt numFmtId="181" formatCode="0.00_ "/>
    <numFmt numFmtId="182" formatCode="0_ "/>
  </numFmts>
  <fonts count="38">
    <font>
      <sz val="12"/>
      <name val="宋体"/>
      <family val="0"/>
    </font>
    <font>
      <sz val="11"/>
      <name val="宋体"/>
      <family val="0"/>
    </font>
    <font>
      <b/>
      <sz val="11"/>
      <name val="宋体"/>
      <family val="0"/>
    </font>
    <font>
      <sz val="11"/>
      <color indexed="10"/>
      <name val="宋体"/>
      <family val="0"/>
    </font>
    <font>
      <b/>
      <sz val="11"/>
      <color indexed="10"/>
      <name val="宋体"/>
      <family val="0"/>
    </font>
    <font>
      <sz val="12"/>
      <color indexed="10"/>
      <name val="宋体"/>
      <family val="0"/>
    </font>
    <font>
      <sz val="16"/>
      <name val="宋体"/>
      <family val="0"/>
    </font>
    <font>
      <sz val="20"/>
      <name val="宋体"/>
      <family val="0"/>
    </font>
    <font>
      <sz val="10"/>
      <name val="宋体"/>
      <family val="0"/>
    </font>
    <font>
      <sz val="10.5"/>
      <name val="宋体"/>
      <family val="0"/>
    </font>
    <font>
      <sz val="10.5"/>
      <color indexed="8"/>
      <name val="宋体"/>
      <family val="0"/>
    </font>
    <font>
      <sz val="10"/>
      <color indexed="8"/>
      <name val="宋体"/>
      <family val="0"/>
    </font>
    <font>
      <u val="single"/>
      <sz val="11"/>
      <color indexed="12"/>
      <name val="等线"/>
      <family val="0"/>
    </font>
    <font>
      <u val="single"/>
      <sz val="11"/>
      <color indexed="20"/>
      <name val="等线"/>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等线"/>
      <family val="0"/>
    </font>
    <font>
      <sz val="11"/>
      <color indexed="8"/>
      <name val="等线"/>
      <family val="0"/>
    </font>
    <font>
      <u val="single"/>
      <sz val="11"/>
      <color rgb="FF0000FF"/>
      <name val="Calibri"/>
      <family val="0"/>
    </font>
    <font>
      <u val="single"/>
      <sz val="11"/>
      <color rgb="FF800080"/>
      <name val="Calibri"/>
      <family val="0"/>
    </font>
    <font>
      <sz val="11"/>
      <color theme="0"/>
      <name val="Calibri"/>
      <family val="0"/>
    </font>
    <font>
      <sz val="11"/>
      <color theme="1"/>
      <name val="Calibri"/>
      <family val="0"/>
    </font>
    <font>
      <sz val="11"/>
      <color rgb="FFFF0000"/>
      <name val="宋体"/>
      <family val="0"/>
    </font>
    <font>
      <b/>
      <sz val="11"/>
      <color rgb="FFFF0000"/>
      <name val="宋体"/>
      <family val="0"/>
    </font>
    <font>
      <sz val="12"/>
      <color rgb="FFFF0000"/>
      <name val="宋体"/>
      <family val="0"/>
    </font>
    <font>
      <sz val="10.5"/>
      <color theme="1"/>
      <name val="宋体"/>
      <family val="0"/>
    </font>
  </fonts>
  <fills count="3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
      <patternFill patternType="solid">
        <fgColor rgb="FFFFFF00"/>
        <bgColor indexed="64"/>
      </patternFill>
    </fill>
    <fill>
      <patternFill patternType="solid">
        <fgColor theme="4" tint="-0.24997000396251678"/>
        <bgColor indexed="64"/>
      </patternFill>
    </fill>
    <fill>
      <patternFill patternType="solid">
        <fgColor rgb="FF7030A0"/>
        <bgColor indexed="64"/>
      </patternFill>
    </fill>
    <fill>
      <patternFill patternType="solid">
        <fgColor rgb="FF92D050"/>
        <bgColor indexed="64"/>
      </patternFill>
    </fill>
  </fills>
  <borders count="2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top style="thin"/>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right style="thin"/>
      <top>
        <color indexed="63"/>
      </top>
      <bottom>
        <color indexed="63"/>
      </bottom>
    </border>
    <border>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3" borderId="5" applyNumberFormat="0" applyAlignment="0" applyProtection="0"/>
    <xf numFmtId="0" fontId="20" fillId="4" borderId="6" applyNumberFormat="0" applyAlignment="0" applyProtection="0"/>
    <xf numFmtId="0" fontId="21" fillId="4" borderId="5" applyNumberFormat="0" applyAlignment="0" applyProtection="0"/>
    <xf numFmtId="0" fontId="22" fillId="5" borderId="7" applyNumberFormat="0" applyAlignment="0" applyProtection="0"/>
    <xf numFmtId="0" fontId="23" fillId="0" borderId="8" applyNumberFormat="0" applyFill="0" applyAlignment="0" applyProtection="0"/>
    <xf numFmtId="0" fontId="24" fillId="0" borderId="9"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2" fillId="32" borderId="0" applyNumberFormat="0" applyBorder="0" applyAlignment="0" applyProtection="0"/>
    <xf numFmtId="0" fontId="0" fillId="0" borderId="0">
      <alignment vertical="center"/>
      <protection/>
    </xf>
  </cellStyleXfs>
  <cellXfs count="169">
    <xf numFmtId="0" fontId="0" fillId="0" borderId="0" xfId="0" applyAlignment="1">
      <alignment vertical="center"/>
    </xf>
    <xf numFmtId="0" fontId="2" fillId="0" borderId="0" xfId="0" applyFont="1" applyAlignment="1">
      <alignment horizontal="center" vertical="center"/>
    </xf>
    <xf numFmtId="0" fontId="1"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33" borderId="0" xfId="0" applyFill="1" applyAlignment="1">
      <alignment vertical="center"/>
    </xf>
    <xf numFmtId="0" fontId="1" fillId="0" borderId="0" xfId="0" applyFont="1" applyAlignment="1">
      <alignment horizontal="center" vertical="center"/>
    </xf>
    <xf numFmtId="176" fontId="1" fillId="0" borderId="0" xfId="0" applyNumberFormat="1" applyFont="1" applyAlignment="1">
      <alignment vertical="center"/>
    </xf>
    <xf numFmtId="0" fontId="1" fillId="0" borderId="0" xfId="0" applyFont="1" applyAlignment="1">
      <alignment vertical="center"/>
    </xf>
    <xf numFmtId="177" fontId="1" fillId="0" borderId="0" xfId="0" applyNumberFormat="1" applyFont="1" applyAlignment="1">
      <alignment horizontal="center" vertical="center"/>
    </xf>
    <xf numFmtId="14" fontId="1" fillId="0" borderId="0" xfId="0" applyNumberFormat="1" applyFont="1" applyAlignment="1">
      <alignment horizontal="center" vertical="center"/>
    </xf>
    <xf numFmtId="177" fontId="34" fillId="0" borderId="0" xfId="0" applyNumberFormat="1" applyFont="1" applyAlignment="1">
      <alignment horizontal="center" vertical="center"/>
    </xf>
    <xf numFmtId="177" fontId="1" fillId="0" borderId="0" xfId="0" applyNumberFormat="1" applyFont="1" applyAlignment="1">
      <alignment horizontal="center" vertical="center"/>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176" fontId="2" fillId="34" borderId="10"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10" xfId="0" applyFont="1" applyFill="1" applyBorder="1" applyAlignment="1">
      <alignment horizontal="center" vertical="center"/>
    </xf>
    <xf numFmtId="176" fontId="1"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176" fontId="0" fillId="0" borderId="10" xfId="0" applyNumberFormat="1" applyFill="1" applyBorder="1" applyAlignment="1">
      <alignment horizontal="center" vertical="center"/>
    </xf>
    <xf numFmtId="0" fontId="0" fillId="0" borderId="10" xfId="0" applyFont="1" applyFill="1" applyBorder="1" applyAlignment="1">
      <alignment horizontal="center" vertical="center"/>
    </xf>
    <xf numFmtId="176" fontId="0" fillId="0" borderId="10" xfId="0" applyNumberFormat="1" applyFont="1" applyFill="1" applyBorder="1" applyAlignment="1">
      <alignment horizontal="center" vertical="center"/>
    </xf>
    <xf numFmtId="0" fontId="1" fillId="33" borderId="0" xfId="0" applyFont="1" applyFill="1" applyAlignment="1">
      <alignment horizontal="center" vertical="center"/>
    </xf>
    <xf numFmtId="0" fontId="0" fillId="33" borderId="10" xfId="0" applyFill="1" applyBorder="1" applyAlignment="1">
      <alignment horizontal="center" vertical="center"/>
    </xf>
    <xf numFmtId="0" fontId="1" fillId="33" borderId="10" xfId="0" applyFont="1" applyFill="1" applyBorder="1" applyAlignment="1">
      <alignment horizontal="center" vertical="center"/>
    </xf>
    <xf numFmtId="176" fontId="0" fillId="33" borderId="10" xfId="0" applyNumberFormat="1" applyFill="1" applyBorder="1" applyAlignment="1">
      <alignment horizontal="center" vertical="center"/>
    </xf>
    <xf numFmtId="176" fontId="1" fillId="33" borderId="10" xfId="0" applyNumberFormat="1" applyFont="1" applyFill="1" applyBorder="1" applyAlignment="1">
      <alignment horizontal="center" vertical="center"/>
    </xf>
    <xf numFmtId="177" fontId="2" fillId="34" borderId="10" xfId="0" applyNumberFormat="1" applyFont="1" applyFill="1" applyBorder="1" applyAlignment="1">
      <alignment horizontal="center" vertical="center"/>
    </xf>
    <xf numFmtId="14" fontId="2" fillId="34" borderId="10" xfId="0" applyNumberFormat="1" applyFont="1" applyFill="1" applyBorder="1" applyAlignment="1">
      <alignment horizontal="center" vertical="center"/>
    </xf>
    <xf numFmtId="177" fontId="2" fillId="34" borderId="0" xfId="0" applyNumberFormat="1" applyFont="1" applyFill="1" applyBorder="1" applyAlignment="1">
      <alignment horizontal="center" vertical="center" wrapText="1"/>
    </xf>
    <xf numFmtId="0" fontId="1" fillId="0" borderId="10" xfId="0" applyFont="1" applyFill="1" applyBorder="1" applyAlignment="1">
      <alignment vertical="center"/>
    </xf>
    <xf numFmtId="1" fontId="34" fillId="0" borderId="10" xfId="0" applyNumberFormat="1" applyFont="1" applyFill="1" applyBorder="1" applyAlignment="1">
      <alignment horizontal="center" vertical="center"/>
    </xf>
    <xf numFmtId="1" fontId="1" fillId="0" borderId="10" xfId="0" applyNumberFormat="1" applyFont="1" applyFill="1" applyBorder="1" applyAlignment="1">
      <alignment horizontal="center" vertical="center"/>
    </xf>
    <xf numFmtId="14" fontId="1" fillId="0" borderId="10"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177" fontId="0" fillId="0" borderId="0" xfId="0" applyNumberFormat="1" applyFill="1" applyBorder="1" applyAlignment="1">
      <alignment horizontal="center" vertical="center"/>
    </xf>
    <xf numFmtId="177" fontId="0" fillId="0" borderId="0" xfId="0" applyNumberFormat="1" applyFont="1" applyFill="1" applyBorder="1" applyAlignment="1">
      <alignment horizontal="center" vertical="center"/>
    </xf>
    <xf numFmtId="0" fontId="1" fillId="33" borderId="10" xfId="0" applyFont="1" applyFill="1" applyBorder="1" applyAlignment="1">
      <alignment vertical="center"/>
    </xf>
    <xf numFmtId="1" fontId="34" fillId="33" borderId="10" xfId="0" applyNumberFormat="1" applyFont="1" applyFill="1" applyBorder="1" applyAlignment="1">
      <alignment horizontal="center" vertical="center"/>
    </xf>
    <xf numFmtId="1" fontId="1" fillId="33" borderId="10" xfId="0" applyNumberFormat="1" applyFont="1" applyFill="1" applyBorder="1" applyAlignment="1">
      <alignment horizontal="center" vertical="center"/>
    </xf>
    <xf numFmtId="0" fontId="0" fillId="33" borderId="10" xfId="0" applyFont="1" applyFill="1" applyBorder="1" applyAlignment="1">
      <alignment horizontal="center" vertical="center"/>
    </xf>
    <xf numFmtId="14" fontId="1" fillId="33" borderId="10" xfId="0" applyNumberFormat="1" applyFont="1" applyFill="1" applyBorder="1" applyAlignment="1">
      <alignment horizontal="center" vertical="center"/>
    </xf>
    <xf numFmtId="177" fontId="0" fillId="33" borderId="0" xfId="0" applyNumberFormat="1" applyFill="1" applyBorder="1" applyAlignment="1">
      <alignment horizontal="center" vertical="center"/>
    </xf>
    <xf numFmtId="0" fontId="2" fillId="35" borderId="10" xfId="0" applyFont="1" applyFill="1" applyBorder="1" applyAlignment="1">
      <alignment horizontal="center" vertical="center"/>
    </xf>
    <xf numFmtId="177" fontId="35" fillId="36" borderId="10" xfId="0" applyNumberFormat="1" applyFont="1" applyFill="1" applyBorder="1" applyAlignment="1">
      <alignment horizontal="center" vertical="center"/>
    </xf>
    <xf numFmtId="0" fontId="2" fillId="13" borderId="10" xfId="0" applyFont="1" applyFill="1" applyBorder="1" applyAlignment="1">
      <alignment horizontal="center" vertical="center" wrapText="1"/>
    </xf>
    <xf numFmtId="0" fontId="2" fillId="13" borderId="0" xfId="0" applyFont="1" applyFill="1" applyAlignment="1">
      <alignment horizontal="center" vertical="center" wrapText="1"/>
    </xf>
    <xf numFmtId="0" fontId="2" fillId="21" borderId="0" xfId="0" applyFont="1" applyFill="1" applyAlignment="1">
      <alignment horizontal="center" vertical="center" wrapText="1"/>
    </xf>
    <xf numFmtId="177" fontId="1" fillId="0" borderId="0" xfId="0" applyNumberFormat="1" applyFont="1" applyFill="1" applyAlignment="1">
      <alignment horizontal="center" vertical="center"/>
    </xf>
    <xf numFmtId="177" fontId="1" fillId="0" borderId="10" xfId="0" applyNumberFormat="1" applyFont="1" applyFill="1" applyBorder="1" applyAlignment="1">
      <alignment horizontal="center" vertical="center"/>
    </xf>
    <xf numFmtId="177" fontId="34" fillId="0" borderId="10" xfId="0" applyNumberFormat="1" applyFont="1" applyFill="1" applyBorder="1" applyAlignment="1">
      <alignment horizontal="center" vertical="center"/>
    </xf>
    <xf numFmtId="177" fontId="0" fillId="0" borderId="0" xfId="0" applyNumberFormat="1" applyFont="1" applyFill="1" applyAlignment="1">
      <alignment horizontal="center" vertical="center"/>
    </xf>
    <xf numFmtId="177" fontId="0" fillId="0" borderId="10" xfId="0" applyNumberFormat="1" applyFill="1" applyBorder="1" applyAlignment="1">
      <alignment horizontal="center" vertical="center"/>
    </xf>
    <xf numFmtId="177" fontId="36" fillId="0" borderId="10" xfId="0" applyNumberFormat="1" applyFont="1" applyFill="1" applyBorder="1" applyAlignment="1">
      <alignment horizontal="center" vertical="center"/>
    </xf>
    <xf numFmtId="177" fontId="0" fillId="0" borderId="10" xfId="0" applyNumberFormat="1" applyFont="1" applyFill="1" applyBorder="1" applyAlignment="1">
      <alignment horizontal="center" vertical="center"/>
    </xf>
    <xf numFmtId="177" fontId="0" fillId="33" borderId="0" xfId="0" applyNumberFormat="1" applyFont="1" applyFill="1" applyAlignment="1">
      <alignment horizontal="center" vertical="center"/>
    </xf>
    <xf numFmtId="177" fontId="0" fillId="33" borderId="10" xfId="0" applyNumberFormat="1" applyFill="1" applyBorder="1" applyAlignment="1">
      <alignment horizontal="center" vertical="center"/>
    </xf>
    <xf numFmtId="177" fontId="36" fillId="33" borderId="10" xfId="0" applyNumberFormat="1" applyFont="1" applyFill="1" applyBorder="1" applyAlignment="1">
      <alignment horizontal="center" vertical="center"/>
    </xf>
    <xf numFmtId="177" fontId="0" fillId="0" borderId="11" xfId="0" applyNumberFormat="1" applyFill="1" applyBorder="1" applyAlignment="1">
      <alignment horizontal="center" vertical="center"/>
    </xf>
    <xf numFmtId="177" fontId="0" fillId="0" borderId="12" xfId="0" applyNumberFormat="1" applyFill="1" applyBorder="1" applyAlignment="1">
      <alignment horizontal="center" vertical="center"/>
    </xf>
    <xf numFmtId="177" fontId="0" fillId="0" borderId="13" xfId="0" applyNumberFormat="1" applyFill="1" applyBorder="1" applyAlignment="1">
      <alignment horizontal="center" vertical="center"/>
    </xf>
    <xf numFmtId="0" fontId="0" fillId="0" borderId="0" xfId="0" applyFill="1" applyBorder="1" applyAlignment="1">
      <alignment vertical="center"/>
    </xf>
    <xf numFmtId="177" fontId="1" fillId="0" borderId="13" xfId="0" applyNumberFormat="1" applyFont="1" applyFill="1" applyBorder="1" applyAlignment="1">
      <alignment horizontal="center" vertical="center"/>
    </xf>
    <xf numFmtId="177" fontId="0" fillId="0" borderId="11" xfId="0" applyNumberFormat="1" applyFont="1" applyFill="1" applyBorder="1" applyAlignment="1">
      <alignment horizontal="center" vertical="center"/>
    </xf>
    <xf numFmtId="177" fontId="0" fillId="0" borderId="14" xfId="0" applyNumberFormat="1" applyFill="1" applyBorder="1" applyAlignment="1">
      <alignment horizontal="center" vertical="center"/>
    </xf>
    <xf numFmtId="177" fontId="2" fillId="21" borderId="0" xfId="0" applyNumberFormat="1" applyFont="1" applyFill="1" applyAlignment="1">
      <alignment horizontal="center" vertical="center" wrapText="1"/>
    </xf>
    <xf numFmtId="177" fontId="1" fillId="0" borderId="0" xfId="0" applyNumberFormat="1" applyFont="1" applyFill="1" applyAlignment="1">
      <alignment vertical="center"/>
    </xf>
    <xf numFmtId="177" fontId="0" fillId="0" borderId="0" xfId="0" applyNumberFormat="1" applyFill="1" applyAlignment="1">
      <alignment vertical="center"/>
    </xf>
    <xf numFmtId="177" fontId="0" fillId="0" borderId="0" xfId="0" applyNumberFormat="1" applyFont="1" applyFill="1" applyAlignment="1">
      <alignment horizontal="center" vertical="center"/>
    </xf>
    <xf numFmtId="177" fontId="0" fillId="0" borderId="0" xfId="0" applyNumberFormat="1" applyFill="1" applyAlignment="1">
      <alignment horizontal="center" vertical="center"/>
    </xf>
    <xf numFmtId="177" fontId="0" fillId="33" borderId="0" xfId="0" applyNumberFormat="1" applyFill="1" applyAlignment="1">
      <alignment vertical="center"/>
    </xf>
    <xf numFmtId="177" fontId="1" fillId="33" borderId="0" xfId="0" applyNumberFormat="1" applyFont="1" applyFill="1" applyAlignment="1">
      <alignment vertical="center"/>
    </xf>
    <xf numFmtId="177" fontId="0" fillId="0" borderId="0" xfId="0" applyNumberFormat="1" applyFill="1" applyBorder="1" applyAlignment="1">
      <alignment vertical="center"/>
    </xf>
    <xf numFmtId="0" fontId="1" fillId="0" borderId="10" xfId="0" applyFont="1" applyBorder="1" applyAlignment="1">
      <alignment horizontal="center" vertical="center"/>
    </xf>
    <xf numFmtId="176" fontId="1" fillId="0" borderId="10" xfId="0" applyNumberFormat="1" applyFont="1" applyBorder="1" applyAlignment="1">
      <alignment vertical="center"/>
    </xf>
    <xf numFmtId="2" fontId="34" fillId="0" borderId="10" xfId="0" applyNumberFormat="1" applyFont="1" applyBorder="1" applyAlignment="1">
      <alignment horizontal="center" vertical="center"/>
    </xf>
    <xf numFmtId="178" fontId="1" fillId="14" borderId="0" xfId="17" applyNumberFormat="1" applyFont="1" applyFill="1" applyAlignment="1">
      <alignment vertical="center"/>
    </xf>
    <xf numFmtId="14" fontId="1" fillId="0" borderId="0" xfId="0" applyNumberFormat="1" applyFont="1" applyAlignment="1">
      <alignment vertical="center"/>
    </xf>
    <xf numFmtId="10" fontId="1" fillId="0" borderId="0" xfId="17" applyNumberFormat="1" applyFont="1" applyAlignment="1">
      <alignment horizontal="center" vertical="center"/>
    </xf>
    <xf numFmtId="177" fontId="1" fillId="0" borderId="0" xfId="17" applyNumberFormat="1" applyFont="1" applyAlignment="1">
      <alignment horizontal="center" vertical="center"/>
    </xf>
    <xf numFmtId="0" fontId="1" fillId="34" borderId="0" xfId="0" applyFont="1" applyFill="1" applyAlignment="1">
      <alignment vertical="center"/>
    </xf>
    <xf numFmtId="177" fontId="1" fillId="0" borderId="12" xfId="0" applyNumberFormat="1" applyFont="1" applyFill="1" applyBorder="1" applyAlignment="1">
      <alignment horizontal="center" vertical="center"/>
    </xf>
    <xf numFmtId="177" fontId="0" fillId="33" borderId="11" xfId="0" applyNumberFormat="1" applyFill="1" applyBorder="1" applyAlignment="1">
      <alignment horizontal="center" vertical="center"/>
    </xf>
    <xf numFmtId="1" fontId="1" fillId="0" borderId="0" xfId="0" applyNumberFormat="1" applyFont="1" applyAlignment="1">
      <alignment horizontal="center" vertical="center"/>
    </xf>
    <xf numFmtId="1" fontId="34" fillId="0" borderId="0" xfId="0" applyNumberFormat="1" applyFont="1" applyFill="1" applyAlignment="1">
      <alignment horizontal="center" vertical="center"/>
    </xf>
    <xf numFmtId="179" fontId="34" fillId="0" borderId="0" xfId="17" applyNumberFormat="1" applyFont="1" applyAlignment="1">
      <alignment horizontal="center" vertical="center"/>
    </xf>
    <xf numFmtId="176" fontId="1" fillId="0" borderId="0" xfId="0" applyNumberFormat="1" applyFont="1" applyAlignment="1">
      <alignment horizontal="center" vertical="center"/>
    </xf>
    <xf numFmtId="0" fontId="0" fillId="0" borderId="0" xfId="0" applyFont="1" applyFill="1" applyAlignment="1">
      <alignment vertical="center"/>
    </xf>
    <xf numFmtId="0" fontId="0" fillId="34" borderId="0" xfId="0" applyFont="1" applyFill="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Alignment="1">
      <alignment vertical="center"/>
    </xf>
    <xf numFmtId="0" fontId="0" fillId="0" borderId="0" xfId="0" applyFont="1" applyFill="1" applyAlignment="1">
      <alignment vertical="center" wrapText="1"/>
    </xf>
    <xf numFmtId="177" fontId="0" fillId="0" borderId="0" xfId="0" applyNumberFormat="1" applyFont="1" applyAlignment="1">
      <alignment vertical="center"/>
    </xf>
    <xf numFmtId="14" fontId="0" fillId="0" borderId="0" xfId="0" applyNumberFormat="1" applyFont="1" applyAlignment="1">
      <alignment vertical="center"/>
    </xf>
    <xf numFmtId="180" fontId="0" fillId="0" borderId="0" xfId="0" applyNumberFormat="1" applyFont="1" applyAlignment="1">
      <alignment vertical="center"/>
    </xf>
    <xf numFmtId="0" fontId="6" fillId="0" borderId="0" xfId="0" applyFont="1" applyAlignment="1">
      <alignment horizontal="left" vertical="center"/>
    </xf>
    <xf numFmtId="0" fontId="7" fillId="0" borderId="10" xfId="0" applyFont="1" applyBorder="1" applyAlignment="1">
      <alignment horizontal="center" vertical="center"/>
    </xf>
    <xf numFmtId="0" fontId="8" fillId="0" borderId="10" xfId="0" applyFont="1" applyBorder="1" applyAlignment="1">
      <alignment horizontal="left"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0" xfId="0" applyFont="1" applyFill="1" applyBorder="1" applyAlignment="1">
      <alignment horizontal="center" vertical="center"/>
    </xf>
    <xf numFmtId="0" fontId="9" fillId="0" borderId="10" xfId="0" applyFont="1" applyFill="1" applyBorder="1" applyAlignment="1">
      <alignment horizontal="center" vertical="center"/>
    </xf>
    <xf numFmtId="176" fontId="9" fillId="0" borderId="10" xfId="63" applyNumberFormat="1" applyFont="1" applyFill="1" applyBorder="1" applyAlignment="1">
      <alignment horizontal="center" vertical="center"/>
      <protection/>
    </xf>
    <xf numFmtId="0" fontId="9" fillId="0" borderId="10" xfId="0" applyNumberFormat="1" applyFont="1" applyFill="1" applyBorder="1" applyAlignment="1">
      <alignment horizontal="center" vertical="center"/>
    </xf>
    <xf numFmtId="181" fontId="37" fillId="0" borderId="10" xfId="0" applyNumberFormat="1" applyFont="1" applyFill="1" applyBorder="1" applyAlignment="1">
      <alignment horizontal="center" vertical="center"/>
    </xf>
    <xf numFmtId="4" fontId="9"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8" fillId="0" borderId="10" xfId="0" applyFont="1" applyBorder="1" applyAlignment="1">
      <alignment vertical="center"/>
    </xf>
    <xf numFmtId="0" fontId="0" fillId="0" borderId="10" xfId="0" applyFont="1" applyBorder="1" applyAlignment="1">
      <alignment vertical="center"/>
    </xf>
    <xf numFmtId="0" fontId="1" fillId="0" borderId="10" xfId="0" applyFont="1" applyBorder="1" applyAlignment="1">
      <alignment vertical="center"/>
    </xf>
    <xf numFmtId="0" fontId="1" fillId="0" borderId="10" xfId="0" applyFont="1" applyFill="1" applyBorder="1" applyAlignment="1">
      <alignment vertical="center" wrapText="1"/>
    </xf>
    <xf numFmtId="176"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182" fontId="9"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4" fontId="0" fillId="0" borderId="10" xfId="0" applyNumberFormat="1" applyFont="1" applyBorder="1" applyAlignment="1">
      <alignment horizontal="center" vertical="center" wrapText="1"/>
    </xf>
    <xf numFmtId="0" fontId="0" fillId="0" borderId="10" xfId="0" applyFont="1" applyBorder="1" applyAlignment="1">
      <alignment vertical="center"/>
    </xf>
    <xf numFmtId="14" fontId="0" fillId="0" borderId="10" xfId="0" applyNumberFormat="1" applyFont="1" applyBorder="1" applyAlignment="1">
      <alignment vertical="center"/>
    </xf>
    <xf numFmtId="177" fontId="0" fillId="34" borderId="10" xfId="0" applyNumberFormat="1" applyFont="1" applyFill="1" applyBorder="1" applyAlignment="1">
      <alignment horizontal="center" vertical="center"/>
    </xf>
    <xf numFmtId="0" fontId="0" fillId="0" borderId="10" xfId="0" applyFont="1" applyFill="1" applyBorder="1" applyAlignment="1">
      <alignment vertical="center" wrapText="1"/>
    </xf>
    <xf numFmtId="0" fontId="0" fillId="0" borderId="10" xfId="0" applyFont="1" applyFill="1" applyBorder="1" applyAlignment="1">
      <alignment vertical="center"/>
    </xf>
    <xf numFmtId="14" fontId="0" fillId="0" borderId="10" xfId="0" applyNumberFormat="1" applyFont="1" applyFill="1" applyBorder="1" applyAlignment="1">
      <alignment vertical="center"/>
    </xf>
    <xf numFmtId="14" fontId="0" fillId="34" borderId="10" xfId="0" applyNumberFormat="1" applyFont="1" applyFill="1" applyBorder="1" applyAlignment="1">
      <alignment horizontal="center" vertical="center"/>
    </xf>
    <xf numFmtId="0" fontId="36" fillId="34" borderId="10"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10" xfId="0" applyFont="1" applyFill="1" applyBorder="1" applyAlignment="1">
      <alignment horizontal="center" vertical="center"/>
    </xf>
    <xf numFmtId="0" fontId="36" fillId="37" borderId="10" xfId="0" applyFont="1" applyFill="1" applyBorder="1" applyAlignment="1">
      <alignment horizontal="center" vertical="center"/>
    </xf>
    <xf numFmtId="14" fontId="0" fillId="34"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177" fontId="36" fillId="34" borderId="10" xfId="0" applyNumberFormat="1" applyFont="1" applyFill="1" applyBorder="1" applyAlignment="1">
      <alignment horizontal="center" vertical="center"/>
    </xf>
    <xf numFmtId="0" fontId="36" fillId="21" borderId="10" xfId="0" applyFont="1" applyFill="1" applyBorder="1" applyAlignment="1">
      <alignment horizontal="center" vertical="center"/>
    </xf>
    <xf numFmtId="180" fontId="0" fillId="0" borderId="0" xfId="0" applyNumberFormat="1" applyFont="1" applyFill="1" applyAlignment="1">
      <alignment vertical="center"/>
    </xf>
    <xf numFmtId="14" fontId="0" fillId="0" borderId="0" xfId="0" applyNumberFormat="1" applyFont="1" applyFill="1" applyAlignment="1">
      <alignment vertical="center"/>
    </xf>
    <xf numFmtId="180" fontId="0" fillId="34" borderId="0" xfId="0" applyNumberFormat="1" applyFont="1" applyFill="1" applyAlignment="1">
      <alignment horizontal="center" vertical="center"/>
    </xf>
    <xf numFmtId="14" fontId="0" fillId="34" borderId="0" xfId="0" applyNumberFormat="1" applyFont="1" applyFill="1" applyAlignment="1">
      <alignment horizontal="center" vertical="center"/>
    </xf>
    <xf numFmtId="14" fontId="0" fillId="0" borderId="0" xfId="0" applyNumberFormat="1" applyFont="1" applyFill="1" applyAlignment="1">
      <alignment horizontal="center" vertical="center"/>
    </xf>
    <xf numFmtId="0" fontId="0" fillId="0" borderId="10" xfId="0" applyFont="1" applyFill="1" applyBorder="1" applyAlignment="1">
      <alignment horizontal="center" vertical="center" wrapText="1"/>
    </xf>
    <xf numFmtId="181" fontId="1" fillId="0" borderId="10" xfId="0" applyNumberFormat="1"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0" fillId="0" borderId="21" xfId="0" applyFont="1" applyBorder="1" applyAlignment="1">
      <alignment horizontal="center" vertical="center"/>
    </xf>
    <xf numFmtId="176" fontId="1"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0"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8" fillId="0" borderId="18" xfId="0" applyFont="1" applyBorder="1" applyAlignment="1">
      <alignment vertical="center" wrapText="1"/>
    </xf>
    <xf numFmtId="0" fontId="1" fillId="0" borderId="23" xfId="0" applyFont="1" applyFill="1" applyBorder="1" applyAlignment="1">
      <alignment horizontal="center" vertical="center" wrapText="1"/>
    </xf>
    <xf numFmtId="0" fontId="8" fillId="0" borderId="0" xfId="0" applyFont="1" applyBorder="1" applyAlignment="1">
      <alignment vertical="center" wrapText="1"/>
    </xf>
    <xf numFmtId="0" fontId="1" fillId="0" borderId="24" xfId="0" applyFont="1" applyFill="1" applyBorder="1" applyAlignment="1">
      <alignment horizontal="center" vertical="center" wrapText="1"/>
    </xf>
    <xf numFmtId="0" fontId="8" fillId="0" borderId="21" xfId="0" applyFont="1" applyBorder="1" applyAlignment="1">
      <alignment vertical="center" wrapText="1"/>
    </xf>
    <xf numFmtId="0" fontId="1" fillId="0" borderId="25" xfId="0" applyFont="1" applyFill="1" applyBorder="1" applyAlignment="1">
      <alignment horizontal="center" vertical="center" wrapText="1"/>
    </xf>
    <xf numFmtId="0" fontId="0" fillId="0" borderId="0" xfId="0" applyFont="1" applyFill="1" applyAlignment="1">
      <alignment horizontal="center" vertical="center" wrapText="1"/>
    </xf>
    <xf numFmtId="177" fontId="0" fillId="0" borderId="0" xfId="0" applyNumberFormat="1" applyFont="1" applyAlignment="1">
      <alignment horizontal="center" vertical="center"/>
    </xf>
    <xf numFmtId="14" fontId="0" fillId="0" borderId="0" xfId="0" applyNumberFormat="1" applyFont="1" applyAlignment="1">
      <alignment horizontal="center" vertical="center"/>
    </xf>
    <xf numFmtId="180" fontId="0" fillId="0" borderId="0" xfId="0" applyNumberFormat="1" applyFont="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403;&#20195;&#32622;&#19994;\10-&#20215;&#26684;\&#24403;&#20195;&#20215;&#26684;\3#&#26635;&#20215;&#26684;&#35843;&#25972;&#65288;&#22343;&#20215;6700&#65289;%20-%20&#24050;&#26356;&#2603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tor\Desktop\&#28165;&#36828;&#26149;&#27743;&#24742;&#33559;&#39033;&#30446;&#38144;&#21806;&#21488;&#36134;2023.3.2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dministrator\Desktop\&#28165;&#36828;&#26149;&#27743;&#24742;&#33559;&#39033;&#30446;&#38144;&#21806;&#21488;&#36134;&#12304;&#32456;&#29256;&#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件2"/>
    </sheetNames>
    <sheetDataSet>
      <sheetData sheetId="0">
        <row r="5">
          <cell r="C5" t="str">
            <v>3号楼101</v>
          </cell>
          <cell r="D5" t="str">
            <v>1</v>
          </cell>
          <cell r="E5" t="str">
            <v>1房1卫</v>
          </cell>
          <cell r="F5">
            <v>2.9</v>
          </cell>
          <cell r="G5">
            <v>59.34</v>
          </cell>
          <cell r="H5">
            <v>13.45</v>
          </cell>
          <cell r="I5">
            <v>45.89</v>
          </cell>
          <cell r="J5">
            <v>8926.407145264577</v>
          </cell>
          <cell r="K5">
            <v>11542.667247766398</v>
          </cell>
          <cell r="L5">
            <v>529693</v>
          </cell>
          <cell r="N5">
            <v>0.326</v>
          </cell>
          <cell r="O5">
            <v>6100.66</v>
          </cell>
          <cell r="P5">
            <v>7779.76</v>
          </cell>
          <cell r="Q5">
            <v>357013</v>
          </cell>
          <cell r="R5">
            <v>362013</v>
          </cell>
        </row>
        <row r="6">
          <cell r="C6" t="str">
            <v>3号楼102</v>
          </cell>
          <cell r="D6" t="str">
            <v>1</v>
          </cell>
          <cell r="E6" t="str">
            <v>1房1卫</v>
          </cell>
          <cell r="F6">
            <v>2.9</v>
          </cell>
          <cell r="G6">
            <v>59.33</v>
          </cell>
          <cell r="H6">
            <v>13.45</v>
          </cell>
          <cell r="I6">
            <v>45.88</v>
          </cell>
          <cell r="J6">
            <v>9032.917579639306</v>
          </cell>
          <cell r="K6">
            <v>11680.972101133391</v>
          </cell>
          <cell r="L6">
            <v>535923</v>
          </cell>
          <cell r="N6">
            <v>0.326</v>
          </cell>
          <cell r="O6">
            <v>6172.46</v>
          </cell>
          <cell r="P6">
            <v>7872.97</v>
          </cell>
          <cell r="Q6">
            <v>361212</v>
          </cell>
          <cell r="R6">
            <v>366212</v>
          </cell>
        </row>
        <row r="7">
          <cell r="C7" t="str">
            <v>3号楼103</v>
          </cell>
          <cell r="D7" t="str">
            <v>1</v>
          </cell>
          <cell r="E7" t="str">
            <v>2房2卫</v>
          </cell>
          <cell r="F7">
            <v>2.9</v>
          </cell>
          <cell r="G7">
            <v>86.22</v>
          </cell>
          <cell r="H7">
            <v>19.55</v>
          </cell>
          <cell r="I7">
            <v>66.67</v>
          </cell>
          <cell r="J7">
            <v>9352.389236836001</v>
          </cell>
          <cell r="K7">
            <v>12094.8402579871</v>
          </cell>
          <cell r="L7">
            <v>806363</v>
          </cell>
          <cell r="N7">
            <v>0.326</v>
          </cell>
          <cell r="O7">
            <v>6361.51</v>
          </cell>
          <cell r="P7">
            <v>8151.93</v>
          </cell>
          <cell r="Q7">
            <v>543489</v>
          </cell>
          <cell r="R7">
            <v>548489</v>
          </cell>
        </row>
        <row r="8">
          <cell r="C8" t="str">
            <v>3号楼104</v>
          </cell>
          <cell r="D8" t="str">
            <v>1</v>
          </cell>
          <cell r="E8" t="str">
            <v>2房2卫</v>
          </cell>
          <cell r="F8">
            <v>2.9</v>
          </cell>
          <cell r="G8">
            <v>86.22</v>
          </cell>
          <cell r="H8">
            <v>19.55</v>
          </cell>
          <cell r="I8">
            <v>66.67</v>
          </cell>
          <cell r="J8">
            <v>9245.89422407794</v>
          </cell>
          <cell r="K8">
            <v>11957.117144142792</v>
          </cell>
          <cell r="L8">
            <v>797181</v>
          </cell>
          <cell r="N8">
            <v>0.326</v>
          </cell>
          <cell r="O8">
            <v>6289.72</v>
          </cell>
          <cell r="P8">
            <v>8059.1</v>
          </cell>
          <cell r="Q8">
            <v>537300</v>
          </cell>
          <cell r="R8">
            <v>542300</v>
          </cell>
        </row>
        <row r="9">
          <cell r="C9" t="str">
            <v>3号楼107</v>
          </cell>
          <cell r="D9" t="str">
            <v>1</v>
          </cell>
          <cell r="E9" t="str">
            <v>2房2卫</v>
          </cell>
          <cell r="F9">
            <v>2.9</v>
          </cell>
          <cell r="G9">
            <v>86</v>
          </cell>
          <cell r="H9">
            <v>19.5</v>
          </cell>
          <cell r="I9">
            <v>66.5</v>
          </cell>
          <cell r="J9">
            <v>9032.906976744185</v>
          </cell>
          <cell r="K9">
            <v>11681.654135338345</v>
          </cell>
          <cell r="L9">
            <v>776830</v>
          </cell>
          <cell r="N9">
            <v>0.326</v>
          </cell>
          <cell r="O9">
            <v>6146.31</v>
          </cell>
          <cell r="P9">
            <v>7873.43</v>
          </cell>
          <cell r="Q9">
            <v>523583</v>
          </cell>
          <cell r="R9">
            <v>528583</v>
          </cell>
        </row>
        <row r="10">
          <cell r="C10" t="str">
            <v>3号楼201</v>
          </cell>
          <cell r="D10" t="str">
            <v>2</v>
          </cell>
          <cell r="E10" t="str">
            <v>1房1卫</v>
          </cell>
          <cell r="F10">
            <v>2.9</v>
          </cell>
          <cell r="G10">
            <v>59.34</v>
          </cell>
          <cell r="H10">
            <v>13.45</v>
          </cell>
          <cell r="I10">
            <v>45.89</v>
          </cell>
          <cell r="J10">
            <v>9139.400067408156</v>
          </cell>
          <cell r="K10">
            <v>11818.086729134888</v>
          </cell>
          <cell r="L10">
            <v>542332</v>
          </cell>
          <cell r="N10">
            <v>0.326</v>
          </cell>
          <cell r="O10">
            <v>6244.22</v>
          </cell>
          <cell r="P10">
            <v>7965.4</v>
          </cell>
          <cell r="Q10">
            <v>365532</v>
          </cell>
          <cell r="R10">
            <v>370532</v>
          </cell>
        </row>
        <row r="11">
          <cell r="C11" t="str">
            <v>3号楼202</v>
          </cell>
          <cell r="D11" t="str">
            <v>2</v>
          </cell>
          <cell r="E11" t="str">
            <v>1房1卫</v>
          </cell>
          <cell r="F11">
            <v>2.9</v>
          </cell>
          <cell r="G11">
            <v>59.33</v>
          </cell>
          <cell r="H11">
            <v>13.45</v>
          </cell>
          <cell r="I11">
            <v>45.88</v>
          </cell>
          <cell r="J11">
            <v>9245.895836844767</v>
          </cell>
          <cell r="K11">
            <v>11956.386224934611</v>
          </cell>
          <cell r="L11">
            <v>548559</v>
          </cell>
          <cell r="N11">
            <v>0.326</v>
          </cell>
          <cell r="O11">
            <v>6316.01</v>
          </cell>
          <cell r="P11">
            <v>8058.61</v>
          </cell>
          <cell r="Q11">
            <v>369729</v>
          </cell>
          <cell r="R11">
            <v>374729</v>
          </cell>
        </row>
        <row r="12">
          <cell r="C12" t="str">
            <v>3号楼203</v>
          </cell>
          <cell r="D12" t="str">
            <v>2</v>
          </cell>
          <cell r="E12" t="str">
            <v>2房2卫</v>
          </cell>
          <cell r="F12">
            <v>2.9</v>
          </cell>
          <cell r="G12">
            <v>86.22</v>
          </cell>
          <cell r="H12">
            <v>19.55</v>
          </cell>
          <cell r="I12">
            <v>66.67</v>
          </cell>
          <cell r="J12">
            <v>9565.379262352122</v>
          </cell>
          <cell r="K12">
            <v>12370.286485675715</v>
          </cell>
          <cell r="L12">
            <v>824727</v>
          </cell>
          <cell r="N12">
            <v>0.326</v>
          </cell>
          <cell r="O12">
            <v>6505.06</v>
          </cell>
          <cell r="P12">
            <v>8337.57</v>
          </cell>
          <cell r="Q12">
            <v>555866</v>
          </cell>
          <cell r="R12">
            <v>560866</v>
          </cell>
        </row>
        <row r="13">
          <cell r="C13" t="str">
            <v>3号楼204</v>
          </cell>
          <cell r="D13" t="str">
            <v>2</v>
          </cell>
          <cell r="E13" t="str">
            <v>2房2卫</v>
          </cell>
          <cell r="F13">
            <v>2.9</v>
          </cell>
          <cell r="G13">
            <v>86.22</v>
          </cell>
          <cell r="H13">
            <v>19.55</v>
          </cell>
          <cell r="I13">
            <v>66.67</v>
          </cell>
          <cell r="J13">
            <v>9458.89584783113</v>
          </cell>
          <cell r="K13">
            <v>12232.578371081445</v>
          </cell>
          <cell r="L13">
            <v>815546</v>
          </cell>
          <cell r="N13">
            <v>0.326</v>
          </cell>
          <cell r="O13">
            <v>6433.29</v>
          </cell>
          <cell r="P13">
            <v>8244.76</v>
          </cell>
          <cell r="Q13">
            <v>549678</v>
          </cell>
          <cell r="R13">
            <v>554678</v>
          </cell>
        </row>
        <row r="14">
          <cell r="C14" t="str">
            <v>3号楼207</v>
          </cell>
          <cell r="D14" t="str">
            <v>2</v>
          </cell>
          <cell r="E14" t="str">
            <v>2房2卫</v>
          </cell>
          <cell r="F14">
            <v>2.9</v>
          </cell>
          <cell r="G14">
            <v>86</v>
          </cell>
          <cell r="H14">
            <v>19.5</v>
          </cell>
          <cell r="I14">
            <v>66.5</v>
          </cell>
          <cell r="J14">
            <v>9245.89534883721</v>
          </cell>
          <cell r="K14">
            <v>11957.097744360903</v>
          </cell>
          <cell r="L14">
            <v>795147</v>
          </cell>
          <cell r="N14">
            <v>0.326</v>
          </cell>
          <cell r="O14">
            <v>6289.87</v>
          </cell>
          <cell r="P14">
            <v>8059.08</v>
          </cell>
          <cell r="Q14">
            <v>535929</v>
          </cell>
          <cell r="R14">
            <v>540929</v>
          </cell>
        </row>
        <row r="15">
          <cell r="C15" t="str">
            <v>3号楼301</v>
          </cell>
          <cell r="D15" t="str">
            <v>3</v>
          </cell>
          <cell r="E15" t="str">
            <v>1房1卫</v>
          </cell>
          <cell r="F15">
            <v>2.9</v>
          </cell>
          <cell r="G15">
            <v>59.34</v>
          </cell>
          <cell r="H15">
            <v>13.45</v>
          </cell>
          <cell r="I15">
            <v>45.89</v>
          </cell>
          <cell r="J15">
            <v>9352.392989551736</v>
          </cell>
          <cell r="K15">
            <v>12093.506210503378</v>
          </cell>
          <cell r="L15">
            <v>554971</v>
          </cell>
          <cell r="N15">
            <v>0.326</v>
          </cell>
          <cell r="O15">
            <v>6387.77</v>
          </cell>
          <cell r="P15">
            <v>8151.01</v>
          </cell>
          <cell r="Q15">
            <v>374050</v>
          </cell>
          <cell r="R15">
            <v>379050</v>
          </cell>
        </row>
        <row r="16">
          <cell r="C16" t="str">
            <v>3号楼302</v>
          </cell>
          <cell r="D16" t="str">
            <v>3</v>
          </cell>
          <cell r="E16" t="str">
            <v>1房1卫</v>
          </cell>
          <cell r="F16">
            <v>2.9</v>
          </cell>
          <cell r="G16">
            <v>59.34</v>
          </cell>
          <cell r="H16">
            <v>13.45</v>
          </cell>
          <cell r="I16">
            <v>45.89</v>
          </cell>
          <cell r="J16">
            <v>9458.881024603976</v>
          </cell>
          <cell r="K16">
            <v>12231.205055567661</v>
          </cell>
          <cell r="L16">
            <v>561290</v>
          </cell>
          <cell r="N16">
            <v>0.326</v>
          </cell>
          <cell r="O16">
            <v>6459.54</v>
          </cell>
          <cell r="P16">
            <v>8243.82</v>
          </cell>
          <cell r="Q16">
            <v>378309</v>
          </cell>
          <cell r="R16">
            <v>383309</v>
          </cell>
        </row>
        <row r="17">
          <cell r="C17" t="str">
            <v>3号楼303</v>
          </cell>
          <cell r="D17" t="str">
            <v>3</v>
          </cell>
          <cell r="E17" t="str">
            <v>2房2卫</v>
          </cell>
          <cell r="F17">
            <v>2.9</v>
          </cell>
          <cell r="G17">
            <v>86.22</v>
          </cell>
          <cell r="H17">
            <v>19.55</v>
          </cell>
          <cell r="I17">
            <v>66.67</v>
          </cell>
          <cell r="J17">
            <v>9778.369287868245</v>
          </cell>
          <cell r="K17">
            <v>12645.732713364332</v>
          </cell>
          <cell r="L17">
            <v>843091</v>
          </cell>
          <cell r="N17">
            <v>0.326</v>
          </cell>
          <cell r="O17">
            <v>6648.61</v>
          </cell>
          <cell r="P17">
            <v>8523.22</v>
          </cell>
          <cell r="Q17">
            <v>568243</v>
          </cell>
          <cell r="R17">
            <v>573243</v>
          </cell>
        </row>
        <row r="18">
          <cell r="C18" t="str">
            <v>3号楼304</v>
          </cell>
          <cell r="D18" t="str">
            <v>3</v>
          </cell>
          <cell r="E18" t="str">
            <v>2房2卫</v>
          </cell>
          <cell r="F18">
            <v>2.9</v>
          </cell>
          <cell r="G18">
            <v>86.22</v>
          </cell>
          <cell r="H18">
            <v>19.55</v>
          </cell>
          <cell r="I18">
            <v>66.67</v>
          </cell>
          <cell r="J18">
            <v>9671.874275110184</v>
          </cell>
          <cell r="K18">
            <v>12508.009599520024</v>
          </cell>
          <cell r="L18">
            <v>833909</v>
          </cell>
          <cell r="N18">
            <v>0.326</v>
          </cell>
          <cell r="O18">
            <v>6576.84</v>
          </cell>
          <cell r="P18">
            <v>8430.4</v>
          </cell>
          <cell r="Q18">
            <v>562055</v>
          </cell>
          <cell r="R18">
            <v>567055</v>
          </cell>
        </row>
        <row r="19">
          <cell r="C19" t="str">
            <v>3号楼305</v>
          </cell>
          <cell r="D19" t="str">
            <v>3</v>
          </cell>
          <cell r="E19" t="str">
            <v>2房1卫</v>
          </cell>
          <cell r="F19">
            <v>2.9</v>
          </cell>
          <cell r="G19">
            <v>73.43</v>
          </cell>
          <cell r="H19">
            <v>16.65</v>
          </cell>
          <cell r="I19">
            <v>56.78</v>
          </cell>
          <cell r="J19">
            <v>9725.125970311861</v>
          </cell>
          <cell r="K19">
            <v>12576.89327227897</v>
          </cell>
          <cell r="L19">
            <v>714116</v>
          </cell>
          <cell r="N19">
            <v>0.326</v>
          </cell>
          <cell r="O19">
            <v>6622.82</v>
          </cell>
          <cell r="P19">
            <v>8476.82</v>
          </cell>
          <cell r="Q19">
            <v>481314</v>
          </cell>
          <cell r="R19">
            <v>486314</v>
          </cell>
        </row>
        <row r="20">
          <cell r="C20" t="str">
            <v>3号楼306</v>
          </cell>
          <cell r="D20" t="str">
            <v>3</v>
          </cell>
          <cell r="E20" t="str">
            <v>2房1卫</v>
          </cell>
          <cell r="F20">
            <v>2.9</v>
          </cell>
          <cell r="G20">
            <v>73.43</v>
          </cell>
          <cell r="H20">
            <v>16.65</v>
          </cell>
          <cell r="I20">
            <v>56.78</v>
          </cell>
          <cell r="J20">
            <v>9618.629987743429</v>
          </cell>
          <cell r="K20">
            <v>12439.168721380767</v>
          </cell>
          <cell r="L20">
            <v>706296</v>
          </cell>
          <cell r="N20">
            <v>0.326</v>
          </cell>
          <cell r="O20">
            <v>6551.06</v>
          </cell>
          <cell r="P20">
            <v>8384.01</v>
          </cell>
          <cell r="Q20">
            <v>476044</v>
          </cell>
          <cell r="R20">
            <v>481044</v>
          </cell>
        </row>
        <row r="21">
          <cell r="C21" t="str">
            <v>3号楼307</v>
          </cell>
          <cell r="D21" t="str">
            <v>3</v>
          </cell>
          <cell r="E21" t="str">
            <v>2房2卫</v>
          </cell>
          <cell r="F21">
            <v>2.9</v>
          </cell>
          <cell r="G21">
            <v>86</v>
          </cell>
          <cell r="H21">
            <v>19.5</v>
          </cell>
          <cell r="I21">
            <v>66.5</v>
          </cell>
          <cell r="J21">
            <v>9458.883720930233</v>
          </cell>
          <cell r="K21">
            <v>12232.541353383458</v>
          </cell>
          <cell r="L21">
            <v>813464</v>
          </cell>
          <cell r="N21">
            <v>0.326</v>
          </cell>
          <cell r="O21">
            <v>6433.43</v>
          </cell>
          <cell r="P21">
            <v>8244.74</v>
          </cell>
          <cell r="Q21">
            <v>548275</v>
          </cell>
          <cell r="R21">
            <v>553275</v>
          </cell>
        </row>
        <row r="22">
          <cell r="C22" t="str">
            <v>3号楼401</v>
          </cell>
          <cell r="D22" t="str">
            <v>4</v>
          </cell>
          <cell r="E22" t="str">
            <v>1房1卫</v>
          </cell>
          <cell r="F22">
            <v>2.9</v>
          </cell>
          <cell r="G22">
            <v>59.34</v>
          </cell>
          <cell r="H22">
            <v>13.45</v>
          </cell>
          <cell r="I22">
            <v>45.89</v>
          </cell>
          <cell r="J22">
            <v>9352.392989551736</v>
          </cell>
          <cell r="K22">
            <v>12093.506210503378</v>
          </cell>
          <cell r="L22">
            <v>554971</v>
          </cell>
          <cell r="N22">
            <v>0.326</v>
          </cell>
          <cell r="O22">
            <v>6387.77</v>
          </cell>
          <cell r="P22">
            <v>8151.01</v>
          </cell>
          <cell r="Q22">
            <v>374050</v>
          </cell>
          <cell r="R22">
            <v>379050</v>
          </cell>
        </row>
        <row r="23">
          <cell r="C23" t="str">
            <v>3号楼402</v>
          </cell>
          <cell r="D23" t="str">
            <v>4</v>
          </cell>
          <cell r="E23" t="str">
            <v>1房1卫</v>
          </cell>
          <cell r="F23">
            <v>2.9</v>
          </cell>
          <cell r="G23">
            <v>59.34</v>
          </cell>
          <cell r="H23">
            <v>13.45</v>
          </cell>
          <cell r="I23">
            <v>45.89</v>
          </cell>
          <cell r="J23">
            <v>9458.881024603976</v>
          </cell>
          <cell r="K23">
            <v>12231.205055567661</v>
          </cell>
          <cell r="L23">
            <v>561290</v>
          </cell>
          <cell r="N23">
            <v>0.326</v>
          </cell>
          <cell r="O23">
            <v>6459.54</v>
          </cell>
          <cell r="P23">
            <v>8243.82</v>
          </cell>
          <cell r="Q23">
            <v>378309</v>
          </cell>
          <cell r="R23">
            <v>383309</v>
          </cell>
        </row>
        <row r="24">
          <cell r="C24" t="str">
            <v>3号楼403</v>
          </cell>
          <cell r="D24" t="str">
            <v>4</v>
          </cell>
          <cell r="E24" t="str">
            <v>2房2卫</v>
          </cell>
          <cell r="F24">
            <v>2.9</v>
          </cell>
          <cell r="G24">
            <v>86.22</v>
          </cell>
          <cell r="H24">
            <v>19.55</v>
          </cell>
          <cell r="I24">
            <v>66.67</v>
          </cell>
          <cell r="J24">
            <v>9778.369287868245</v>
          </cell>
          <cell r="K24">
            <v>12645.732713364332</v>
          </cell>
          <cell r="L24">
            <v>843091</v>
          </cell>
          <cell r="N24">
            <v>0.326</v>
          </cell>
          <cell r="O24">
            <v>6648.61</v>
          </cell>
          <cell r="P24">
            <v>8523.22</v>
          </cell>
          <cell r="Q24">
            <v>568243</v>
          </cell>
          <cell r="R24">
            <v>573243</v>
          </cell>
        </row>
        <row r="25">
          <cell r="C25" t="str">
            <v>3号楼404</v>
          </cell>
          <cell r="D25" t="str">
            <v>4</v>
          </cell>
          <cell r="E25" t="str">
            <v>2房2卫</v>
          </cell>
          <cell r="F25">
            <v>2.9</v>
          </cell>
          <cell r="G25">
            <v>86.22</v>
          </cell>
          <cell r="H25">
            <v>19.55</v>
          </cell>
          <cell r="I25">
            <v>66.67</v>
          </cell>
          <cell r="J25">
            <v>9671.874275110184</v>
          </cell>
          <cell r="K25">
            <v>12508.009599520024</v>
          </cell>
          <cell r="L25">
            <v>833909</v>
          </cell>
          <cell r="N25">
            <v>0.326</v>
          </cell>
          <cell r="O25">
            <v>6576.84</v>
          </cell>
          <cell r="P25">
            <v>8430.4</v>
          </cell>
          <cell r="Q25">
            <v>562055</v>
          </cell>
          <cell r="R25">
            <v>567055</v>
          </cell>
        </row>
        <row r="26">
          <cell r="C26" t="str">
            <v>3号楼405</v>
          </cell>
          <cell r="D26" t="str">
            <v>4</v>
          </cell>
          <cell r="E26" t="str">
            <v>2房1卫</v>
          </cell>
          <cell r="F26">
            <v>2.9</v>
          </cell>
          <cell r="G26">
            <v>73.43</v>
          </cell>
          <cell r="H26">
            <v>16.65</v>
          </cell>
          <cell r="I26">
            <v>56.78</v>
          </cell>
          <cell r="J26">
            <v>9725.125970311861</v>
          </cell>
          <cell r="K26">
            <v>12576.89327227897</v>
          </cell>
          <cell r="L26">
            <v>714116</v>
          </cell>
          <cell r="N26">
            <v>0.326</v>
          </cell>
          <cell r="O26">
            <v>6622.82</v>
          </cell>
          <cell r="P26">
            <v>8476.82</v>
          </cell>
          <cell r="Q26">
            <v>481314</v>
          </cell>
          <cell r="R26">
            <v>486314</v>
          </cell>
        </row>
        <row r="27">
          <cell r="C27" t="str">
            <v>3号楼406</v>
          </cell>
          <cell r="D27" t="str">
            <v>4</v>
          </cell>
          <cell r="E27" t="str">
            <v>2房1卫</v>
          </cell>
          <cell r="F27">
            <v>2.9</v>
          </cell>
          <cell r="G27">
            <v>73.43</v>
          </cell>
          <cell r="H27">
            <v>16.65</v>
          </cell>
          <cell r="I27">
            <v>56.78</v>
          </cell>
          <cell r="J27">
            <v>9618.629987743429</v>
          </cell>
          <cell r="K27">
            <v>12439.168721380767</v>
          </cell>
          <cell r="L27">
            <v>706296</v>
          </cell>
          <cell r="N27">
            <v>0.326</v>
          </cell>
          <cell r="O27">
            <v>6551.06</v>
          </cell>
          <cell r="P27">
            <v>8384.01</v>
          </cell>
          <cell r="Q27">
            <v>476044</v>
          </cell>
          <cell r="R27">
            <v>481044</v>
          </cell>
        </row>
        <row r="28">
          <cell r="C28" t="str">
            <v>3号楼407</v>
          </cell>
          <cell r="D28" t="str">
            <v>4</v>
          </cell>
          <cell r="E28" t="str">
            <v>2房2卫</v>
          </cell>
          <cell r="F28">
            <v>2.9</v>
          </cell>
          <cell r="G28">
            <v>86</v>
          </cell>
          <cell r="H28">
            <v>19.5</v>
          </cell>
          <cell r="I28">
            <v>66.5</v>
          </cell>
          <cell r="J28">
            <v>9458.883720930233</v>
          </cell>
          <cell r="K28">
            <v>12232.541353383458</v>
          </cell>
          <cell r="L28">
            <v>813464</v>
          </cell>
          <cell r="N28">
            <v>0.326</v>
          </cell>
          <cell r="O28">
            <v>6433.43</v>
          </cell>
          <cell r="P28">
            <v>8244.74</v>
          </cell>
          <cell r="Q28">
            <v>548275</v>
          </cell>
          <cell r="R28">
            <v>553275</v>
          </cell>
        </row>
        <row r="29">
          <cell r="C29" t="str">
            <v>3号楼501</v>
          </cell>
          <cell r="D29" t="str">
            <v>5</v>
          </cell>
          <cell r="E29" t="str">
            <v>1房1卫</v>
          </cell>
          <cell r="F29">
            <v>2.9</v>
          </cell>
          <cell r="G29">
            <v>59.34</v>
          </cell>
          <cell r="H29">
            <v>13.45</v>
          </cell>
          <cell r="I29">
            <v>45.89</v>
          </cell>
          <cell r="J29">
            <v>9639.922480620155</v>
          </cell>
          <cell r="K29">
            <v>12465.30834604489</v>
          </cell>
          <cell r="L29">
            <v>572033</v>
          </cell>
          <cell r="N29">
            <v>0.326</v>
          </cell>
          <cell r="O29">
            <v>6581.56</v>
          </cell>
          <cell r="P29">
            <v>8401.61</v>
          </cell>
          <cell r="Q29">
            <v>385550</v>
          </cell>
          <cell r="R29">
            <v>390550</v>
          </cell>
        </row>
        <row r="30">
          <cell r="C30" t="str">
            <v>3号楼502</v>
          </cell>
          <cell r="D30" t="str">
            <v>5</v>
          </cell>
          <cell r="E30" t="str">
            <v>1房1卫</v>
          </cell>
          <cell r="F30">
            <v>2.9</v>
          </cell>
          <cell r="G30">
            <v>59.34</v>
          </cell>
          <cell r="H30">
            <v>13.45</v>
          </cell>
          <cell r="I30">
            <v>45.89</v>
          </cell>
          <cell r="J30">
            <v>9746.410515672396</v>
          </cell>
          <cell r="K30">
            <v>12603.007191109175</v>
          </cell>
          <cell r="L30">
            <v>578352</v>
          </cell>
          <cell r="N30">
            <v>0.326</v>
          </cell>
          <cell r="O30">
            <v>6653.34</v>
          </cell>
          <cell r="P30">
            <v>8494.42</v>
          </cell>
          <cell r="Q30">
            <v>389809</v>
          </cell>
          <cell r="R30">
            <v>394809</v>
          </cell>
        </row>
        <row r="31">
          <cell r="C31" t="str">
            <v>3号楼503</v>
          </cell>
          <cell r="D31" t="str">
            <v>5</v>
          </cell>
          <cell r="E31" t="str">
            <v>2房2卫</v>
          </cell>
          <cell r="F31">
            <v>2.9</v>
          </cell>
          <cell r="G31">
            <v>86.22</v>
          </cell>
          <cell r="H31">
            <v>19.55</v>
          </cell>
          <cell r="I31">
            <v>66.67</v>
          </cell>
          <cell r="J31">
            <v>10065.91278125725</v>
          </cell>
          <cell r="K31">
            <v>13017.594120293985</v>
          </cell>
          <cell r="L31">
            <v>867883</v>
          </cell>
          <cell r="N31">
            <v>0.326</v>
          </cell>
          <cell r="O31">
            <v>6842.41</v>
          </cell>
          <cell r="P31">
            <v>8773.86</v>
          </cell>
          <cell r="Q31">
            <v>584953</v>
          </cell>
          <cell r="R31">
            <v>589953</v>
          </cell>
        </row>
        <row r="32">
          <cell r="C32" t="str">
            <v>3号楼504</v>
          </cell>
          <cell r="D32" t="str">
            <v>5</v>
          </cell>
          <cell r="E32" t="str">
            <v>2房2卫</v>
          </cell>
          <cell r="F32">
            <v>2.9</v>
          </cell>
          <cell r="G32">
            <v>86.22</v>
          </cell>
          <cell r="H32">
            <v>19.55</v>
          </cell>
          <cell r="I32">
            <v>66.67</v>
          </cell>
          <cell r="J32">
            <v>9959.40617026212</v>
          </cell>
          <cell r="K32">
            <v>12879.85600719964</v>
          </cell>
          <cell r="L32">
            <v>858700</v>
          </cell>
          <cell r="N32">
            <v>0.326</v>
          </cell>
          <cell r="O32">
            <v>6770.63</v>
          </cell>
          <cell r="P32">
            <v>8681.03</v>
          </cell>
          <cell r="Q32">
            <v>578764</v>
          </cell>
          <cell r="R32">
            <v>583764</v>
          </cell>
        </row>
        <row r="33">
          <cell r="C33" t="str">
            <v>3号楼505</v>
          </cell>
          <cell r="D33" t="str">
            <v>5</v>
          </cell>
          <cell r="E33" t="str">
            <v>2房1卫</v>
          </cell>
          <cell r="F33">
            <v>2.9</v>
          </cell>
          <cell r="G33">
            <v>73.43</v>
          </cell>
          <cell r="H33">
            <v>16.65</v>
          </cell>
          <cell r="I33">
            <v>56.78</v>
          </cell>
          <cell r="J33">
            <v>10012.665123246628</v>
          </cell>
          <cell r="K33">
            <v>12948.749559704122</v>
          </cell>
          <cell r="L33">
            <v>735230</v>
          </cell>
          <cell r="N33">
            <v>0.326</v>
          </cell>
          <cell r="O33">
            <v>6816.63</v>
          </cell>
          <cell r="P33">
            <v>8727.46</v>
          </cell>
          <cell r="Q33">
            <v>495545</v>
          </cell>
          <cell r="R33">
            <v>500545</v>
          </cell>
        </row>
        <row r="34">
          <cell r="C34" t="str">
            <v>3号楼506</v>
          </cell>
          <cell r="D34" t="str">
            <v>5</v>
          </cell>
          <cell r="E34" t="str">
            <v>2房1卫</v>
          </cell>
          <cell r="F34">
            <v>2.9</v>
          </cell>
          <cell r="G34">
            <v>73.43</v>
          </cell>
          <cell r="H34">
            <v>16.65</v>
          </cell>
          <cell r="I34">
            <v>56.78</v>
          </cell>
          <cell r="J34">
            <v>9906.155522266103</v>
          </cell>
          <cell r="K34">
            <v>12811.007396970765</v>
          </cell>
          <cell r="L34">
            <v>727409</v>
          </cell>
          <cell r="N34">
            <v>0.326</v>
          </cell>
          <cell r="O34">
            <v>6744.85</v>
          </cell>
          <cell r="P34">
            <v>8634.62</v>
          </cell>
          <cell r="Q34">
            <v>490274</v>
          </cell>
          <cell r="R34">
            <v>495274</v>
          </cell>
        </row>
        <row r="35">
          <cell r="C35" t="str">
            <v>3号楼507</v>
          </cell>
          <cell r="D35" t="str">
            <v>5</v>
          </cell>
          <cell r="E35" t="str">
            <v>2房2卫</v>
          </cell>
          <cell r="F35">
            <v>2.9</v>
          </cell>
          <cell r="G35">
            <v>86</v>
          </cell>
          <cell r="H35">
            <v>19.5</v>
          </cell>
          <cell r="I35">
            <v>66.5</v>
          </cell>
          <cell r="J35">
            <v>9746.43023255814</v>
          </cell>
          <cell r="K35">
            <v>12604.406015037594</v>
          </cell>
          <cell r="L35">
            <v>838193</v>
          </cell>
          <cell r="N35">
            <v>0.326</v>
          </cell>
          <cell r="O35">
            <v>6627.23</v>
          </cell>
          <cell r="P35">
            <v>8495.37</v>
          </cell>
          <cell r="Q35">
            <v>564942</v>
          </cell>
          <cell r="R35">
            <v>569942</v>
          </cell>
        </row>
        <row r="36">
          <cell r="C36" t="str">
            <v>3号楼601</v>
          </cell>
          <cell r="D36" t="str">
            <v>6</v>
          </cell>
          <cell r="E36" t="str">
            <v>1房1卫</v>
          </cell>
          <cell r="F36">
            <v>2.9</v>
          </cell>
          <cell r="G36">
            <v>59.34</v>
          </cell>
          <cell r="H36">
            <v>13.45</v>
          </cell>
          <cell r="I36">
            <v>45.89</v>
          </cell>
          <cell r="J36">
            <v>9639.922480620155</v>
          </cell>
          <cell r="K36">
            <v>12465.30834604489</v>
          </cell>
          <cell r="L36">
            <v>572033</v>
          </cell>
          <cell r="N36">
            <v>0.326</v>
          </cell>
          <cell r="O36">
            <v>6581.56</v>
          </cell>
          <cell r="P36">
            <v>8401.61</v>
          </cell>
          <cell r="Q36">
            <v>385550</v>
          </cell>
          <cell r="R36">
            <v>390550</v>
          </cell>
        </row>
        <row r="37">
          <cell r="C37" t="str">
            <v>3号楼602</v>
          </cell>
          <cell r="D37" t="str">
            <v>6</v>
          </cell>
          <cell r="E37" t="str">
            <v>1房1卫</v>
          </cell>
          <cell r="F37">
            <v>2.9</v>
          </cell>
          <cell r="G37">
            <v>59.34</v>
          </cell>
          <cell r="H37">
            <v>13.45</v>
          </cell>
          <cell r="I37">
            <v>45.89</v>
          </cell>
          <cell r="J37">
            <v>9746.410515672396</v>
          </cell>
          <cell r="K37">
            <v>12603.007191109175</v>
          </cell>
          <cell r="L37">
            <v>578352</v>
          </cell>
          <cell r="N37">
            <v>0.326</v>
          </cell>
          <cell r="O37">
            <v>6653.34</v>
          </cell>
          <cell r="P37">
            <v>8494.42</v>
          </cell>
          <cell r="Q37">
            <v>389809</v>
          </cell>
          <cell r="R37">
            <v>394809</v>
          </cell>
        </row>
        <row r="38">
          <cell r="C38" t="str">
            <v>3号楼603</v>
          </cell>
          <cell r="D38" t="str">
            <v>6</v>
          </cell>
          <cell r="E38" t="str">
            <v>2房2卫</v>
          </cell>
          <cell r="F38">
            <v>2.9</v>
          </cell>
          <cell r="G38">
            <v>86.22</v>
          </cell>
          <cell r="H38">
            <v>19.55</v>
          </cell>
          <cell r="I38">
            <v>66.67</v>
          </cell>
          <cell r="J38">
            <v>10065.91278125725</v>
          </cell>
          <cell r="K38">
            <v>13017.594120293985</v>
          </cell>
          <cell r="L38">
            <v>867883</v>
          </cell>
          <cell r="N38">
            <v>0.326</v>
          </cell>
          <cell r="O38">
            <v>6842.41</v>
          </cell>
          <cell r="P38">
            <v>8773.86</v>
          </cell>
          <cell r="Q38">
            <v>584953</v>
          </cell>
          <cell r="R38">
            <v>589953</v>
          </cell>
        </row>
        <row r="39">
          <cell r="C39" t="str">
            <v>3号楼604</v>
          </cell>
          <cell r="D39" t="str">
            <v>6</v>
          </cell>
          <cell r="E39" t="str">
            <v>2房2卫</v>
          </cell>
          <cell r="F39">
            <v>2.9</v>
          </cell>
          <cell r="G39">
            <v>86.22</v>
          </cell>
          <cell r="H39">
            <v>19.55</v>
          </cell>
          <cell r="I39">
            <v>66.67</v>
          </cell>
          <cell r="J39">
            <v>9959.40617026212</v>
          </cell>
          <cell r="K39">
            <v>12879.85600719964</v>
          </cell>
          <cell r="L39">
            <v>858700</v>
          </cell>
          <cell r="N39">
            <v>0.326</v>
          </cell>
          <cell r="O39">
            <v>6770.63</v>
          </cell>
          <cell r="P39">
            <v>8681.03</v>
          </cell>
          <cell r="Q39">
            <v>578764</v>
          </cell>
          <cell r="R39">
            <v>583764</v>
          </cell>
        </row>
        <row r="40">
          <cell r="C40" t="str">
            <v>3号楼605</v>
          </cell>
          <cell r="D40" t="str">
            <v>6</v>
          </cell>
          <cell r="E40" t="str">
            <v>2房1卫</v>
          </cell>
          <cell r="F40">
            <v>2.9</v>
          </cell>
          <cell r="G40">
            <v>73.43</v>
          </cell>
          <cell r="H40">
            <v>16.65</v>
          </cell>
          <cell r="I40">
            <v>56.78</v>
          </cell>
          <cell r="J40">
            <v>10012.665123246628</v>
          </cell>
          <cell r="K40">
            <v>12948.749559704122</v>
          </cell>
          <cell r="L40">
            <v>735230</v>
          </cell>
          <cell r="N40">
            <v>0.326</v>
          </cell>
          <cell r="O40">
            <v>6816.63</v>
          </cell>
          <cell r="P40">
            <v>8727.46</v>
          </cell>
          <cell r="Q40">
            <v>495545</v>
          </cell>
          <cell r="R40">
            <v>500545</v>
          </cell>
        </row>
        <row r="41">
          <cell r="C41" t="str">
            <v>3号楼606</v>
          </cell>
          <cell r="D41" t="str">
            <v>6</v>
          </cell>
          <cell r="E41" t="str">
            <v>2房1卫</v>
          </cell>
          <cell r="F41">
            <v>2.9</v>
          </cell>
          <cell r="G41">
            <v>73.43</v>
          </cell>
          <cell r="H41">
            <v>16.65</v>
          </cell>
          <cell r="I41">
            <v>56.78</v>
          </cell>
          <cell r="J41">
            <v>9906.155522266103</v>
          </cell>
          <cell r="K41">
            <v>12811.007396970765</v>
          </cell>
          <cell r="L41">
            <v>727409</v>
          </cell>
          <cell r="N41">
            <v>0.326</v>
          </cell>
          <cell r="O41">
            <v>6744.85</v>
          </cell>
          <cell r="P41">
            <v>8634.62</v>
          </cell>
          <cell r="Q41">
            <v>490274</v>
          </cell>
          <cell r="R41">
            <v>495274</v>
          </cell>
        </row>
        <row r="42">
          <cell r="C42" t="str">
            <v>3号楼607</v>
          </cell>
          <cell r="D42" t="str">
            <v>6</v>
          </cell>
          <cell r="E42" t="str">
            <v>2房2卫</v>
          </cell>
          <cell r="F42">
            <v>2.9</v>
          </cell>
          <cell r="G42">
            <v>86</v>
          </cell>
          <cell r="H42">
            <v>19.5</v>
          </cell>
          <cell r="I42">
            <v>66.5</v>
          </cell>
          <cell r="J42">
            <v>9746.43023255814</v>
          </cell>
          <cell r="K42">
            <v>12604.406015037594</v>
          </cell>
          <cell r="L42">
            <v>838193</v>
          </cell>
          <cell r="N42">
            <v>0.326</v>
          </cell>
          <cell r="O42">
            <v>6627.23</v>
          </cell>
          <cell r="P42">
            <v>8495.37</v>
          </cell>
          <cell r="Q42">
            <v>564942</v>
          </cell>
          <cell r="R42">
            <v>569942</v>
          </cell>
        </row>
        <row r="43">
          <cell r="C43" t="str">
            <v>3号楼701</v>
          </cell>
          <cell r="D43" t="str">
            <v>7</v>
          </cell>
          <cell r="E43" t="str">
            <v>1房1卫</v>
          </cell>
          <cell r="F43">
            <v>2.9</v>
          </cell>
          <cell r="G43">
            <v>59.34</v>
          </cell>
          <cell r="H43">
            <v>13.45</v>
          </cell>
          <cell r="I43">
            <v>45.89</v>
          </cell>
          <cell r="J43">
            <v>9639.922480620155</v>
          </cell>
          <cell r="K43">
            <v>12465.30834604489</v>
          </cell>
          <cell r="L43">
            <v>572033</v>
          </cell>
          <cell r="N43">
            <v>0.326</v>
          </cell>
          <cell r="O43">
            <v>6581.56</v>
          </cell>
          <cell r="P43">
            <v>8401.61</v>
          </cell>
          <cell r="Q43">
            <v>385550</v>
          </cell>
          <cell r="R43">
            <v>390550</v>
          </cell>
        </row>
        <row r="44">
          <cell r="C44" t="str">
            <v>3号楼702</v>
          </cell>
          <cell r="D44" t="str">
            <v>7</v>
          </cell>
          <cell r="E44" t="str">
            <v>1房1卫</v>
          </cell>
          <cell r="F44">
            <v>2.9</v>
          </cell>
          <cell r="G44">
            <v>59.34</v>
          </cell>
          <cell r="H44">
            <v>13.45</v>
          </cell>
          <cell r="I44">
            <v>45.89</v>
          </cell>
          <cell r="J44">
            <v>9746.410515672396</v>
          </cell>
          <cell r="K44">
            <v>12603.007191109175</v>
          </cell>
          <cell r="L44">
            <v>578352</v>
          </cell>
          <cell r="N44">
            <v>0.326</v>
          </cell>
          <cell r="O44">
            <v>6653.34</v>
          </cell>
          <cell r="P44">
            <v>8494.42</v>
          </cell>
          <cell r="Q44">
            <v>389809</v>
          </cell>
          <cell r="R44">
            <v>394809</v>
          </cell>
        </row>
        <row r="45">
          <cell r="C45" t="str">
            <v>3号楼703</v>
          </cell>
          <cell r="D45" t="str">
            <v>7</v>
          </cell>
          <cell r="E45" t="str">
            <v>2房2卫</v>
          </cell>
          <cell r="F45">
            <v>2.9</v>
          </cell>
          <cell r="G45">
            <v>86.22</v>
          </cell>
          <cell r="H45">
            <v>19.55</v>
          </cell>
          <cell r="I45">
            <v>66.67</v>
          </cell>
          <cell r="J45">
            <v>10065.91278125725</v>
          </cell>
          <cell r="K45">
            <v>13017.594120293985</v>
          </cell>
          <cell r="L45">
            <v>867883</v>
          </cell>
          <cell r="N45">
            <v>0.326</v>
          </cell>
          <cell r="O45">
            <v>6842.41</v>
          </cell>
          <cell r="P45">
            <v>8773.86</v>
          </cell>
          <cell r="Q45">
            <v>584953</v>
          </cell>
          <cell r="R45">
            <v>589953</v>
          </cell>
        </row>
        <row r="46">
          <cell r="C46" t="str">
            <v>3号楼704</v>
          </cell>
          <cell r="D46" t="str">
            <v>7</v>
          </cell>
          <cell r="E46" t="str">
            <v>2房2卫</v>
          </cell>
          <cell r="F46">
            <v>2.9</v>
          </cell>
          <cell r="G46">
            <v>86.22</v>
          </cell>
          <cell r="H46">
            <v>19.55</v>
          </cell>
          <cell r="I46">
            <v>66.67</v>
          </cell>
          <cell r="J46">
            <v>9959.40617026212</v>
          </cell>
          <cell r="K46">
            <v>12879.85600719964</v>
          </cell>
          <cell r="L46">
            <v>858700</v>
          </cell>
          <cell r="N46">
            <v>0.326</v>
          </cell>
          <cell r="O46">
            <v>6770.63</v>
          </cell>
          <cell r="P46">
            <v>8681.03</v>
          </cell>
          <cell r="Q46">
            <v>578764</v>
          </cell>
          <cell r="R46">
            <v>583764</v>
          </cell>
        </row>
        <row r="47">
          <cell r="C47" t="str">
            <v>3号楼705</v>
          </cell>
          <cell r="D47" t="str">
            <v>7</v>
          </cell>
          <cell r="E47" t="str">
            <v>2房1卫</v>
          </cell>
          <cell r="F47">
            <v>2.9</v>
          </cell>
          <cell r="G47">
            <v>73.43</v>
          </cell>
          <cell r="H47">
            <v>16.65</v>
          </cell>
          <cell r="I47">
            <v>56.78</v>
          </cell>
          <cell r="J47">
            <v>10012.665123246628</v>
          </cell>
          <cell r="K47">
            <v>12948.749559704122</v>
          </cell>
          <cell r="L47">
            <v>735230</v>
          </cell>
          <cell r="N47">
            <v>0.326</v>
          </cell>
          <cell r="O47">
            <v>6816.63</v>
          </cell>
          <cell r="P47">
            <v>8727.46</v>
          </cell>
          <cell r="Q47">
            <v>495545</v>
          </cell>
          <cell r="R47">
            <v>500545</v>
          </cell>
        </row>
        <row r="48">
          <cell r="C48" t="str">
            <v>3号楼706</v>
          </cell>
          <cell r="D48" t="str">
            <v>7</v>
          </cell>
          <cell r="E48" t="str">
            <v>2房1卫</v>
          </cell>
          <cell r="F48">
            <v>2.9</v>
          </cell>
          <cell r="G48">
            <v>73.43</v>
          </cell>
          <cell r="H48">
            <v>16.65</v>
          </cell>
          <cell r="I48">
            <v>56.78</v>
          </cell>
          <cell r="J48">
            <v>9906.155522266103</v>
          </cell>
          <cell r="K48">
            <v>12811.007396970765</v>
          </cell>
          <cell r="L48">
            <v>727409</v>
          </cell>
          <cell r="N48">
            <v>0.326</v>
          </cell>
          <cell r="O48">
            <v>6744.85</v>
          </cell>
          <cell r="P48">
            <v>8634.62</v>
          </cell>
          <cell r="Q48">
            <v>490274</v>
          </cell>
          <cell r="R48">
            <v>495274</v>
          </cell>
        </row>
        <row r="49">
          <cell r="C49" t="str">
            <v>3号楼707</v>
          </cell>
          <cell r="D49" t="str">
            <v>7</v>
          </cell>
          <cell r="E49" t="str">
            <v>2房2卫</v>
          </cell>
          <cell r="F49">
            <v>2.9</v>
          </cell>
          <cell r="G49">
            <v>86</v>
          </cell>
          <cell r="H49">
            <v>19.5</v>
          </cell>
          <cell r="I49">
            <v>66.5</v>
          </cell>
          <cell r="J49">
            <v>9746.43023255814</v>
          </cell>
          <cell r="K49">
            <v>12604.406015037594</v>
          </cell>
          <cell r="L49">
            <v>838193</v>
          </cell>
          <cell r="N49">
            <v>0.326</v>
          </cell>
          <cell r="O49">
            <v>6627.23</v>
          </cell>
          <cell r="P49">
            <v>8495.37</v>
          </cell>
          <cell r="Q49">
            <v>564942</v>
          </cell>
          <cell r="R49">
            <v>569942</v>
          </cell>
        </row>
        <row r="50">
          <cell r="C50" t="str">
            <v>3号楼801</v>
          </cell>
          <cell r="D50" t="str">
            <v>8</v>
          </cell>
          <cell r="E50" t="str">
            <v>1房1卫</v>
          </cell>
          <cell r="F50">
            <v>2.9</v>
          </cell>
          <cell r="G50">
            <v>59.34</v>
          </cell>
          <cell r="H50">
            <v>13.45</v>
          </cell>
          <cell r="I50">
            <v>45.89</v>
          </cell>
          <cell r="J50">
            <v>9714.475901584092</v>
          </cell>
          <cell r="K50">
            <v>12561.712791457834</v>
          </cell>
          <cell r="L50">
            <v>576457</v>
          </cell>
          <cell r="N50">
            <v>0.326</v>
          </cell>
          <cell r="O50">
            <v>6631.82</v>
          </cell>
          <cell r="P50">
            <v>8466.59</v>
          </cell>
          <cell r="Q50">
            <v>388532</v>
          </cell>
          <cell r="R50">
            <v>393532</v>
          </cell>
        </row>
        <row r="51">
          <cell r="C51" t="str">
            <v>3号楼802</v>
          </cell>
          <cell r="D51" t="str">
            <v>8</v>
          </cell>
          <cell r="E51" t="str">
            <v>1房1卫</v>
          </cell>
          <cell r="F51">
            <v>2.9</v>
          </cell>
          <cell r="G51">
            <v>59.34</v>
          </cell>
          <cell r="H51">
            <v>13.45</v>
          </cell>
          <cell r="I51">
            <v>45.89</v>
          </cell>
          <cell r="J51">
            <v>9820.98078867543</v>
          </cell>
          <cell r="K51">
            <v>12699.43342776204</v>
          </cell>
          <cell r="L51">
            <v>582777</v>
          </cell>
          <cell r="N51">
            <v>0.326</v>
          </cell>
          <cell r="O51">
            <v>6703.61</v>
          </cell>
          <cell r="P51">
            <v>8559.42</v>
          </cell>
          <cell r="Q51">
            <v>392792</v>
          </cell>
          <cell r="R51">
            <v>397792</v>
          </cell>
        </row>
        <row r="52">
          <cell r="C52" t="str">
            <v>3号楼803</v>
          </cell>
          <cell r="D52" t="str">
            <v>8</v>
          </cell>
          <cell r="E52" t="str">
            <v>2房2卫</v>
          </cell>
          <cell r="F52">
            <v>2.9</v>
          </cell>
          <cell r="G52">
            <v>86.22</v>
          </cell>
          <cell r="H52">
            <v>19.55</v>
          </cell>
          <cell r="I52">
            <v>66.67</v>
          </cell>
          <cell r="J52">
            <v>10140.454650893065</v>
          </cell>
          <cell r="K52">
            <v>13113.994300284985</v>
          </cell>
          <cell r="L52">
            <v>874310</v>
          </cell>
          <cell r="N52">
            <v>0.326</v>
          </cell>
          <cell r="O52">
            <v>6892.66</v>
          </cell>
          <cell r="P52">
            <v>8838.83</v>
          </cell>
          <cell r="Q52">
            <v>589285</v>
          </cell>
          <cell r="R52">
            <v>594285</v>
          </cell>
        </row>
        <row r="53">
          <cell r="C53" t="str">
            <v>3号楼804</v>
          </cell>
          <cell r="D53" t="str">
            <v>8</v>
          </cell>
          <cell r="E53" t="str">
            <v>2房2卫</v>
          </cell>
          <cell r="F53">
            <v>2.9</v>
          </cell>
          <cell r="G53">
            <v>86.22</v>
          </cell>
          <cell r="H53">
            <v>19.55</v>
          </cell>
          <cell r="I53">
            <v>66.67</v>
          </cell>
          <cell r="J53">
            <v>10033.959638135004</v>
          </cell>
          <cell r="K53">
            <v>12976.271186440677</v>
          </cell>
          <cell r="L53">
            <v>865128</v>
          </cell>
          <cell r="N53">
            <v>0.326</v>
          </cell>
          <cell r="O53">
            <v>6820.88</v>
          </cell>
          <cell r="P53">
            <v>8746</v>
          </cell>
          <cell r="Q53">
            <v>583096</v>
          </cell>
          <cell r="R53">
            <v>588096</v>
          </cell>
        </row>
        <row r="54">
          <cell r="C54" t="str">
            <v>3号楼805</v>
          </cell>
          <cell r="D54" t="str">
            <v>8</v>
          </cell>
          <cell r="E54" t="str">
            <v>2房1卫</v>
          </cell>
          <cell r="F54">
            <v>2.9</v>
          </cell>
          <cell r="G54">
            <v>73.43</v>
          </cell>
          <cell r="H54">
            <v>16.65</v>
          </cell>
          <cell r="I54">
            <v>56.78</v>
          </cell>
          <cell r="J54">
            <v>10087.212311044532</v>
          </cell>
          <cell r="K54">
            <v>13045.156745332863</v>
          </cell>
          <cell r="L54">
            <v>740704</v>
          </cell>
          <cell r="N54">
            <v>0.326</v>
          </cell>
          <cell r="O54">
            <v>6866.87</v>
          </cell>
          <cell r="P54">
            <v>8792.43</v>
          </cell>
          <cell r="Q54">
            <v>499234</v>
          </cell>
          <cell r="R54">
            <v>504234</v>
          </cell>
        </row>
        <row r="55">
          <cell r="C55" t="str">
            <v>3号楼806</v>
          </cell>
          <cell r="D55" t="str">
            <v>8</v>
          </cell>
          <cell r="E55" t="str">
            <v>2房1卫</v>
          </cell>
          <cell r="F55">
            <v>2.9</v>
          </cell>
          <cell r="G55">
            <v>73.43</v>
          </cell>
          <cell r="H55">
            <v>16.65</v>
          </cell>
          <cell r="I55">
            <v>56.78</v>
          </cell>
          <cell r="J55">
            <v>9980.702710064006</v>
          </cell>
          <cell r="K55">
            <v>12907.414582599507</v>
          </cell>
          <cell r="L55">
            <v>732883</v>
          </cell>
          <cell r="N55">
            <v>0.326</v>
          </cell>
          <cell r="O55">
            <v>6795.08</v>
          </cell>
          <cell r="P55">
            <v>8699.59</v>
          </cell>
          <cell r="Q55">
            <v>493963</v>
          </cell>
          <cell r="R55">
            <v>498963</v>
          </cell>
        </row>
        <row r="56">
          <cell r="C56" t="str">
            <v>3号楼807</v>
          </cell>
          <cell r="D56" t="str">
            <v>8</v>
          </cell>
          <cell r="E56" t="str">
            <v>2房2卫</v>
          </cell>
          <cell r="F56">
            <v>2.9</v>
          </cell>
          <cell r="G56">
            <v>86</v>
          </cell>
          <cell r="H56">
            <v>19.5</v>
          </cell>
          <cell r="I56">
            <v>66.5</v>
          </cell>
          <cell r="J56">
            <v>9820.96511627907</v>
          </cell>
          <cell r="K56">
            <v>12700.796992481202</v>
          </cell>
          <cell r="L56">
            <v>844603</v>
          </cell>
          <cell r="N56">
            <v>0.326</v>
          </cell>
          <cell r="O56">
            <v>6677.47</v>
          </cell>
          <cell r="P56">
            <v>8560.33</v>
          </cell>
          <cell r="Q56">
            <v>569262</v>
          </cell>
          <cell r="R56">
            <v>574262</v>
          </cell>
        </row>
        <row r="57">
          <cell r="C57" t="str">
            <v>3号楼901</v>
          </cell>
          <cell r="D57" t="str">
            <v>9</v>
          </cell>
          <cell r="E57" t="str">
            <v>1房1卫</v>
          </cell>
          <cell r="F57">
            <v>2.9</v>
          </cell>
          <cell r="G57">
            <v>59.34</v>
          </cell>
          <cell r="H57">
            <v>13.45</v>
          </cell>
          <cell r="I57">
            <v>45.89</v>
          </cell>
          <cell r="J57">
            <v>9714.475901584092</v>
          </cell>
          <cell r="K57">
            <v>12561.712791457834</v>
          </cell>
          <cell r="L57">
            <v>576457</v>
          </cell>
          <cell r="N57">
            <v>0.326</v>
          </cell>
          <cell r="O57">
            <v>6631.82</v>
          </cell>
          <cell r="P57">
            <v>8466.59</v>
          </cell>
          <cell r="Q57">
            <v>388532</v>
          </cell>
          <cell r="R57">
            <v>393532</v>
          </cell>
        </row>
        <row r="58">
          <cell r="C58" t="str">
            <v>3号楼902</v>
          </cell>
          <cell r="D58" t="str">
            <v>9</v>
          </cell>
          <cell r="E58" t="str">
            <v>1房1卫</v>
          </cell>
          <cell r="F58">
            <v>2.9</v>
          </cell>
          <cell r="G58">
            <v>59.34</v>
          </cell>
          <cell r="H58">
            <v>13.45</v>
          </cell>
          <cell r="I58">
            <v>45.89</v>
          </cell>
          <cell r="J58">
            <v>9820.98078867543</v>
          </cell>
          <cell r="K58">
            <v>12699.43342776204</v>
          </cell>
          <cell r="L58">
            <v>582777</v>
          </cell>
          <cell r="N58">
            <v>0.326</v>
          </cell>
          <cell r="O58">
            <v>6703.61</v>
          </cell>
          <cell r="P58">
            <v>8559.42</v>
          </cell>
          <cell r="Q58">
            <v>392792</v>
          </cell>
          <cell r="R58">
            <v>397792</v>
          </cell>
        </row>
        <row r="59">
          <cell r="C59" t="str">
            <v>3号楼903</v>
          </cell>
          <cell r="D59" t="str">
            <v>9</v>
          </cell>
          <cell r="E59" t="str">
            <v>2房2卫</v>
          </cell>
          <cell r="F59">
            <v>2.9</v>
          </cell>
          <cell r="G59">
            <v>86.22</v>
          </cell>
          <cell r="H59">
            <v>19.55</v>
          </cell>
          <cell r="I59">
            <v>66.67</v>
          </cell>
          <cell r="J59">
            <v>10140.454650893065</v>
          </cell>
          <cell r="K59">
            <v>13113.994300284985</v>
          </cell>
          <cell r="L59">
            <v>874310</v>
          </cell>
          <cell r="N59">
            <v>0.326</v>
          </cell>
          <cell r="O59">
            <v>6892.66</v>
          </cell>
          <cell r="P59">
            <v>8838.83</v>
          </cell>
          <cell r="Q59">
            <v>589285</v>
          </cell>
          <cell r="R59">
            <v>594285</v>
          </cell>
        </row>
        <row r="60">
          <cell r="C60" t="str">
            <v>3号楼904</v>
          </cell>
          <cell r="D60" t="str">
            <v>9</v>
          </cell>
          <cell r="E60" t="str">
            <v>2房2卫</v>
          </cell>
          <cell r="F60">
            <v>2.9</v>
          </cell>
          <cell r="G60">
            <v>86.22</v>
          </cell>
          <cell r="H60">
            <v>19.55</v>
          </cell>
          <cell r="I60">
            <v>66.67</v>
          </cell>
          <cell r="J60">
            <v>10033.959638135004</v>
          </cell>
          <cell r="K60">
            <v>12976.271186440677</v>
          </cell>
          <cell r="L60">
            <v>865128</v>
          </cell>
          <cell r="N60">
            <v>0.326</v>
          </cell>
          <cell r="O60">
            <v>6820.88</v>
          </cell>
          <cell r="P60">
            <v>8746</v>
          </cell>
          <cell r="Q60">
            <v>583096</v>
          </cell>
          <cell r="R60">
            <v>588096</v>
          </cell>
        </row>
        <row r="61">
          <cell r="C61" t="str">
            <v>3号楼905</v>
          </cell>
          <cell r="D61" t="str">
            <v>9</v>
          </cell>
          <cell r="E61" t="str">
            <v>2房1卫</v>
          </cell>
          <cell r="F61">
            <v>2.9</v>
          </cell>
          <cell r="G61">
            <v>73.43</v>
          </cell>
          <cell r="H61">
            <v>16.65</v>
          </cell>
          <cell r="I61">
            <v>56.78</v>
          </cell>
          <cell r="J61">
            <v>10087.212311044532</v>
          </cell>
          <cell r="K61">
            <v>13045.156745332863</v>
          </cell>
          <cell r="L61">
            <v>740704</v>
          </cell>
          <cell r="N61">
            <v>0.326</v>
          </cell>
          <cell r="O61">
            <v>6866.87</v>
          </cell>
          <cell r="P61">
            <v>8792.43</v>
          </cell>
          <cell r="Q61">
            <v>499234</v>
          </cell>
          <cell r="R61">
            <v>504234</v>
          </cell>
        </row>
        <row r="62">
          <cell r="C62" t="str">
            <v>3号楼906</v>
          </cell>
          <cell r="D62" t="str">
            <v>9</v>
          </cell>
          <cell r="E62" t="str">
            <v>2房1卫</v>
          </cell>
          <cell r="F62">
            <v>2.9</v>
          </cell>
          <cell r="G62">
            <v>73.43</v>
          </cell>
          <cell r="H62">
            <v>16.65</v>
          </cell>
          <cell r="I62">
            <v>56.78</v>
          </cell>
          <cell r="J62">
            <v>9980.702710064006</v>
          </cell>
          <cell r="K62">
            <v>12907.414582599507</v>
          </cell>
          <cell r="L62">
            <v>732883</v>
          </cell>
          <cell r="N62">
            <v>0.326</v>
          </cell>
          <cell r="O62">
            <v>6795.08</v>
          </cell>
          <cell r="P62">
            <v>8699.59</v>
          </cell>
          <cell r="Q62">
            <v>493963</v>
          </cell>
          <cell r="R62">
            <v>498963</v>
          </cell>
        </row>
        <row r="63">
          <cell r="C63" t="str">
            <v>3号楼907</v>
          </cell>
          <cell r="D63" t="str">
            <v>9</v>
          </cell>
          <cell r="E63" t="str">
            <v>2房2卫</v>
          </cell>
          <cell r="F63">
            <v>2.9</v>
          </cell>
          <cell r="G63">
            <v>86</v>
          </cell>
          <cell r="H63">
            <v>19.5</v>
          </cell>
          <cell r="I63">
            <v>66.5</v>
          </cell>
          <cell r="J63">
            <v>9820.96511627907</v>
          </cell>
          <cell r="K63">
            <v>12700.796992481202</v>
          </cell>
          <cell r="L63">
            <v>844603</v>
          </cell>
          <cell r="N63">
            <v>0.326</v>
          </cell>
          <cell r="O63">
            <v>6677.47</v>
          </cell>
          <cell r="P63">
            <v>8560.33</v>
          </cell>
          <cell r="Q63">
            <v>569262</v>
          </cell>
          <cell r="R63">
            <v>574262</v>
          </cell>
        </row>
        <row r="64">
          <cell r="C64" t="str">
            <v>3号楼1001</v>
          </cell>
          <cell r="D64" t="str">
            <v>10</v>
          </cell>
          <cell r="E64" t="str">
            <v>1房1卫</v>
          </cell>
          <cell r="F64">
            <v>2.9</v>
          </cell>
          <cell r="G64">
            <v>59.34</v>
          </cell>
          <cell r="H64">
            <v>13.45</v>
          </cell>
          <cell r="I64">
            <v>45.89</v>
          </cell>
          <cell r="J64">
            <v>9714.475901584092</v>
          </cell>
          <cell r="K64">
            <v>12561.712791457834</v>
          </cell>
          <cell r="L64">
            <v>576457</v>
          </cell>
          <cell r="N64">
            <v>0.326</v>
          </cell>
          <cell r="O64">
            <v>6631.82</v>
          </cell>
          <cell r="P64">
            <v>8466.59</v>
          </cell>
          <cell r="Q64">
            <v>388532</v>
          </cell>
          <cell r="R64">
            <v>393532</v>
          </cell>
        </row>
        <row r="65">
          <cell r="C65" t="str">
            <v>3号楼1002</v>
          </cell>
          <cell r="D65" t="str">
            <v>10</v>
          </cell>
          <cell r="E65" t="str">
            <v>1房1卫</v>
          </cell>
          <cell r="F65">
            <v>2.9</v>
          </cell>
          <cell r="G65">
            <v>59.34</v>
          </cell>
          <cell r="H65">
            <v>13.45</v>
          </cell>
          <cell r="I65">
            <v>45.89</v>
          </cell>
          <cell r="J65">
            <v>9820.98078867543</v>
          </cell>
          <cell r="K65">
            <v>12699.43342776204</v>
          </cell>
          <cell r="L65">
            <v>582777</v>
          </cell>
          <cell r="N65">
            <v>0.326</v>
          </cell>
          <cell r="O65">
            <v>6703.61</v>
          </cell>
          <cell r="P65">
            <v>8559.42</v>
          </cell>
          <cell r="Q65">
            <v>392792</v>
          </cell>
          <cell r="R65">
            <v>397792</v>
          </cell>
        </row>
        <row r="66">
          <cell r="C66" t="str">
            <v>3号楼1003</v>
          </cell>
          <cell r="D66" t="str">
            <v>10</v>
          </cell>
          <cell r="E66" t="str">
            <v>2房2卫</v>
          </cell>
          <cell r="F66">
            <v>2.9</v>
          </cell>
          <cell r="G66">
            <v>86.22</v>
          </cell>
          <cell r="H66">
            <v>19.55</v>
          </cell>
          <cell r="I66">
            <v>66.67</v>
          </cell>
          <cell r="J66">
            <v>10140.454650893065</v>
          </cell>
          <cell r="K66">
            <v>13113.994300284985</v>
          </cell>
          <cell r="L66">
            <v>874310</v>
          </cell>
          <cell r="N66">
            <v>0.326</v>
          </cell>
          <cell r="O66">
            <v>6892.66</v>
          </cell>
          <cell r="P66">
            <v>8838.83</v>
          </cell>
          <cell r="Q66">
            <v>589285</v>
          </cell>
          <cell r="R66">
            <v>594285</v>
          </cell>
        </row>
        <row r="67">
          <cell r="C67" t="str">
            <v>3号楼1004</v>
          </cell>
          <cell r="D67" t="str">
            <v>10</v>
          </cell>
          <cell r="E67" t="str">
            <v>2房2卫</v>
          </cell>
          <cell r="F67">
            <v>2.9</v>
          </cell>
          <cell r="G67">
            <v>86.22</v>
          </cell>
          <cell r="H67">
            <v>19.55</v>
          </cell>
          <cell r="I67">
            <v>66.67</v>
          </cell>
          <cell r="J67">
            <v>10033.959638135004</v>
          </cell>
          <cell r="K67">
            <v>12976.271186440677</v>
          </cell>
          <cell r="L67">
            <v>865128</v>
          </cell>
          <cell r="N67">
            <v>0.326</v>
          </cell>
          <cell r="O67">
            <v>6820.88</v>
          </cell>
          <cell r="P67">
            <v>8746</v>
          </cell>
          <cell r="Q67">
            <v>583096</v>
          </cell>
          <cell r="R67">
            <v>588096</v>
          </cell>
        </row>
        <row r="68">
          <cell r="C68" t="str">
            <v>3号楼1005</v>
          </cell>
          <cell r="D68" t="str">
            <v>10</v>
          </cell>
          <cell r="E68" t="str">
            <v>2房1卫</v>
          </cell>
          <cell r="F68">
            <v>2.9</v>
          </cell>
          <cell r="G68">
            <v>73.43</v>
          </cell>
          <cell r="H68">
            <v>16.65</v>
          </cell>
          <cell r="I68">
            <v>56.78</v>
          </cell>
          <cell r="J68">
            <v>10087.212311044532</v>
          </cell>
          <cell r="K68">
            <v>13045.156745332863</v>
          </cell>
          <cell r="L68">
            <v>740704</v>
          </cell>
          <cell r="N68">
            <v>0.326</v>
          </cell>
          <cell r="O68">
            <v>6866.87</v>
          </cell>
          <cell r="P68">
            <v>8792.43</v>
          </cell>
          <cell r="Q68">
            <v>499234</v>
          </cell>
          <cell r="R68">
            <v>504234</v>
          </cell>
        </row>
        <row r="69">
          <cell r="C69" t="str">
            <v>3号楼1006</v>
          </cell>
          <cell r="D69" t="str">
            <v>10</v>
          </cell>
          <cell r="E69" t="str">
            <v>2房1卫</v>
          </cell>
          <cell r="F69">
            <v>2.9</v>
          </cell>
          <cell r="G69">
            <v>73.43</v>
          </cell>
          <cell r="H69">
            <v>16.65</v>
          </cell>
          <cell r="I69">
            <v>56.78</v>
          </cell>
          <cell r="J69">
            <v>9980.702710064006</v>
          </cell>
          <cell r="K69">
            <v>12907.414582599507</v>
          </cell>
          <cell r="L69">
            <v>732883</v>
          </cell>
          <cell r="N69">
            <v>0.326</v>
          </cell>
          <cell r="O69">
            <v>6795.08</v>
          </cell>
          <cell r="P69">
            <v>8699.59</v>
          </cell>
          <cell r="Q69">
            <v>493963</v>
          </cell>
          <cell r="R69">
            <v>498963</v>
          </cell>
        </row>
        <row r="70">
          <cell r="C70" t="str">
            <v>3号楼1007</v>
          </cell>
          <cell r="D70" t="str">
            <v>10</v>
          </cell>
          <cell r="E70" t="str">
            <v>2房2卫</v>
          </cell>
          <cell r="F70">
            <v>2.9</v>
          </cell>
          <cell r="G70">
            <v>86</v>
          </cell>
          <cell r="H70">
            <v>19.5</v>
          </cell>
          <cell r="I70">
            <v>66.5</v>
          </cell>
          <cell r="J70">
            <v>9820.96511627907</v>
          </cell>
          <cell r="K70">
            <v>12700.796992481202</v>
          </cell>
          <cell r="L70">
            <v>844603</v>
          </cell>
          <cell r="N70">
            <v>0.326</v>
          </cell>
          <cell r="O70">
            <v>6677.47</v>
          </cell>
          <cell r="P70">
            <v>8560.33</v>
          </cell>
          <cell r="Q70">
            <v>569262</v>
          </cell>
          <cell r="R70">
            <v>574262</v>
          </cell>
        </row>
        <row r="71">
          <cell r="C71" t="str">
            <v>3号楼1101</v>
          </cell>
          <cell r="D71" t="str">
            <v>11</v>
          </cell>
          <cell r="E71" t="str">
            <v>1房1卫</v>
          </cell>
          <cell r="F71">
            <v>2.9</v>
          </cell>
          <cell r="G71">
            <v>59.34</v>
          </cell>
          <cell r="H71">
            <v>13.45</v>
          </cell>
          <cell r="I71">
            <v>45.89</v>
          </cell>
          <cell r="J71">
            <v>9789.012470508931</v>
          </cell>
          <cell r="K71">
            <v>12658.095445630855</v>
          </cell>
          <cell r="L71">
            <v>580880</v>
          </cell>
          <cell r="N71">
            <v>0.326</v>
          </cell>
          <cell r="O71">
            <v>6682.05</v>
          </cell>
          <cell r="P71">
            <v>8531.55</v>
          </cell>
          <cell r="Q71">
            <v>391513</v>
          </cell>
          <cell r="R71">
            <v>396513</v>
          </cell>
        </row>
        <row r="72">
          <cell r="C72" t="str">
            <v>3号楼1102</v>
          </cell>
          <cell r="D72" t="str">
            <v>11</v>
          </cell>
          <cell r="E72" t="str">
            <v>1房1卫</v>
          </cell>
          <cell r="F72">
            <v>2.9</v>
          </cell>
          <cell r="G72">
            <v>59.34</v>
          </cell>
          <cell r="H72">
            <v>13.45</v>
          </cell>
          <cell r="I72">
            <v>45.89</v>
          </cell>
          <cell r="J72">
            <v>9895.517357600269</v>
          </cell>
          <cell r="K72">
            <v>12795.816081935061</v>
          </cell>
          <cell r="L72">
            <v>587200</v>
          </cell>
          <cell r="N72">
            <v>0.326</v>
          </cell>
          <cell r="O72">
            <v>6753.84</v>
          </cell>
          <cell r="P72">
            <v>8624.38</v>
          </cell>
          <cell r="Q72">
            <v>395773</v>
          </cell>
          <cell r="R72">
            <v>400773</v>
          </cell>
        </row>
        <row r="73">
          <cell r="C73" t="str">
            <v>3号楼1103</v>
          </cell>
          <cell r="D73" t="str">
            <v>11</v>
          </cell>
          <cell r="E73" t="str">
            <v>2房2卫</v>
          </cell>
          <cell r="F73">
            <v>2.9</v>
          </cell>
          <cell r="G73">
            <v>86.22</v>
          </cell>
          <cell r="H73">
            <v>19.55</v>
          </cell>
          <cell r="I73">
            <v>66.67</v>
          </cell>
          <cell r="J73">
            <v>10214.996520528879</v>
          </cell>
          <cell r="K73">
            <v>13210.394480275985</v>
          </cell>
          <cell r="L73">
            <v>880737</v>
          </cell>
          <cell r="N73">
            <v>0.326</v>
          </cell>
          <cell r="O73">
            <v>6942.9</v>
          </cell>
          <cell r="P73">
            <v>8903.81</v>
          </cell>
          <cell r="Q73">
            <v>593617</v>
          </cell>
          <cell r="R73">
            <v>598617</v>
          </cell>
        </row>
        <row r="74">
          <cell r="C74" t="str">
            <v>3号楼1104</v>
          </cell>
          <cell r="D74" t="str">
            <v>11</v>
          </cell>
          <cell r="E74" t="str">
            <v>2房2卫</v>
          </cell>
          <cell r="F74">
            <v>2.9</v>
          </cell>
          <cell r="G74">
            <v>86.22</v>
          </cell>
          <cell r="H74">
            <v>19.55</v>
          </cell>
          <cell r="I74">
            <v>66.67</v>
          </cell>
          <cell r="J74">
            <v>10108.513106007887</v>
          </cell>
          <cell r="K74">
            <v>13072.686365681715</v>
          </cell>
          <cell r="L74">
            <v>871556</v>
          </cell>
          <cell r="N74">
            <v>0.326</v>
          </cell>
          <cell r="O74">
            <v>6871.13</v>
          </cell>
          <cell r="P74">
            <v>8810.99</v>
          </cell>
          <cell r="Q74">
            <v>587429</v>
          </cell>
          <cell r="R74">
            <v>592429</v>
          </cell>
        </row>
        <row r="75">
          <cell r="C75" t="str">
            <v>3号楼1105</v>
          </cell>
          <cell r="D75" t="str">
            <v>11</v>
          </cell>
          <cell r="E75" t="str">
            <v>2房1卫</v>
          </cell>
          <cell r="F75">
            <v>2.9</v>
          </cell>
          <cell r="G75">
            <v>73.43</v>
          </cell>
          <cell r="H75">
            <v>16.65</v>
          </cell>
          <cell r="I75">
            <v>56.78</v>
          </cell>
          <cell r="J75">
            <v>10161.759498842433</v>
          </cell>
          <cell r="K75">
            <v>13141.563930961605</v>
          </cell>
          <cell r="L75">
            <v>746178</v>
          </cell>
          <cell r="N75">
            <v>0.326</v>
          </cell>
          <cell r="O75">
            <v>6917.12</v>
          </cell>
          <cell r="P75">
            <v>8857.41</v>
          </cell>
          <cell r="Q75">
            <v>502924</v>
          </cell>
          <cell r="R75">
            <v>507924</v>
          </cell>
        </row>
        <row r="76">
          <cell r="C76" t="str">
            <v>3号楼1106</v>
          </cell>
          <cell r="D76" t="str">
            <v>11</v>
          </cell>
          <cell r="E76" t="str">
            <v>2房1卫</v>
          </cell>
          <cell r="F76">
            <v>2.9</v>
          </cell>
          <cell r="G76">
            <v>73.43</v>
          </cell>
          <cell r="H76">
            <v>16.65</v>
          </cell>
          <cell r="I76">
            <v>56.78</v>
          </cell>
          <cell r="J76">
            <v>10055.263516274</v>
          </cell>
          <cell r="K76">
            <v>13003.839380063402</v>
          </cell>
          <cell r="L76">
            <v>738358</v>
          </cell>
          <cell r="N76">
            <v>0.326</v>
          </cell>
          <cell r="O76">
            <v>6845.34</v>
          </cell>
          <cell r="P76">
            <v>8764.58</v>
          </cell>
          <cell r="Q76">
            <v>497653</v>
          </cell>
          <cell r="R76">
            <v>502653</v>
          </cell>
        </row>
        <row r="77">
          <cell r="C77" t="str">
            <v>3号楼1107</v>
          </cell>
          <cell r="D77" t="str">
            <v>11</v>
          </cell>
          <cell r="E77" t="str">
            <v>2房2卫</v>
          </cell>
          <cell r="F77">
            <v>2.9</v>
          </cell>
          <cell r="G77">
            <v>86</v>
          </cell>
          <cell r="H77">
            <v>19.5</v>
          </cell>
          <cell r="I77">
            <v>66.5</v>
          </cell>
          <cell r="J77">
            <v>9895.523255813954</v>
          </cell>
          <cell r="K77">
            <v>12797.218045112782</v>
          </cell>
          <cell r="L77">
            <v>851015</v>
          </cell>
          <cell r="N77">
            <v>0.326</v>
          </cell>
          <cell r="O77">
            <v>6727.72</v>
          </cell>
          <cell r="P77">
            <v>8625.32</v>
          </cell>
          <cell r="Q77">
            <v>573584</v>
          </cell>
          <cell r="R77">
            <v>578584</v>
          </cell>
        </row>
        <row r="78">
          <cell r="C78" t="str">
            <v>3号楼1201</v>
          </cell>
          <cell r="D78" t="str">
            <v>12</v>
          </cell>
          <cell r="E78" t="str">
            <v>1房1卫</v>
          </cell>
          <cell r="F78">
            <v>2.9</v>
          </cell>
          <cell r="G78">
            <v>59.34</v>
          </cell>
          <cell r="H78">
            <v>13.45</v>
          </cell>
          <cell r="I78">
            <v>45.89</v>
          </cell>
          <cell r="J78">
            <v>9789.012470508931</v>
          </cell>
          <cell r="K78">
            <v>12658.095445630855</v>
          </cell>
          <cell r="L78">
            <v>580880</v>
          </cell>
          <cell r="N78">
            <v>0.326</v>
          </cell>
          <cell r="O78">
            <v>6682.05</v>
          </cell>
          <cell r="P78">
            <v>8531.55</v>
          </cell>
          <cell r="Q78">
            <v>391513</v>
          </cell>
          <cell r="R78">
            <v>396513</v>
          </cell>
        </row>
        <row r="79">
          <cell r="C79" t="str">
            <v>3号楼1202</v>
          </cell>
          <cell r="D79" t="str">
            <v>12</v>
          </cell>
          <cell r="E79" t="str">
            <v>1房1卫</v>
          </cell>
          <cell r="F79">
            <v>2.9</v>
          </cell>
          <cell r="G79">
            <v>59.34</v>
          </cell>
          <cell r="H79">
            <v>13.45</v>
          </cell>
          <cell r="I79">
            <v>45.89</v>
          </cell>
          <cell r="J79">
            <v>9895.517357600269</v>
          </cell>
          <cell r="K79">
            <v>12795.816081935061</v>
          </cell>
          <cell r="L79">
            <v>587200</v>
          </cell>
          <cell r="N79">
            <v>0.326</v>
          </cell>
          <cell r="O79">
            <v>6753.84</v>
          </cell>
          <cell r="P79">
            <v>8624.38</v>
          </cell>
          <cell r="Q79">
            <v>395773</v>
          </cell>
          <cell r="R79">
            <v>400773</v>
          </cell>
        </row>
        <row r="80">
          <cell r="C80" t="str">
            <v>3号楼1203</v>
          </cell>
          <cell r="D80" t="str">
            <v>12</v>
          </cell>
          <cell r="E80" t="str">
            <v>2房2卫</v>
          </cell>
          <cell r="F80">
            <v>2.9</v>
          </cell>
          <cell r="G80">
            <v>86.22</v>
          </cell>
          <cell r="H80">
            <v>19.55</v>
          </cell>
          <cell r="I80">
            <v>66.67</v>
          </cell>
          <cell r="J80">
            <v>10214.996520528879</v>
          </cell>
          <cell r="K80">
            <v>13210.394480275985</v>
          </cell>
          <cell r="L80">
            <v>880737</v>
          </cell>
          <cell r="N80">
            <v>0.326</v>
          </cell>
          <cell r="O80">
            <v>6942.9</v>
          </cell>
          <cell r="P80">
            <v>8903.81</v>
          </cell>
          <cell r="Q80">
            <v>593617</v>
          </cell>
          <cell r="R80">
            <v>598617</v>
          </cell>
        </row>
        <row r="81">
          <cell r="C81" t="str">
            <v>3号楼1204</v>
          </cell>
          <cell r="D81" t="str">
            <v>12</v>
          </cell>
          <cell r="E81" t="str">
            <v>2房2卫</v>
          </cell>
          <cell r="F81">
            <v>2.9</v>
          </cell>
          <cell r="G81">
            <v>86.22</v>
          </cell>
          <cell r="H81">
            <v>19.55</v>
          </cell>
          <cell r="I81">
            <v>66.67</v>
          </cell>
          <cell r="J81">
            <v>10108.513106007887</v>
          </cell>
          <cell r="K81">
            <v>13072.686365681715</v>
          </cell>
          <cell r="L81">
            <v>871556</v>
          </cell>
          <cell r="N81">
            <v>0.326</v>
          </cell>
          <cell r="O81">
            <v>6871.13</v>
          </cell>
          <cell r="P81">
            <v>8810.99</v>
          </cell>
          <cell r="Q81">
            <v>587429</v>
          </cell>
          <cell r="R81">
            <v>592429</v>
          </cell>
        </row>
        <row r="82">
          <cell r="C82" t="str">
            <v>3号楼1205</v>
          </cell>
          <cell r="D82" t="str">
            <v>12</v>
          </cell>
          <cell r="E82" t="str">
            <v>2房1卫</v>
          </cell>
          <cell r="F82">
            <v>2.9</v>
          </cell>
          <cell r="G82">
            <v>73.43</v>
          </cell>
          <cell r="H82">
            <v>16.65</v>
          </cell>
          <cell r="I82">
            <v>56.78</v>
          </cell>
          <cell r="J82">
            <v>10161.759498842433</v>
          </cell>
          <cell r="K82">
            <v>13141.563930961605</v>
          </cell>
          <cell r="L82">
            <v>746178</v>
          </cell>
          <cell r="N82">
            <v>0.326</v>
          </cell>
          <cell r="O82">
            <v>6917.12</v>
          </cell>
          <cell r="P82">
            <v>8857.41</v>
          </cell>
          <cell r="Q82">
            <v>502924</v>
          </cell>
          <cell r="R82">
            <v>507924</v>
          </cell>
        </row>
        <row r="83">
          <cell r="C83" t="str">
            <v>3号楼1206</v>
          </cell>
          <cell r="D83" t="str">
            <v>12</v>
          </cell>
          <cell r="E83" t="str">
            <v>2房1卫</v>
          </cell>
          <cell r="F83">
            <v>2.9</v>
          </cell>
          <cell r="G83">
            <v>73.43</v>
          </cell>
          <cell r="H83">
            <v>16.65</v>
          </cell>
          <cell r="I83">
            <v>56.78</v>
          </cell>
          <cell r="J83">
            <v>10055.263516274</v>
          </cell>
          <cell r="K83">
            <v>13003.839380063402</v>
          </cell>
          <cell r="L83">
            <v>738358</v>
          </cell>
          <cell r="N83">
            <v>0.326</v>
          </cell>
          <cell r="O83">
            <v>6845.34</v>
          </cell>
          <cell r="P83">
            <v>8764.58</v>
          </cell>
          <cell r="Q83">
            <v>497653</v>
          </cell>
          <cell r="R83">
            <v>502653</v>
          </cell>
        </row>
        <row r="84">
          <cell r="C84" t="str">
            <v>3号楼1207</v>
          </cell>
          <cell r="D84" t="str">
            <v>12</v>
          </cell>
          <cell r="E84" t="str">
            <v>2房2卫</v>
          </cell>
          <cell r="F84">
            <v>2.9</v>
          </cell>
          <cell r="G84">
            <v>86</v>
          </cell>
          <cell r="H84">
            <v>19.5</v>
          </cell>
          <cell r="I84">
            <v>66.5</v>
          </cell>
          <cell r="J84">
            <v>9895.523255813954</v>
          </cell>
          <cell r="K84">
            <v>12797.218045112782</v>
          </cell>
          <cell r="L84">
            <v>851015</v>
          </cell>
          <cell r="N84">
            <v>0.326</v>
          </cell>
          <cell r="O84">
            <v>6727.72</v>
          </cell>
          <cell r="P84">
            <v>8625.32</v>
          </cell>
          <cell r="Q84">
            <v>573584</v>
          </cell>
          <cell r="R84">
            <v>578584</v>
          </cell>
        </row>
        <row r="85">
          <cell r="C85" t="str">
            <v>3号楼1301</v>
          </cell>
          <cell r="D85" t="str">
            <v>13</v>
          </cell>
          <cell r="E85" t="str">
            <v>1房1卫</v>
          </cell>
          <cell r="F85">
            <v>2.9</v>
          </cell>
          <cell r="G85">
            <v>59.34</v>
          </cell>
          <cell r="H85">
            <v>13.45</v>
          </cell>
          <cell r="I85">
            <v>45.89</v>
          </cell>
          <cell r="J85">
            <v>9789.012470508931</v>
          </cell>
          <cell r="K85">
            <v>12658.095445630855</v>
          </cell>
          <cell r="L85">
            <v>580880</v>
          </cell>
          <cell r="N85">
            <v>0.326</v>
          </cell>
          <cell r="O85">
            <v>6682.05</v>
          </cell>
          <cell r="P85">
            <v>8531.55</v>
          </cell>
          <cell r="Q85">
            <v>391513</v>
          </cell>
          <cell r="R85">
            <v>396513</v>
          </cell>
        </row>
        <row r="86">
          <cell r="C86" t="str">
            <v>3号楼1302</v>
          </cell>
          <cell r="D86" t="str">
            <v>13</v>
          </cell>
          <cell r="E86" t="str">
            <v>1房1卫</v>
          </cell>
          <cell r="F86">
            <v>2.9</v>
          </cell>
          <cell r="G86">
            <v>59.34</v>
          </cell>
          <cell r="H86">
            <v>13.45</v>
          </cell>
          <cell r="I86">
            <v>45.89</v>
          </cell>
          <cell r="J86">
            <v>9895.517357600269</v>
          </cell>
          <cell r="K86">
            <v>12795.816081935061</v>
          </cell>
          <cell r="L86">
            <v>587200</v>
          </cell>
          <cell r="N86">
            <v>0.326</v>
          </cell>
          <cell r="O86">
            <v>6753.84</v>
          </cell>
          <cell r="P86">
            <v>8624.38</v>
          </cell>
          <cell r="Q86">
            <v>395773</v>
          </cell>
          <cell r="R86">
            <v>400773</v>
          </cell>
        </row>
        <row r="87">
          <cell r="C87" t="str">
            <v>3号楼1303</v>
          </cell>
          <cell r="D87" t="str">
            <v>13</v>
          </cell>
          <cell r="E87" t="str">
            <v>2房2卫</v>
          </cell>
          <cell r="F87">
            <v>2.9</v>
          </cell>
          <cell r="G87">
            <v>86.22</v>
          </cell>
          <cell r="H87">
            <v>19.55</v>
          </cell>
          <cell r="I87">
            <v>66.67</v>
          </cell>
          <cell r="J87">
            <v>10214.996520528879</v>
          </cell>
          <cell r="K87">
            <v>13210.394480275985</v>
          </cell>
          <cell r="L87">
            <v>880737</v>
          </cell>
          <cell r="N87">
            <v>0.326</v>
          </cell>
          <cell r="O87">
            <v>6942.9</v>
          </cell>
          <cell r="P87">
            <v>8903.81</v>
          </cell>
          <cell r="Q87">
            <v>593617</v>
          </cell>
          <cell r="R87">
            <v>598617</v>
          </cell>
        </row>
        <row r="88">
          <cell r="C88" t="str">
            <v>3号楼1304</v>
          </cell>
          <cell r="D88" t="str">
            <v>13</v>
          </cell>
          <cell r="E88" t="str">
            <v>2房2卫</v>
          </cell>
          <cell r="F88">
            <v>2.9</v>
          </cell>
          <cell r="G88">
            <v>86.22</v>
          </cell>
          <cell r="H88">
            <v>19.55</v>
          </cell>
          <cell r="I88">
            <v>66.67</v>
          </cell>
          <cell r="J88">
            <v>10108.513106007887</v>
          </cell>
          <cell r="K88">
            <v>13072.686365681715</v>
          </cell>
          <cell r="L88">
            <v>871556</v>
          </cell>
          <cell r="N88">
            <v>0.326</v>
          </cell>
          <cell r="O88">
            <v>6871.13</v>
          </cell>
          <cell r="P88">
            <v>8810.99</v>
          </cell>
          <cell r="Q88">
            <v>587429</v>
          </cell>
          <cell r="R88">
            <v>592429</v>
          </cell>
        </row>
        <row r="89">
          <cell r="C89" t="str">
            <v>3号楼1305</v>
          </cell>
          <cell r="D89" t="str">
            <v>13</v>
          </cell>
          <cell r="E89" t="str">
            <v>2房1卫</v>
          </cell>
          <cell r="F89">
            <v>2.9</v>
          </cell>
          <cell r="G89">
            <v>73.43</v>
          </cell>
          <cell r="H89">
            <v>16.65</v>
          </cell>
          <cell r="I89">
            <v>56.78</v>
          </cell>
          <cell r="J89">
            <v>10161.759498842433</v>
          </cell>
          <cell r="K89">
            <v>13141.563930961605</v>
          </cell>
          <cell r="L89">
            <v>746178</v>
          </cell>
          <cell r="N89">
            <v>0.326</v>
          </cell>
          <cell r="O89">
            <v>6917.12</v>
          </cell>
          <cell r="P89">
            <v>8857.41</v>
          </cell>
          <cell r="Q89">
            <v>502924</v>
          </cell>
          <cell r="R89">
            <v>507924</v>
          </cell>
        </row>
        <row r="90">
          <cell r="C90" t="str">
            <v>3号楼1306</v>
          </cell>
          <cell r="D90" t="str">
            <v>13</v>
          </cell>
          <cell r="E90" t="str">
            <v>2房1卫</v>
          </cell>
          <cell r="F90">
            <v>2.9</v>
          </cell>
          <cell r="G90">
            <v>73.43</v>
          </cell>
          <cell r="H90">
            <v>16.65</v>
          </cell>
          <cell r="I90">
            <v>56.78</v>
          </cell>
          <cell r="J90">
            <v>10055.263516274</v>
          </cell>
          <cell r="K90">
            <v>13003.839380063402</v>
          </cell>
          <cell r="L90">
            <v>738358</v>
          </cell>
          <cell r="N90">
            <v>0.326</v>
          </cell>
          <cell r="O90">
            <v>6845.34</v>
          </cell>
          <cell r="P90">
            <v>8764.58</v>
          </cell>
          <cell r="Q90">
            <v>497653</v>
          </cell>
          <cell r="R90">
            <v>502653</v>
          </cell>
        </row>
        <row r="91">
          <cell r="C91" t="str">
            <v>3号楼1307</v>
          </cell>
          <cell r="D91" t="str">
            <v>13</v>
          </cell>
          <cell r="E91" t="str">
            <v>2房2卫</v>
          </cell>
          <cell r="F91">
            <v>2.9</v>
          </cell>
          <cell r="G91">
            <v>86</v>
          </cell>
          <cell r="H91">
            <v>19.5</v>
          </cell>
          <cell r="I91">
            <v>66.5</v>
          </cell>
          <cell r="J91">
            <v>9895.523255813954</v>
          </cell>
          <cell r="K91">
            <v>12797.218045112782</v>
          </cell>
          <cell r="L91">
            <v>851015</v>
          </cell>
          <cell r="N91">
            <v>0.326</v>
          </cell>
          <cell r="O91">
            <v>6727.72</v>
          </cell>
          <cell r="P91">
            <v>8625.32</v>
          </cell>
          <cell r="Q91">
            <v>573584</v>
          </cell>
          <cell r="R91">
            <v>578584</v>
          </cell>
        </row>
        <row r="92">
          <cell r="C92" t="str">
            <v>3号楼1401</v>
          </cell>
          <cell r="D92" t="str">
            <v>14</v>
          </cell>
          <cell r="E92" t="str">
            <v>1房1卫</v>
          </cell>
          <cell r="F92">
            <v>2.9</v>
          </cell>
          <cell r="G92">
            <v>59.34</v>
          </cell>
          <cell r="H92">
            <v>13.45</v>
          </cell>
          <cell r="I92">
            <v>45.89</v>
          </cell>
          <cell r="J92">
            <v>9650.589821368385</v>
          </cell>
          <cell r="K92">
            <v>12479.102200915231</v>
          </cell>
          <cell r="L92">
            <v>572666</v>
          </cell>
          <cell r="N92">
            <v>0.326</v>
          </cell>
          <cell r="O92">
            <v>6588.76</v>
          </cell>
          <cell r="P92">
            <v>8410.92</v>
          </cell>
          <cell r="Q92">
            <v>385977</v>
          </cell>
          <cell r="R92">
            <v>390977</v>
          </cell>
        </row>
        <row r="93">
          <cell r="C93" t="str">
            <v>3号楼1402</v>
          </cell>
          <cell r="D93" t="str">
            <v>14</v>
          </cell>
          <cell r="E93" t="str">
            <v>1房1卫</v>
          </cell>
          <cell r="F93">
            <v>2.9</v>
          </cell>
          <cell r="G93">
            <v>59.34</v>
          </cell>
          <cell r="H93">
            <v>13.45</v>
          </cell>
          <cell r="I93">
            <v>45.89</v>
          </cell>
          <cell r="J93">
            <v>9757.077856420627</v>
          </cell>
          <cell r="K93">
            <v>12616.801045979517</v>
          </cell>
          <cell r="L93">
            <v>578985</v>
          </cell>
          <cell r="N93">
            <v>0.326</v>
          </cell>
          <cell r="O93">
            <v>6660.53</v>
          </cell>
          <cell r="P93">
            <v>8503.73</v>
          </cell>
          <cell r="Q93">
            <v>390236</v>
          </cell>
          <cell r="R93">
            <v>395236</v>
          </cell>
        </row>
        <row r="94">
          <cell r="C94" t="str">
            <v>3号楼1403</v>
          </cell>
          <cell r="D94" t="str">
            <v>14</v>
          </cell>
          <cell r="E94" t="str">
            <v>2房2卫</v>
          </cell>
          <cell r="F94">
            <v>2.9</v>
          </cell>
          <cell r="G94">
            <v>86.22</v>
          </cell>
          <cell r="H94">
            <v>19.55</v>
          </cell>
          <cell r="I94">
            <v>66.67</v>
          </cell>
          <cell r="J94">
            <v>10076.559962885642</v>
          </cell>
          <cell r="K94">
            <v>13031.363431828408</v>
          </cell>
          <cell r="L94">
            <v>868801</v>
          </cell>
          <cell r="N94">
            <v>0.326</v>
          </cell>
          <cell r="O94">
            <v>6849.59</v>
          </cell>
          <cell r="P94">
            <v>8783.14</v>
          </cell>
          <cell r="Q94">
            <v>585572</v>
          </cell>
          <cell r="R94">
            <v>590572</v>
          </cell>
        </row>
        <row r="95">
          <cell r="C95" t="str">
            <v>3号楼1404</v>
          </cell>
          <cell r="D95" t="str">
            <v>14</v>
          </cell>
          <cell r="E95" t="str">
            <v>2房2卫</v>
          </cell>
          <cell r="F95">
            <v>2.9</v>
          </cell>
          <cell r="G95">
            <v>86.22</v>
          </cell>
          <cell r="H95">
            <v>19.55</v>
          </cell>
          <cell r="I95">
            <v>66.67</v>
          </cell>
          <cell r="J95">
            <v>9970.06495012758</v>
          </cell>
          <cell r="K95">
            <v>12893.6403179841</v>
          </cell>
          <cell r="L95">
            <v>859619</v>
          </cell>
          <cell r="N95">
            <v>0.326</v>
          </cell>
          <cell r="O95">
            <v>6777.81</v>
          </cell>
          <cell r="P95">
            <v>8690.31</v>
          </cell>
          <cell r="Q95">
            <v>579383</v>
          </cell>
          <cell r="R95">
            <v>584383</v>
          </cell>
        </row>
        <row r="96">
          <cell r="C96" t="str">
            <v>3号楼1405</v>
          </cell>
          <cell r="D96" t="str">
            <v>14</v>
          </cell>
          <cell r="E96" t="str">
            <v>2房1卫</v>
          </cell>
          <cell r="F96">
            <v>2.9</v>
          </cell>
          <cell r="G96">
            <v>73.43</v>
          </cell>
          <cell r="H96">
            <v>16.65</v>
          </cell>
          <cell r="I96">
            <v>56.78</v>
          </cell>
          <cell r="J96">
            <v>10023.314721503471</v>
          </cell>
          <cell r="K96">
            <v>12962.522014793942</v>
          </cell>
          <cell r="L96">
            <v>736012</v>
          </cell>
          <cell r="N96">
            <v>0.326</v>
          </cell>
          <cell r="O96">
            <v>6823.8</v>
          </cell>
          <cell r="P96">
            <v>8736.74</v>
          </cell>
          <cell r="Q96">
            <v>496072</v>
          </cell>
          <cell r="R96">
            <v>501072</v>
          </cell>
        </row>
        <row r="97">
          <cell r="C97" t="str">
            <v>3号楼1406</v>
          </cell>
          <cell r="D97" t="str">
            <v>14</v>
          </cell>
          <cell r="E97" t="str">
            <v>2房1卫</v>
          </cell>
          <cell r="F97">
            <v>2.9</v>
          </cell>
          <cell r="G97">
            <v>73.43</v>
          </cell>
          <cell r="H97">
            <v>16.65</v>
          </cell>
          <cell r="I97">
            <v>56.78</v>
          </cell>
          <cell r="J97">
            <v>9916.818738935039</v>
          </cell>
          <cell r="K97">
            <v>12824.797463895738</v>
          </cell>
          <cell r="L97">
            <v>728192</v>
          </cell>
          <cell r="N97">
            <v>0.326</v>
          </cell>
          <cell r="O97">
            <v>6752.02</v>
          </cell>
          <cell r="P97">
            <v>8643.91</v>
          </cell>
          <cell r="Q97">
            <v>490801</v>
          </cell>
          <cell r="R97">
            <v>495801</v>
          </cell>
        </row>
        <row r="98">
          <cell r="C98" t="str">
            <v>3号楼1407</v>
          </cell>
          <cell r="D98" t="str">
            <v>14</v>
          </cell>
          <cell r="E98" t="str">
            <v>2房2卫</v>
          </cell>
          <cell r="F98">
            <v>2.9</v>
          </cell>
          <cell r="G98">
            <v>86</v>
          </cell>
          <cell r="H98">
            <v>19.5</v>
          </cell>
          <cell r="I98">
            <v>66.5</v>
          </cell>
          <cell r="J98">
            <v>9757.06976744186</v>
          </cell>
          <cell r="K98">
            <v>12618.165413533834</v>
          </cell>
          <cell r="L98">
            <v>839108</v>
          </cell>
          <cell r="N98">
            <v>0.326</v>
          </cell>
          <cell r="O98">
            <v>6634.41</v>
          </cell>
          <cell r="P98">
            <v>8504.65</v>
          </cell>
          <cell r="Q98">
            <v>565559</v>
          </cell>
          <cell r="R98">
            <v>570559</v>
          </cell>
        </row>
        <row r="99">
          <cell r="C99" t="str">
            <v>3号楼1501</v>
          </cell>
          <cell r="D99" t="str">
            <v>15</v>
          </cell>
          <cell r="E99" t="str">
            <v>1房1卫</v>
          </cell>
          <cell r="F99">
            <v>2.9</v>
          </cell>
          <cell r="G99">
            <v>59.34</v>
          </cell>
          <cell r="H99">
            <v>13.45</v>
          </cell>
          <cell r="I99">
            <v>45.89</v>
          </cell>
          <cell r="J99">
            <v>9863.582743511965</v>
          </cell>
          <cell r="K99">
            <v>12754.521682283721</v>
          </cell>
          <cell r="L99">
            <v>585305</v>
          </cell>
          <cell r="N99">
            <v>0.326</v>
          </cell>
          <cell r="O99">
            <v>6732.32</v>
          </cell>
          <cell r="P99">
            <v>8596.56</v>
          </cell>
          <cell r="Q99">
            <v>394496</v>
          </cell>
          <cell r="R99">
            <v>399496</v>
          </cell>
        </row>
        <row r="100">
          <cell r="C100" t="str">
            <v>3号楼1502</v>
          </cell>
          <cell r="D100" t="str">
            <v>15</v>
          </cell>
          <cell r="E100" t="str">
            <v>1房1卫</v>
          </cell>
          <cell r="F100">
            <v>2.9</v>
          </cell>
          <cell r="G100">
            <v>59.34</v>
          </cell>
          <cell r="H100">
            <v>13.45</v>
          </cell>
          <cell r="I100">
            <v>45.89</v>
          </cell>
          <cell r="J100">
            <v>9970.070778564206</v>
          </cell>
          <cell r="K100">
            <v>12892.220527348007</v>
          </cell>
          <cell r="L100">
            <v>591624</v>
          </cell>
          <cell r="N100">
            <v>0.326</v>
          </cell>
          <cell r="O100">
            <v>6804.1</v>
          </cell>
          <cell r="P100">
            <v>8689.37</v>
          </cell>
          <cell r="Q100">
            <v>398755</v>
          </cell>
          <cell r="R100">
            <v>403755</v>
          </cell>
        </row>
        <row r="101">
          <cell r="C101" t="str">
            <v>3号楼1503</v>
          </cell>
          <cell r="D101" t="str">
            <v>15</v>
          </cell>
          <cell r="E101" t="str">
            <v>2房2卫</v>
          </cell>
          <cell r="F101">
            <v>2.9</v>
          </cell>
          <cell r="G101">
            <v>86.22</v>
          </cell>
          <cell r="H101">
            <v>19.55</v>
          </cell>
          <cell r="I101">
            <v>66.67</v>
          </cell>
          <cell r="J101">
            <v>10289.549988401763</v>
          </cell>
          <cell r="K101">
            <v>13306.809659517025</v>
          </cell>
          <cell r="L101">
            <v>887165</v>
          </cell>
          <cell r="N101">
            <v>0.326</v>
          </cell>
          <cell r="O101">
            <v>6993.15</v>
          </cell>
          <cell r="P101">
            <v>8968.79</v>
          </cell>
          <cell r="Q101">
            <v>597949</v>
          </cell>
          <cell r="R101">
            <v>602949</v>
          </cell>
        </row>
        <row r="102">
          <cell r="C102" t="str">
            <v>3号楼1504</v>
          </cell>
          <cell r="D102" t="str">
            <v>15</v>
          </cell>
          <cell r="E102" t="str">
            <v>2房2卫</v>
          </cell>
          <cell r="F102">
            <v>2.9</v>
          </cell>
          <cell r="G102">
            <v>86.22</v>
          </cell>
          <cell r="H102">
            <v>19.55</v>
          </cell>
          <cell r="I102">
            <v>66.67</v>
          </cell>
          <cell r="J102">
            <v>10183.043377406635</v>
          </cell>
          <cell r="K102">
            <v>13169.071546422678</v>
          </cell>
          <cell r="L102">
            <v>877982</v>
          </cell>
          <cell r="N102">
            <v>0.326</v>
          </cell>
          <cell r="O102">
            <v>6921.36</v>
          </cell>
          <cell r="P102">
            <v>8875.96</v>
          </cell>
          <cell r="Q102">
            <v>591760</v>
          </cell>
          <cell r="R102">
            <v>596760</v>
          </cell>
        </row>
        <row r="103">
          <cell r="C103" t="str">
            <v>3号楼1505</v>
          </cell>
          <cell r="D103" t="str">
            <v>15</v>
          </cell>
          <cell r="E103" t="str">
            <v>2房1卫</v>
          </cell>
          <cell r="F103">
            <v>2.9</v>
          </cell>
          <cell r="G103">
            <v>73.43</v>
          </cell>
          <cell r="H103">
            <v>16.65</v>
          </cell>
          <cell r="I103">
            <v>56.78</v>
          </cell>
          <cell r="J103">
            <v>10236.293068228244</v>
          </cell>
          <cell r="K103">
            <v>13237.953504755194</v>
          </cell>
          <cell r="L103">
            <v>751651</v>
          </cell>
          <cell r="N103">
            <v>0.326</v>
          </cell>
          <cell r="O103">
            <v>6967.36</v>
          </cell>
          <cell r="P103">
            <v>8922.38</v>
          </cell>
          <cell r="Q103">
            <v>506613</v>
          </cell>
          <cell r="R103">
            <v>511613</v>
          </cell>
        </row>
        <row r="104">
          <cell r="C104" t="str">
            <v>3号楼1506</v>
          </cell>
          <cell r="D104" t="str">
            <v>15</v>
          </cell>
          <cell r="E104" t="str">
            <v>2房1卫</v>
          </cell>
          <cell r="F104">
            <v>2.9</v>
          </cell>
          <cell r="G104">
            <v>73.43</v>
          </cell>
          <cell r="H104">
            <v>16.65</v>
          </cell>
          <cell r="I104">
            <v>56.78</v>
          </cell>
          <cell r="J104">
            <v>10129.810704071904</v>
          </cell>
          <cell r="K104">
            <v>13100.246565692145</v>
          </cell>
          <cell r="L104">
            <v>743832</v>
          </cell>
          <cell r="N104">
            <v>0.326</v>
          </cell>
          <cell r="O104">
            <v>6895.59</v>
          </cell>
          <cell r="P104">
            <v>8829.57</v>
          </cell>
          <cell r="Q104">
            <v>501343</v>
          </cell>
          <cell r="R104">
            <v>506343</v>
          </cell>
        </row>
        <row r="105">
          <cell r="C105" t="str">
            <v>3号楼1507</v>
          </cell>
          <cell r="D105" t="str">
            <v>15</v>
          </cell>
          <cell r="E105" t="str">
            <v>2房2卫</v>
          </cell>
          <cell r="F105">
            <v>2.9</v>
          </cell>
          <cell r="G105">
            <v>86</v>
          </cell>
          <cell r="H105">
            <v>19.5</v>
          </cell>
          <cell r="I105">
            <v>66.5</v>
          </cell>
          <cell r="J105">
            <v>9970.058139534884</v>
          </cell>
          <cell r="K105">
            <v>12893.609022556391</v>
          </cell>
          <cell r="L105">
            <v>857425</v>
          </cell>
          <cell r="N105">
            <v>0.326</v>
          </cell>
          <cell r="O105">
            <v>6777.95</v>
          </cell>
          <cell r="P105">
            <v>8690.29</v>
          </cell>
          <cell r="Q105">
            <v>577904</v>
          </cell>
          <cell r="R105">
            <v>582904</v>
          </cell>
        </row>
        <row r="106">
          <cell r="C106" t="str">
            <v>3号楼1601</v>
          </cell>
          <cell r="D106" t="str">
            <v>16</v>
          </cell>
          <cell r="E106" t="str">
            <v>1房1卫</v>
          </cell>
          <cell r="F106">
            <v>2.9</v>
          </cell>
          <cell r="G106">
            <v>59.34</v>
          </cell>
          <cell r="H106">
            <v>13.45</v>
          </cell>
          <cell r="I106">
            <v>45.89</v>
          </cell>
          <cell r="J106">
            <v>9863.582743511965</v>
          </cell>
          <cell r="K106">
            <v>12754.521682283721</v>
          </cell>
          <cell r="L106">
            <v>585305</v>
          </cell>
          <cell r="N106">
            <v>0.326</v>
          </cell>
          <cell r="O106">
            <v>6732.32</v>
          </cell>
          <cell r="P106">
            <v>8596.56</v>
          </cell>
          <cell r="Q106">
            <v>394496</v>
          </cell>
          <cell r="R106">
            <v>399496</v>
          </cell>
        </row>
        <row r="107">
          <cell r="C107" t="str">
            <v>3号楼1602</v>
          </cell>
          <cell r="D107" t="str">
            <v>16</v>
          </cell>
          <cell r="E107" t="str">
            <v>1房1卫</v>
          </cell>
          <cell r="F107">
            <v>2.9</v>
          </cell>
          <cell r="G107">
            <v>59.34</v>
          </cell>
          <cell r="H107">
            <v>13.45</v>
          </cell>
          <cell r="I107">
            <v>45.89</v>
          </cell>
          <cell r="J107">
            <v>9970.070778564206</v>
          </cell>
          <cell r="K107">
            <v>12892.220527348007</v>
          </cell>
          <cell r="L107">
            <v>591624</v>
          </cell>
          <cell r="N107">
            <v>0.326</v>
          </cell>
          <cell r="O107">
            <v>6804.1</v>
          </cell>
          <cell r="P107">
            <v>8689.37</v>
          </cell>
          <cell r="Q107">
            <v>398755</v>
          </cell>
          <cell r="R107">
            <v>403755</v>
          </cell>
        </row>
        <row r="108">
          <cell r="C108" t="str">
            <v>3号楼1603</v>
          </cell>
          <cell r="D108" t="str">
            <v>16</v>
          </cell>
          <cell r="E108" t="str">
            <v>2房2卫</v>
          </cell>
          <cell r="F108">
            <v>2.9</v>
          </cell>
          <cell r="G108">
            <v>86.22</v>
          </cell>
          <cell r="H108">
            <v>19.55</v>
          </cell>
          <cell r="I108">
            <v>66.67</v>
          </cell>
          <cell r="J108">
            <v>10289.549988401763</v>
          </cell>
          <cell r="K108">
            <v>13306.809659517025</v>
          </cell>
          <cell r="L108">
            <v>887165</v>
          </cell>
          <cell r="N108">
            <v>0.326</v>
          </cell>
          <cell r="O108">
            <v>6993.15</v>
          </cell>
          <cell r="P108">
            <v>8968.79</v>
          </cell>
          <cell r="Q108">
            <v>597949</v>
          </cell>
          <cell r="R108">
            <v>602949</v>
          </cell>
        </row>
        <row r="109">
          <cell r="C109" t="str">
            <v>3号楼1604</v>
          </cell>
          <cell r="D109" t="str">
            <v>16</v>
          </cell>
          <cell r="E109" t="str">
            <v>2房2卫</v>
          </cell>
          <cell r="F109">
            <v>2.9</v>
          </cell>
          <cell r="G109">
            <v>86.22</v>
          </cell>
          <cell r="H109">
            <v>19.55</v>
          </cell>
          <cell r="I109">
            <v>66.67</v>
          </cell>
          <cell r="J109">
            <v>10183.043377406635</v>
          </cell>
          <cell r="K109">
            <v>13169.071546422678</v>
          </cell>
          <cell r="L109">
            <v>877982</v>
          </cell>
          <cell r="N109">
            <v>0.326</v>
          </cell>
          <cell r="O109">
            <v>6921.36</v>
          </cell>
          <cell r="P109">
            <v>8875.96</v>
          </cell>
          <cell r="Q109">
            <v>591760</v>
          </cell>
          <cell r="R109">
            <v>596760</v>
          </cell>
        </row>
        <row r="110">
          <cell r="C110" t="str">
            <v>3号楼1605</v>
          </cell>
          <cell r="D110" t="str">
            <v>16</v>
          </cell>
          <cell r="E110" t="str">
            <v>2房1卫</v>
          </cell>
          <cell r="F110">
            <v>2.9</v>
          </cell>
          <cell r="G110">
            <v>73.43</v>
          </cell>
          <cell r="H110">
            <v>16.65</v>
          </cell>
          <cell r="I110">
            <v>56.78</v>
          </cell>
          <cell r="J110">
            <v>10236.293068228244</v>
          </cell>
          <cell r="K110">
            <v>13237.953504755194</v>
          </cell>
          <cell r="L110">
            <v>751651</v>
          </cell>
          <cell r="N110">
            <v>0.326</v>
          </cell>
          <cell r="O110">
            <v>6967.36</v>
          </cell>
          <cell r="P110">
            <v>8922.38</v>
          </cell>
          <cell r="Q110">
            <v>506613</v>
          </cell>
          <cell r="R110">
            <v>511613</v>
          </cell>
        </row>
        <row r="111">
          <cell r="C111" t="str">
            <v>3号楼1606</v>
          </cell>
          <cell r="D111" t="str">
            <v>16</v>
          </cell>
          <cell r="E111" t="str">
            <v>2房1卫</v>
          </cell>
          <cell r="F111">
            <v>2.9</v>
          </cell>
          <cell r="G111">
            <v>73.43</v>
          </cell>
          <cell r="H111">
            <v>16.65</v>
          </cell>
          <cell r="I111">
            <v>56.78</v>
          </cell>
          <cell r="J111">
            <v>10129.810704071904</v>
          </cell>
          <cell r="K111">
            <v>13100.246565692145</v>
          </cell>
          <cell r="L111">
            <v>743832</v>
          </cell>
          <cell r="N111">
            <v>0.326</v>
          </cell>
          <cell r="O111">
            <v>6895.59</v>
          </cell>
          <cell r="P111">
            <v>8829.57</v>
          </cell>
          <cell r="Q111">
            <v>501343</v>
          </cell>
          <cell r="R111">
            <v>506343</v>
          </cell>
        </row>
        <row r="112">
          <cell r="C112" t="str">
            <v>3号楼1607</v>
          </cell>
          <cell r="D112" t="str">
            <v>16</v>
          </cell>
          <cell r="E112" t="str">
            <v>2房2卫</v>
          </cell>
          <cell r="F112">
            <v>2.9</v>
          </cell>
          <cell r="G112">
            <v>86</v>
          </cell>
          <cell r="H112">
            <v>19.5</v>
          </cell>
          <cell r="I112">
            <v>66.5</v>
          </cell>
          <cell r="J112">
            <v>9970.058139534884</v>
          </cell>
          <cell r="K112">
            <v>12893.609022556391</v>
          </cell>
          <cell r="L112">
            <v>857425</v>
          </cell>
          <cell r="N112">
            <v>0.326</v>
          </cell>
          <cell r="O112">
            <v>6777.95</v>
          </cell>
          <cell r="P112">
            <v>8690.29</v>
          </cell>
          <cell r="Q112">
            <v>577904</v>
          </cell>
          <cell r="R112">
            <v>582904</v>
          </cell>
        </row>
        <row r="113">
          <cell r="C113" t="str">
            <v>3号楼1701</v>
          </cell>
          <cell r="D113" t="str">
            <v>17</v>
          </cell>
          <cell r="E113" t="str">
            <v>1房1卫</v>
          </cell>
          <cell r="F113">
            <v>2.9</v>
          </cell>
          <cell r="G113">
            <v>59.34</v>
          </cell>
          <cell r="H113">
            <v>13.45</v>
          </cell>
          <cell r="I113">
            <v>45.89</v>
          </cell>
          <cell r="J113">
            <v>9948.752949106842</v>
          </cell>
          <cell r="K113">
            <v>12864.654608847242</v>
          </cell>
          <cell r="L113">
            <v>590359</v>
          </cell>
          <cell r="N113">
            <v>0.326</v>
          </cell>
          <cell r="O113">
            <v>6789.72</v>
          </cell>
          <cell r="P113">
            <v>8670.78</v>
          </cell>
          <cell r="Q113">
            <v>397902</v>
          </cell>
          <cell r="R113">
            <v>402902</v>
          </cell>
        </row>
        <row r="114">
          <cell r="C114" t="str">
            <v>3号楼1702</v>
          </cell>
          <cell r="D114" t="str">
            <v>17</v>
          </cell>
          <cell r="E114" t="str">
            <v>1房1卫</v>
          </cell>
          <cell r="F114">
            <v>2.9</v>
          </cell>
          <cell r="G114">
            <v>59.34</v>
          </cell>
          <cell r="H114">
            <v>13.45</v>
          </cell>
          <cell r="I114">
            <v>45.89</v>
          </cell>
          <cell r="J114">
            <v>10055.25783619818</v>
          </cell>
          <cell r="K114">
            <v>13002.375245151448</v>
          </cell>
          <cell r="L114">
            <v>596679</v>
          </cell>
          <cell r="N114">
            <v>0.326</v>
          </cell>
          <cell r="O114">
            <v>6861.51</v>
          </cell>
          <cell r="P114">
            <v>8763.61</v>
          </cell>
          <cell r="Q114">
            <v>402162</v>
          </cell>
          <cell r="R114">
            <v>407162</v>
          </cell>
        </row>
        <row r="115">
          <cell r="C115" t="str">
            <v>3号楼1703</v>
          </cell>
          <cell r="D115" t="str">
            <v>17</v>
          </cell>
          <cell r="E115" t="str">
            <v>2房2卫</v>
          </cell>
          <cell r="F115">
            <v>2.9</v>
          </cell>
          <cell r="G115">
            <v>86.22</v>
          </cell>
          <cell r="H115">
            <v>19.55</v>
          </cell>
          <cell r="I115">
            <v>66.67</v>
          </cell>
          <cell r="J115">
            <v>10374.750637903038</v>
          </cell>
          <cell r="K115">
            <v>13416.994150292485</v>
          </cell>
          <cell r="L115">
            <v>894511</v>
          </cell>
          <cell r="N115">
            <v>0.326</v>
          </cell>
          <cell r="O115">
            <v>7050.57</v>
          </cell>
          <cell r="P115">
            <v>9043.05</v>
          </cell>
          <cell r="Q115">
            <v>602900</v>
          </cell>
          <cell r="R115">
            <v>607900</v>
          </cell>
        </row>
        <row r="116">
          <cell r="C116" t="str">
            <v>3号楼1704</v>
          </cell>
          <cell r="D116" t="str">
            <v>17</v>
          </cell>
          <cell r="E116" t="str">
            <v>2房2卫</v>
          </cell>
          <cell r="F116">
            <v>2.9</v>
          </cell>
          <cell r="G116">
            <v>86.22</v>
          </cell>
          <cell r="H116">
            <v>19.55</v>
          </cell>
          <cell r="I116">
            <v>66.67</v>
          </cell>
          <cell r="J116">
            <v>10268.255625144979</v>
          </cell>
          <cell r="K116">
            <v>13279.271036448177</v>
          </cell>
          <cell r="L116">
            <v>885329</v>
          </cell>
          <cell r="N116">
            <v>0.326</v>
          </cell>
          <cell r="O116">
            <v>6978.8</v>
          </cell>
          <cell r="P116">
            <v>8950.23</v>
          </cell>
          <cell r="Q116">
            <v>596712</v>
          </cell>
          <cell r="R116">
            <v>601712</v>
          </cell>
        </row>
        <row r="117">
          <cell r="C117" t="str">
            <v>3号楼1705</v>
          </cell>
          <cell r="D117" t="str">
            <v>17</v>
          </cell>
          <cell r="E117" t="str">
            <v>2房1卫</v>
          </cell>
          <cell r="F117">
            <v>2.9</v>
          </cell>
          <cell r="G117">
            <v>73.43</v>
          </cell>
          <cell r="H117">
            <v>16.65</v>
          </cell>
          <cell r="I117">
            <v>56.78</v>
          </cell>
          <cell r="J117">
            <v>10321.489854282989</v>
          </cell>
          <cell r="K117">
            <v>13348.133145473757</v>
          </cell>
          <cell r="L117">
            <v>757907</v>
          </cell>
          <cell r="N117">
            <v>0.326</v>
          </cell>
          <cell r="O117">
            <v>7024.77</v>
          </cell>
          <cell r="P117">
            <v>8996.64</v>
          </cell>
          <cell r="Q117">
            <v>510829</v>
          </cell>
          <cell r="R117">
            <v>515829</v>
          </cell>
        </row>
        <row r="118">
          <cell r="C118" t="str">
            <v>3号楼1706</v>
          </cell>
          <cell r="D118" t="str">
            <v>17</v>
          </cell>
          <cell r="E118" t="str">
            <v>2房1卫</v>
          </cell>
          <cell r="F118">
            <v>2.9</v>
          </cell>
          <cell r="G118">
            <v>73.43</v>
          </cell>
          <cell r="H118">
            <v>16.65</v>
          </cell>
          <cell r="I118">
            <v>56.78</v>
          </cell>
          <cell r="J118">
            <v>10215.00749012665</v>
          </cell>
          <cell r="K118">
            <v>13210.426206410708</v>
          </cell>
          <cell r="L118">
            <v>750088</v>
          </cell>
          <cell r="N118">
            <v>0.326</v>
          </cell>
          <cell r="O118">
            <v>6953</v>
          </cell>
          <cell r="P118">
            <v>8903.82</v>
          </cell>
          <cell r="Q118">
            <v>505559</v>
          </cell>
          <cell r="R118">
            <v>510559</v>
          </cell>
        </row>
        <row r="119">
          <cell r="C119" t="str">
            <v>3号楼1707</v>
          </cell>
          <cell r="D119" t="str">
            <v>17</v>
          </cell>
          <cell r="E119" t="str">
            <v>2房2卫</v>
          </cell>
          <cell r="F119">
            <v>2.9</v>
          </cell>
          <cell r="G119">
            <v>86</v>
          </cell>
          <cell r="H119">
            <v>19.5</v>
          </cell>
          <cell r="I119">
            <v>66.5</v>
          </cell>
          <cell r="J119">
            <v>10055.255813953489</v>
          </cell>
          <cell r="K119">
            <v>13003.78947368421</v>
          </cell>
          <cell r="L119">
            <v>864752</v>
          </cell>
          <cell r="N119">
            <v>0.326</v>
          </cell>
          <cell r="O119">
            <v>6835.38</v>
          </cell>
          <cell r="P119">
            <v>8764.56</v>
          </cell>
          <cell r="Q119">
            <v>582843</v>
          </cell>
          <cell r="R119">
            <v>587843</v>
          </cell>
        </row>
        <row r="120">
          <cell r="C120" t="str">
            <v>3号楼1801</v>
          </cell>
          <cell r="D120" t="str">
            <v>18</v>
          </cell>
          <cell r="E120" t="str">
            <v>1房1卫</v>
          </cell>
          <cell r="F120">
            <v>2.9</v>
          </cell>
          <cell r="G120">
            <v>59.34</v>
          </cell>
          <cell r="H120">
            <v>13.45</v>
          </cell>
          <cell r="I120">
            <v>45.89</v>
          </cell>
          <cell r="J120">
            <v>9735.776879002358</v>
          </cell>
          <cell r="K120">
            <v>12589.256918718675</v>
          </cell>
          <cell r="L120">
            <v>577721</v>
          </cell>
          <cell r="N120">
            <v>0.326</v>
          </cell>
          <cell r="O120">
            <v>6646.17</v>
          </cell>
          <cell r="P120">
            <v>8485.16</v>
          </cell>
          <cell r="Q120">
            <v>389384</v>
          </cell>
          <cell r="R120">
            <v>394384</v>
          </cell>
        </row>
        <row r="121">
          <cell r="C121" t="str">
            <v>3号楼1802</v>
          </cell>
          <cell r="D121" t="str">
            <v>18</v>
          </cell>
          <cell r="E121" t="str">
            <v>1房1卫</v>
          </cell>
          <cell r="F121">
            <v>2.9</v>
          </cell>
          <cell r="G121">
            <v>59.34</v>
          </cell>
          <cell r="H121">
            <v>13.45</v>
          </cell>
          <cell r="I121">
            <v>45.89</v>
          </cell>
          <cell r="J121">
            <v>9842.2649140546</v>
          </cell>
          <cell r="K121">
            <v>12726.955763782958</v>
          </cell>
          <cell r="L121">
            <v>584040</v>
          </cell>
          <cell r="N121">
            <v>0.326</v>
          </cell>
          <cell r="O121">
            <v>6717.95</v>
          </cell>
          <cell r="P121">
            <v>8577.97</v>
          </cell>
          <cell r="Q121">
            <v>393643</v>
          </cell>
          <cell r="R121">
            <v>398643</v>
          </cell>
        </row>
        <row r="122">
          <cell r="C122" t="str">
            <v>3号楼1803</v>
          </cell>
          <cell r="D122" t="str">
            <v>18</v>
          </cell>
          <cell r="E122" t="str">
            <v>2房2卫</v>
          </cell>
          <cell r="F122">
            <v>2.9</v>
          </cell>
          <cell r="G122">
            <v>86.22</v>
          </cell>
          <cell r="H122">
            <v>19.55</v>
          </cell>
          <cell r="I122">
            <v>66.67</v>
          </cell>
          <cell r="J122">
            <v>10161.74901414985</v>
          </cell>
          <cell r="K122">
            <v>13141.532923353832</v>
          </cell>
          <cell r="L122">
            <v>876146</v>
          </cell>
          <cell r="N122">
            <v>0.326</v>
          </cell>
          <cell r="O122">
            <v>6907.01</v>
          </cell>
          <cell r="P122">
            <v>8857.39</v>
          </cell>
          <cell r="Q122">
            <v>590522</v>
          </cell>
          <cell r="R122">
            <v>595522</v>
          </cell>
        </row>
        <row r="123">
          <cell r="C123" t="str">
            <v>3号楼1804</v>
          </cell>
          <cell r="D123" t="str">
            <v>18</v>
          </cell>
          <cell r="E123" t="str">
            <v>2房2卫</v>
          </cell>
          <cell r="F123">
            <v>2.9</v>
          </cell>
          <cell r="G123">
            <v>86.22</v>
          </cell>
          <cell r="H123">
            <v>19.55</v>
          </cell>
          <cell r="I123">
            <v>66.67</v>
          </cell>
          <cell r="J123">
            <v>10055.254001391788</v>
          </cell>
          <cell r="K123">
            <v>13003.809809509525</v>
          </cell>
          <cell r="L123">
            <v>866964</v>
          </cell>
          <cell r="N123">
            <v>0.326</v>
          </cell>
          <cell r="O123">
            <v>6835.24</v>
          </cell>
          <cell r="P123">
            <v>8764.57</v>
          </cell>
          <cell r="Q123">
            <v>584334</v>
          </cell>
          <cell r="R123">
            <v>589334</v>
          </cell>
        </row>
        <row r="124">
          <cell r="C124" t="str">
            <v>3号楼1805</v>
          </cell>
          <cell r="D124" t="str">
            <v>18</v>
          </cell>
          <cell r="E124" t="str">
            <v>2房1卫</v>
          </cell>
          <cell r="F124">
            <v>2.9</v>
          </cell>
          <cell r="G124">
            <v>73.43</v>
          </cell>
          <cell r="H124">
            <v>16.65</v>
          </cell>
          <cell r="I124">
            <v>56.78</v>
          </cell>
          <cell r="J124">
            <v>10108.497889146125</v>
          </cell>
          <cell r="K124">
            <v>13072.684043677351</v>
          </cell>
          <cell r="L124">
            <v>742267</v>
          </cell>
          <cell r="N124">
            <v>0.326</v>
          </cell>
          <cell r="O124">
            <v>6881.22</v>
          </cell>
          <cell r="P124">
            <v>8810.99</v>
          </cell>
          <cell r="Q124">
            <v>500288</v>
          </cell>
          <cell r="R124">
            <v>505288</v>
          </cell>
        </row>
        <row r="125">
          <cell r="C125" t="str">
            <v>3号楼1806</v>
          </cell>
          <cell r="D125" t="str">
            <v>18</v>
          </cell>
          <cell r="E125" t="str">
            <v>2房1卫</v>
          </cell>
          <cell r="F125">
            <v>2.9</v>
          </cell>
          <cell r="G125">
            <v>73.43</v>
          </cell>
          <cell r="H125">
            <v>16.65</v>
          </cell>
          <cell r="I125">
            <v>56.78</v>
          </cell>
          <cell r="J125">
            <v>10002.015524989785</v>
          </cell>
          <cell r="K125">
            <v>12934.977104614301</v>
          </cell>
          <cell r="L125">
            <v>734448</v>
          </cell>
          <cell r="N125">
            <v>0.326</v>
          </cell>
          <cell r="O125">
            <v>6809.45</v>
          </cell>
          <cell r="P125">
            <v>8718.18</v>
          </cell>
          <cell r="Q125">
            <v>495018</v>
          </cell>
          <cell r="R125">
            <v>500018</v>
          </cell>
        </row>
        <row r="126">
          <cell r="C126" t="str">
            <v>3号楼1807</v>
          </cell>
          <cell r="D126" t="str">
            <v>18</v>
          </cell>
          <cell r="E126" t="str">
            <v>2房2卫</v>
          </cell>
          <cell r="F126">
            <v>2.9</v>
          </cell>
          <cell r="G126">
            <v>86</v>
          </cell>
          <cell r="H126">
            <v>19.5</v>
          </cell>
          <cell r="I126">
            <v>66.5</v>
          </cell>
          <cell r="J126">
            <v>9842.267441860466</v>
          </cell>
          <cell r="K126">
            <v>12728.345864661655</v>
          </cell>
          <cell r="L126">
            <v>846435</v>
          </cell>
          <cell r="N126">
            <v>0.326</v>
          </cell>
          <cell r="O126">
            <v>6691.83</v>
          </cell>
          <cell r="P126">
            <v>8578.9</v>
          </cell>
          <cell r="Q126">
            <v>570497</v>
          </cell>
          <cell r="R126">
            <v>575497</v>
          </cell>
        </row>
        <row r="127">
          <cell r="C127" t="str">
            <v>3号楼1901</v>
          </cell>
          <cell r="D127" t="str">
            <v>19</v>
          </cell>
          <cell r="E127" t="str">
            <v>1房1卫</v>
          </cell>
          <cell r="F127">
            <v>2.9</v>
          </cell>
          <cell r="G127">
            <v>59.34</v>
          </cell>
          <cell r="H127">
            <v>13.45</v>
          </cell>
          <cell r="I127">
            <v>45.89</v>
          </cell>
          <cell r="J127">
            <v>9948.752949106842</v>
          </cell>
          <cell r="K127">
            <v>12864.654608847242</v>
          </cell>
          <cell r="L127">
            <v>590359</v>
          </cell>
          <cell r="N127">
            <v>0.326</v>
          </cell>
          <cell r="O127">
            <v>6789.72</v>
          </cell>
          <cell r="P127">
            <v>8670.78</v>
          </cell>
          <cell r="Q127">
            <v>397902</v>
          </cell>
          <cell r="R127">
            <v>402902</v>
          </cell>
        </row>
        <row r="128">
          <cell r="C128" t="str">
            <v>3号楼1902</v>
          </cell>
          <cell r="D128" t="str">
            <v>19</v>
          </cell>
          <cell r="E128" t="str">
            <v>1房1卫</v>
          </cell>
          <cell r="F128">
            <v>2.9</v>
          </cell>
          <cell r="G128">
            <v>59.34</v>
          </cell>
          <cell r="H128">
            <v>13.45</v>
          </cell>
          <cell r="I128">
            <v>45.89</v>
          </cell>
          <cell r="J128">
            <v>10055.25783619818</v>
          </cell>
          <cell r="K128">
            <v>13002.375245151448</v>
          </cell>
          <cell r="L128">
            <v>596679</v>
          </cell>
          <cell r="N128">
            <v>0.326</v>
          </cell>
          <cell r="O128">
            <v>6861.51</v>
          </cell>
          <cell r="P128">
            <v>8763.61</v>
          </cell>
          <cell r="Q128">
            <v>402162</v>
          </cell>
          <cell r="R128">
            <v>407162</v>
          </cell>
        </row>
        <row r="129">
          <cell r="C129" t="str">
            <v>3号楼1903</v>
          </cell>
          <cell r="D129" t="str">
            <v>19</v>
          </cell>
          <cell r="E129" t="str">
            <v>2房2卫</v>
          </cell>
          <cell r="F129">
            <v>2.9</v>
          </cell>
          <cell r="G129">
            <v>86.22</v>
          </cell>
          <cell r="H129">
            <v>19.55</v>
          </cell>
          <cell r="I129">
            <v>66.67</v>
          </cell>
          <cell r="J129">
            <v>10374.750637903038</v>
          </cell>
          <cell r="K129">
            <v>13416.994150292485</v>
          </cell>
          <cell r="L129">
            <v>894511</v>
          </cell>
          <cell r="N129">
            <v>0.326</v>
          </cell>
          <cell r="O129">
            <v>7050.57</v>
          </cell>
          <cell r="P129">
            <v>9043.05</v>
          </cell>
          <cell r="Q129">
            <v>602900</v>
          </cell>
          <cell r="R129">
            <v>607900</v>
          </cell>
        </row>
        <row r="130">
          <cell r="C130" t="str">
            <v>3号楼1904</v>
          </cell>
          <cell r="D130" t="str">
            <v>19</v>
          </cell>
          <cell r="E130" t="str">
            <v>2房2卫</v>
          </cell>
          <cell r="F130">
            <v>2.9</v>
          </cell>
          <cell r="G130">
            <v>86.22</v>
          </cell>
          <cell r="H130">
            <v>19.55</v>
          </cell>
          <cell r="I130">
            <v>66.67</v>
          </cell>
          <cell r="J130">
            <v>10268.255625144979</v>
          </cell>
          <cell r="K130">
            <v>13279.271036448177</v>
          </cell>
          <cell r="L130">
            <v>885329</v>
          </cell>
          <cell r="N130">
            <v>0.326</v>
          </cell>
          <cell r="O130">
            <v>6978.8</v>
          </cell>
          <cell r="P130">
            <v>8950.23</v>
          </cell>
          <cell r="Q130">
            <v>596712</v>
          </cell>
          <cell r="R130">
            <v>601712</v>
          </cell>
        </row>
        <row r="131">
          <cell r="C131" t="str">
            <v>3号楼1905</v>
          </cell>
          <cell r="D131" t="str">
            <v>19</v>
          </cell>
          <cell r="E131" t="str">
            <v>2房1卫</v>
          </cell>
          <cell r="F131">
            <v>2.9</v>
          </cell>
          <cell r="G131">
            <v>73.43</v>
          </cell>
          <cell r="H131">
            <v>16.65</v>
          </cell>
          <cell r="I131">
            <v>56.78</v>
          </cell>
          <cell r="J131">
            <v>10321.489854282989</v>
          </cell>
          <cell r="K131">
            <v>13348.133145473757</v>
          </cell>
          <cell r="L131">
            <v>757907</v>
          </cell>
          <cell r="N131">
            <v>0.326</v>
          </cell>
          <cell r="O131">
            <v>7024.77</v>
          </cell>
          <cell r="P131">
            <v>8996.64</v>
          </cell>
          <cell r="Q131">
            <v>510829</v>
          </cell>
          <cell r="R131">
            <v>515829</v>
          </cell>
        </row>
        <row r="132">
          <cell r="C132" t="str">
            <v>3号楼1906</v>
          </cell>
          <cell r="D132" t="str">
            <v>19</v>
          </cell>
          <cell r="E132" t="str">
            <v>2房1卫</v>
          </cell>
          <cell r="F132">
            <v>2.9</v>
          </cell>
          <cell r="G132">
            <v>73.43</v>
          </cell>
          <cell r="H132">
            <v>16.65</v>
          </cell>
          <cell r="I132">
            <v>56.78</v>
          </cell>
          <cell r="J132">
            <v>10215.00749012665</v>
          </cell>
          <cell r="K132">
            <v>13210.426206410708</v>
          </cell>
          <cell r="L132">
            <v>750088</v>
          </cell>
          <cell r="N132">
            <v>0.326</v>
          </cell>
          <cell r="O132">
            <v>6953</v>
          </cell>
          <cell r="P132">
            <v>8903.82</v>
          </cell>
          <cell r="Q132">
            <v>505559</v>
          </cell>
          <cell r="R132">
            <v>510559</v>
          </cell>
        </row>
        <row r="133">
          <cell r="C133" t="str">
            <v>3号楼1907</v>
          </cell>
          <cell r="D133" t="str">
            <v>19</v>
          </cell>
          <cell r="E133" t="str">
            <v>2房2卫</v>
          </cell>
          <cell r="F133">
            <v>2.9</v>
          </cell>
          <cell r="G133">
            <v>86</v>
          </cell>
          <cell r="H133">
            <v>19.5</v>
          </cell>
          <cell r="I133">
            <v>66.5</v>
          </cell>
          <cell r="J133">
            <v>10055.255813953489</v>
          </cell>
          <cell r="K133">
            <v>13003.78947368421</v>
          </cell>
          <cell r="L133">
            <v>864752</v>
          </cell>
          <cell r="N133">
            <v>0.326</v>
          </cell>
          <cell r="O133">
            <v>6835.38</v>
          </cell>
          <cell r="P133">
            <v>8764.56</v>
          </cell>
          <cell r="Q133">
            <v>582843</v>
          </cell>
          <cell r="R133">
            <v>587843</v>
          </cell>
        </row>
        <row r="134">
          <cell r="C134" t="str">
            <v>3号楼2001</v>
          </cell>
          <cell r="D134" t="str">
            <v>20</v>
          </cell>
          <cell r="E134" t="str">
            <v>1房1卫</v>
          </cell>
          <cell r="F134">
            <v>2.9</v>
          </cell>
          <cell r="G134">
            <v>59.34</v>
          </cell>
          <cell r="H134">
            <v>13.45</v>
          </cell>
          <cell r="I134">
            <v>45.89</v>
          </cell>
          <cell r="J134">
            <v>10023.323222109875</v>
          </cell>
          <cell r="K134">
            <v>12961.080845500108</v>
          </cell>
          <cell r="L134">
            <v>594784</v>
          </cell>
          <cell r="N134">
            <v>0.326</v>
          </cell>
          <cell r="O134">
            <v>6839.97</v>
          </cell>
          <cell r="P134">
            <v>8735.76</v>
          </cell>
          <cell r="Q134">
            <v>400884</v>
          </cell>
          <cell r="R134">
            <v>405884</v>
          </cell>
        </row>
        <row r="135">
          <cell r="C135" t="str">
            <v>3号楼2002</v>
          </cell>
          <cell r="D135" t="str">
            <v>20</v>
          </cell>
          <cell r="E135" t="str">
            <v>1房1卫</v>
          </cell>
          <cell r="F135">
            <v>2.9</v>
          </cell>
          <cell r="G135">
            <v>59.34</v>
          </cell>
          <cell r="H135">
            <v>13.45</v>
          </cell>
          <cell r="I135">
            <v>45.89</v>
          </cell>
          <cell r="J135">
            <v>10129.811257162117</v>
          </cell>
          <cell r="K135">
            <v>13098.779690564394</v>
          </cell>
          <cell r="L135">
            <v>601103</v>
          </cell>
          <cell r="N135">
            <v>0.326</v>
          </cell>
          <cell r="O135">
            <v>6911.75</v>
          </cell>
          <cell r="P135">
            <v>8828.57</v>
          </cell>
          <cell r="Q135">
            <v>405143</v>
          </cell>
          <cell r="R135">
            <v>410143</v>
          </cell>
        </row>
        <row r="136">
          <cell r="C136" t="str">
            <v>3号楼2003</v>
          </cell>
          <cell r="D136" t="str">
            <v>20</v>
          </cell>
          <cell r="E136" t="str">
            <v>2房2卫</v>
          </cell>
          <cell r="F136">
            <v>2.9</v>
          </cell>
          <cell r="G136">
            <v>86.22</v>
          </cell>
          <cell r="H136">
            <v>19.55</v>
          </cell>
          <cell r="I136">
            <v>66.67</v>
          </cell>
          <cell r="J136">
            <v>10449.292507538854</v>
          </cell>
          <cell r="K136">
            <v>13513.394330283485</v>
          </cell>
          <cell r="L136">
            <v>900938</v>
          </cell>
          <cell r="N136">
            <v>0.326</v>
          </cell>
          <cell r="O136">
            <v>7100.81</v>
          </cell>
          <cell r="P136">
            <v>9108.02</v>
          </cell>
          <cell r="Q136">
            <v>607232</v>
          </cell>
          <cell r="R136">
            <v>612232</v>
          </cell>
        </row>
        <row r="137">
          <cell r="C137" t="str">
            <v>3号楼2004</v>
          </cell>
          <cell r="D137" t="str">
            <v>20</v>
          </cell>
          <cell r="E137" t="str">
            <v>2房2卫</v>
          </cell>
          <cell r="F137">
            <v>2.9</v>
          </cell>
          <cell r="G137">
            <v>86.22</v>
          </cell>
          <cell r="H137">
            <v>19.55</v>
          </cell>
          <cell r="I137">
            <v>66.67</v>
          </cell>
          <cell r="J137">
            <v>10342.797494780794</v>
          </cell>
          <cell r="K137">
            <v>13375.671216439177</v>
          </cell>
          <cell r="L137">
            <v>891756</v>
          </cell>
          <cell r="N137">
            <v>0.326</v>
          </cell>
          <cell r="O137">
            <v>7029.04</v>
          </cell>
          <cell r="P137">
            <v>9015.21</v>
          </cell>
          <cell r="Q137">
            <v>601044</v>
          </cell>
          <cell r="R137">
            <v>606044</v>
          </cell>
        </row>
        <row r="138">
          <cell r="C138" t="str">
            <v>3号楼2005</v>
          </cell>
          <cell r="D138" t="str">
            <v>20</v>
          </cell>
          <cell r="E138" t="str">
            <v>2房1卫</v>
          </cell>
          <cell r="F138">
            <v>2.9</v>
          </cell>
          <cell r="G138">
            <v>73.43</v>
          </cell>
          <cell r="H138">
            <v>16.65</v>
          </cell>
          <cell r="I138">
            <v>56.78</v>
          </cell>
          <cell r="J138">
            <v>10396.037042080892</v>
          </cell>
          <cell r="K138">
            <v>13444.5403311025</v>
          </cell>
          <cell r="L138">
            <v>763381</v>
          </cell>
          <cell r="N138">
            <v>0.326</v>
          </cell>
          <cell r="O138">
            <v>7075.02</v>
          </cell>
          <cell r="P138">
            <v>9061.62</v>
          </cell>
          <cell r="Q138">
            <v>514519</v>
          </cell>
          <cell r="R138">
            <v>519519</v>
          </cell>
        </row>
        <row r="139">
          <cell r="C139" t="str">
            <v>3号楼2006</v>
          </cell>
          <cell r="D139" t="str">
            <v>20</v>
          </cell>
          <cell r="E139" t="str">
            <v>2房1卫</v>
          </cell>
          <cell r="F139">
            <v>2.9</v>
          </cell>
          <cell r="G139">
            <v>73.43</v>
          </cell>
          <cell r="H139">
            <v>16.65</v>
          </cell>
          <cell r="I139">
            <v>56.78</v>
          </cell>
          <cell r="J139">
            <v>10289.554677924552</v>
          </cell>
          <cell r="K139">
            <v>13306.83339203945</v>
          </cell>
          <cell r="L139">
            <v>755562</v>
          </cell>
          <cell r="N139">
            <v>0.326</v>
          </cell>
          <cell r="O139">
            <v>7003.25</v>
          </cell>
          <cell r="P139">
            <v>8968.81</v>
          </cell>
          <cell r="Q139">
            <v>509249</v>
          </cell>
          <cell r="R139">
            <v>514249</v>
          </cell>
        </row>
        <row r="140">
          <cell r="C140" t="str">
            <v>3号楼2007</v>
          </cell>
          <cell r="D140" t="str">
            <v>20</v>
          </cell>
          <cell r="E140" t="str">
            <v>2房2卫</v>
          </cell>
          <cell r="F140">
            <v>2.9</v>
          </cell>
          <cell r="G140">
            <v>86</v>
          </cell>
          <cell r="H140">
            <v>19.5</v>
          </cell>
          <cell r="I140">
            <v>66.5</v>
          </cell>
          <cell r="J140">
            <v>10129.802325581395</v>
          </cell>
          <cell r="K140">
            <v>13100.195488721805</v>
          </cell>
          <cell r="L140">
            <v>871163</v>
          </cell>
          <cell r="N140">
            <v>0.326</v>
          </cell>
          <cell r="O140">
            <v>6885.63</v>
          </cell>
          <cell r="P140">
            <v>8829.53</v>
          </cell>
          <cell r="Q140">
            <v>587164</v>
          </cell>
          <cell r="R140">
            <v>592164</v>
          </cell>
        </row>
        <row r="141">
          <cell r="C141" t="str">
            <v>3号楼2101</v>
          </cell>
          <cell r="D141" t="str">
            <v>21</v>
          </cell>
          <cell r="E141" t="str">
            <v>1房1卫</v>
          </cell>
          <cell r="F141">
            <v>2.9</v>
          </cell>
          <cell r="G141">
            <v>59.34</v>
          </cell>
          <cell r="H141">
            <v>13.45</v>
          </cell>
          <cell r="I141">
            <v>45.89</v>
          </cell>
          <cell r="J141">
            <v>10023.323222109875</v>
          </cell>
          <cell r="K141">
            <v>12961.080845500108</v>
          </cell>
          <cell r="L141">
            <v>594784</v>
          </cell>
          <cell r="N141">
            <v>0.326</v>
          </cell>
          <cell r="O141">
            <v>6839.97</v>
          </cell>
          <cell r="P141">
            <v>8735.76</v>
          </cell>
          <cell r="Q141">
            <v>400884</v>
          </cell>
          <cell r="R141">
            <v>405884</v>
          </cell>
        </row>
        <row r="142">
          <cell r="C142" t="str">
            <v>3号楼2102</v>
          </cell>
          <cell r="D142" t="str">
            <v>21</v>
          </cell>
          <cell r="E142" t="str">
            <v>1房1卫</v>
          </cell>
          <cell r="F142">
            <v>2.9</v>
          </cell>
          <cell r="G142">
            <v>59.34</v>
          </cell>
          <cell r="H142">
            <v>13.45</v>
          </cell>
          <cell r="I142">
            <v>45.89</v>
          </cell>
          <cell r="J142">
            <v>10129.811257162117</v>
          </cell>
          <cell r="K142">
            <v>13098.779690564394</v>
          </cell>
          <cell r="L142">
            <v>601103</v>
          </cell>
          <cell r="N142">
            <v>0.326</v>
          </cell>
          <cell r="O142">
            <v>6911.75</v>
          </cell>
          <cell r="P142">
            <v>8828.57</v>
          </cell>
          <cell r="Q142">
            <v>405143</v>
          </cell>
          <cell r="R142">
            <v>410143</v>
          </cell>
        </row>
        <row r="143">
          <cell r="C143" t="str">
            <v>3号楼2103</v>
          </cell>
          <cell r="D143" t="str">
            <v>21</v>
          </cell>
          <cell r="E143" t="str">
            <v>2房2卫</v>
          </cell>
          <cell r="F143">
            <v>2.9</v>
          </cell>
          <cell r="G143">
            <v>86.22</v>
          </cell>
          <cell r="H143">
            <v>19.55</v>
          </cell>
          <cell r="I143">
            <v>66.67</v>
          </cell>
          <cell r="J143">
            <v>10449.292507538854</v>
          </cell>
          <cell r="K143">
            <v>13513.394330283485</v>
          </cell>
          <cell r="L143">
            <v>900938</v>
          </cell>
          <cell r="N143">
            <v>0.326</v>
          </cell>
          <cell r="O143">
            <v>7100.81</v>
          </cell>
          <cell r="P143">
            <v>9108.02</v>
          </cell>
          <cell r="Q143">
            <v>607232</v>
          </cell>
          <cell r="R143">
            <v>612232</v>
          </cell>
        </row>
        <row r="144">
          <cell r="C144" t="str">
            <v>3号楼2104</v>
          </cell>
          <cell r="D144" t="str">
            <v>21</v>
          </cell>
          <cell r="E144" t="str">
            <v>2房2卫</v>
          </cell>
          <cell r="F144">
            <v>2.9</v>
          </cell>
          <cell r="G144">
            <v>86.22</v>
          </cell>
          <cell r="H144">
            <v>19.55</v>
          </cell>
          <cell r="I144">
            <v>66.67</v>
          </cell>
          <cell r="J144">
            <v>10342.797494780794</v>
          </cell>
          <cell r="K144">
            <v>13375.671216439177</v>
          </cell>
          <cell r="L144">
            <v>891756</v>
          </cell>
          <cell r="N144">
            <v>0.326</v>
          </cell>
          <cell r="O144">
            <v>7029.04</v>
          </cell>
          <cell r="P144">
            <v>9015.21</v>
          </cell>
          <cell r="Q144">
            <v>601044</v>
          </cell>
          <cell r="R144">
            <v>606044</v>
          </cell>
        </row>
        <row r="145">
          <cell r="C145" t="str">
            <v>3号楼2105</v>
          </cell>
          <cell r="D145" t="str">
            <v>21</v>
          </cell>
          <cell r="E145" t="str">
            <v>2房1卫</v>
          </cell>
          <cell r="F145">
            <v>2.9</v>
          </cell>
          <cell r="G145">
            <v>73.43</v>
          </cell>
          <cell r="H145">
            <v>16.65</v>
          </cell>
          <cell r="I145">
            <v>56.78</v>
          </cell>
          <cell r="J145">
            <v>10396.037042080892</v>
          </cell>
          <cell r="K145">
            <v>13444.5403311025</v>
          </cell>
          <cell r="L145">
            <v>763381</v>
          </cell>
          <cell r="N145">
            <v>0.326</v>
          </cell>
          <cell r="O145">
            <v>7075.02</v>
          </cell>
          <cell r="P145">
            <v>9061.62</v>
          </cell>
          <cell r="Q145">
            <v>514519</v>
          </cell>
          <cell r="R145">
            <v>519519</v>
          </cell>
        </row>
        <row r="146">
          <cell r="C146" t="str">
            <v>3号楼2106</v>
          </cell>
          <cell r="D146" t="str">
            <v>21</v>
          </cell>
          <cell r="E146" t="str">
            <v>2房1卫</v>
          </cell>
          <cell r="F146">
            <v>2.9</v>
          </cell>
          <cell r="G146">
            <v>73.43</v>
          </cell>
          <cell r="H146">
            <v>16.65</v>
          </cell>
          <cell r="I146">
            <v>56.78</v>
          </cell>
          <cell r="J146">
            <v>10289.554677924552</v>
          </cell>
          <cell r="K146">
            <v>13306.83339203945</v>
          </cell>
          <cell r="L146">
            <v>755562</v>
          </cell>
          <cell r="N146">
            <v>0.326</v>
          </cell>
          <cell r="O146">
            <v>7003.25</v>
          </cell>
          <cell r="P146">
            <v>8968.81</v>
          </cell>
          <cell r="Q146">
            <v>509249</v>
          </cell>
          <cell r="R146">
            <v>514249</v>
          </cell>
        </row>
        <row r="147">
          <cell r="C147" t="str">
            <v>3号楼2107</v>
          </cell>
          <cell r="D147" t="str">
            <v>21</v>
          </cell>
          <cell r="E147" t="str">
            <v>2房2卫</v>
          </cell>
          <cell r="F147">
            <v>2.9</v>
          </cell>
          <cell r="G147">
            <v>86</v>
          </cell>
          <cell r="H147">
            <v>19.5</v>
          </cell>
          <cell r="I147">
            <v>66.5</v>
          </cell>
          <cell r="J147">
            <v>10129.802325581395</v>
          </cell>
          <cell r="K147">
            <v>13100.195488721805</v>
          </cell>
          <cell r="L147">
            <v>871163</v>
          </cell>
          <cell r="N147">
            <v>0.326</v>
          </cell>
          <cell r="O147">
            <v>6885.63</v>
          </cell>
          <cell r="P147">
            <v>8829.53</v>
          </cell>
          <cell r="Q147">
            <v>587164</v>
          </cell>
          <cell r="R147">
            <v>592164</v>
          </cell>
        </row>
        <row r="148">
          <cell r="C148" t="str">
            <v>3号楼2201</v>
          </cell>
          <cell r="D148" t="str">
            <v>22</v>
          </cell>
          <cell r="E148" t="str">
            <v>1房1卫</v>
          </cell>
          <cell r="F148">
            <v>2.9</v>
          </cell>
          <cell r="G148">
            <v>59.34</v>
          </cell>
          <cell r="H148">
            <v>13.45</v>
          </cell>
          <cell r="I148">
            <v>45.89</v>
          </cell>
          <cell r="J148">
            <v>10023.323222109875</v>
          </cell>
          <cell r="K148">
            <v>12961.080845500108</v>
          </cell>
          <cell r="L148">
            <v>594784</v>
          </cell>
          <cell r="N148">
            <v>0.326</v>
          </cell>
          <cell r="O148">
            <v>6839.97</v>
          </cell>
          <cell r="P148">
            <v>8735.76</v>
          </cell>
          <cell r="Q148">
            <v>400884</v>
          </cell>
          <cell r="R148">
            <v>405884</v>
          </cell>
        </row>
        <row r="149">
          <cell r="C149" t="str">
            <v>3号楼2202</v>
          </cell>
          <cell r="D149" t="str">
            <v>22</v>
          </cell>
          <cell r="E149" t="str">
            <v>1房1卫</v>
          </cell>
          <cell r="F149">
            <v>2.9</v>
          </cell>
          <cell r="G149">
            <v>59.34</v>
          </cell>
          <cell r="H149">
            <v>13.45</v>
          </cell>
          <cell r="I149">
            <v>45.89</v>
          </cell>
          <cell r="J149">
            <v>10129.811257162117</v>
          </cell>
          <cell r="K149">
            <v>13098.779690564394</v>
          </cell>
          <cell r="L149">
            <v>601103</v>
          </cell>
          <cell r="N149">
            <v>0.326</v>
          </cell>
          <cell r="O149">
            <v>6911.75</v>
          </cell>
          <cell r="P149">
            <v>8828.57</v>
          </cell>
          <cell r="Q149">
            <v>405143</v>
          </cell>
          <cell r="R149">
            <v>410143</v>
          </cell>
        </row>
        <row r="150">
          <cell r="C150" t="str">
            <v>3号楼2203</v>
          </cell>
          <cell r="D150" t="str">
            <v>22</v>
          </cell>
          <cell r="E150" t="str">
            <v>2房2卫</v>
          </cell>
          <cell r="F150">
            <v>2.9</v>
          </cell>
          <cell r="G150">
            <v>86.22</v>
          </cell>
          <cell r="H150">
            <v>19.55</v>
          </cell>
          <cell r="I150">
            <v>66.67</v>
          </cell>
          <cell r="J150">
            <v>10449.292507538854</v>
          </cell>
          <cell r="K150">
            <v>13513.394330283485</v>
          </cell>
          <cell r="L150">
            <v>900938</v>
          </cell>
          <cell r="N150">
            <v>0.326</v>
          </cell>
          <cell r="O150">
            <v>7100.81</v>
          </cell>
          <cell r="P150">
            <v>9108.02</v>
          </cell>
          <cell r="Q150">
            <v>607232</v>
          </cell>
          <cell r="R150">
            <v>612232</v>
          </cell>
        </row>
        <row r="151">
          <cell r="C151" t="str">
            <v>3号楼2204</v>
          </cell>
          <cell r="D151" t="str">
            <v>22</v>
          </cell>
          <cell r="E151" t="str">
            <v>2房2卫</v>
          </cell>
          <cell r="F151">
            <v>2.9</v>
          </cell>
          <cell r="G151">
            <v>86.22</v>
          </cell>
          <cell r="H151">
            <v>19.55</v>
          </cell>
          <cell r="I151">
            <v>66.67</v>
          </cell>
          <cell r="J151">
            <v>10342.797494780794</v>
          </cell>
          <cell r="K151">
            <v>13375.671216439177</v>
          </cell>
          <cell r="L151">
            <v>891756</v>
          </cell>
          <cell r="N151">
            <v>0.326</v>
          </cell>
          <cell r="O151">
            <v>7029.04</v>
          </cell>
          <cell r="P151">
            <v>9015.21</v>
          </cell>
          <cell r="Q151">
            <v>601044</v>
          </cell>
          <cell r="R151">
            <v>606044</v>
          </cell>
        </row>
        <row r="152">
          <cell r="C152" t="str">
            <v>3号楼2205</v>
          </cell>
          <cell r="D152" t="str">
            <v>22</v>
          </cell>
          <cell r="E152" t="str">
            <v>2房1卫</v>
          </cell>
          <cell r="F152">
            <v>2.9</v>
          </cell>
          <cell r="G152">
            <v>73.43</v>
          </cell>
          <cell r="H152">
            <v>16.65</v>
          </cell>
          <cell r="I152">
            <v>56.78</v>
          </cell>
          <cell r="J152">
            <v>10396.037042080892</v>
          </cell>
          <cell r="K152">
            <v>13444.5403311025</v>
          </cell>
          <cell r="L152">
            <v>763381</v>
          </cell>
          <cell r="N152">
            <v>0.326</v>
          </cell>
          <cell r="O152">
            <v>7075.02</v>
          </cell>
          <cell r="P152">
            <v>9061.62</v>
          </cell>
          <cell r="Q152">
            <v>514519</v>
          </cell>
          <cell r="R152">
            <v>519519</v>
          </cell>
        </row>
        <row r="153">
          <cell r="C153" t="str">
            <v>3号楼2206</v>
          </cell>
          <cell r="D153" t="str">
            <v>22</v>
          </cell>
          <cell r="E153" t="str">
            <v>2房1卫</v>
          </cell>
          <cell r="F153">
            <v>2.9</v>
          </cell>
          <cell r="G153">
            <v>73.43</v>
          </cell>
          <cell r="H153">
            <v>16.65</v>
          </cell>
          <cell r="I153">
            <v>56.78</v>
          </cell>
          <cell r="J153">
            <v>10289.554677924552</v>
          </cell>
          <cell r="K153">
            <v>13306.83339203945</v>
          </cell>
          <cell r="L153">
            <v>755562</v>
          </cell>
          <cell r="N153">
            <v>0.326</v>
          </cell>
          <cell r="O153">
            <v>7003.25</v>
          </cell>
          <cell r="P153">
            <v>8968.81</v>
          </cell>
          <cell r="Q153">
            <v>509249</v>
          </cell>
          <cell r="R153">
            <v>514249</v>
          </cell>
        </row>
        <row r="154">
          <cell r="C154" t="str">
            <v>3号楼2207</v>
          </cell>
          <cell r="D154" t="str">
            <v>22</v>
          </cell>
          <cell r="E154" t="str">
            <v>2房2卫</v>
          </cell>
          <cell r="F154">
            <v>2.9</v>
          </cell>
          <cell r="G154">
            <v>86</v>
          </cell>
          <cell r="H154">
            <v>19.5</v>
          </cell>
          <cell r="I154">
            <v>66.5</v>
          </cell>
          <cell r="J154">
            <v>10129.802325581395</v>
          </cell>
          <cell r="K154">
            <v>13100.195488721805</v>
          </cell>
          <cell r="L154">
            <v>871163</v>
          </cell>
          <cell r="N154">
            <v>0.326</v>
          </cell>
          <cell r="O154">
            <v>6885.63</v>
          </cell>
          <cell r="P154">
            <v>8829.53</v>
          </cell>
          <cell r="Q154">
            <v>587164</v>
          </cell>
          <cell r="R154">
            <v>592164</v>
          </cell>
        </row>
        <row r="155">
          <cell r="C155" t="str">
            <v>3号楼2301</v>
          </cell>
          <cell r="D155" t="str">
            <v>23</v>
          </cell>
          <cell r="E155" t="str">
            <v>1房1卫</v>
          </cell>
          <cell r="F155">
            <v>2.9</v>
          </cell>
          <cell r="G155">
            <v>59.34</v>
          </cell>
          <cell r="H155">
            <v>13.45</v>
          </cell>
          <cell r="I155">
            <v>45.89</v>
          </cell>
          <cell r="J155">
            <v>9916.818335018537</v>
          </cell>
          <cell r="K155">
            <v>12823.360209195904</v>
          </cell>
          <cell r="L155">
            <v>588464</v>
          </cell>
          <cell r="N155">
            <v>0.326</v>
          </cell>
          <cell r="O155">
            <v>6768.2</v>
          </cell>
          <cell r="P155">
            <v>8642.95</v>
          </cell>
          <cell r="Q155">
            <v>396625</v>
          </cell>
          <cell r="R155">
            <v>401625</v>
          </cell>
        </row>
        <row r="156">
          <cell r="C156" t="str">
            <v>3号楼2302</v>
          </cell>
          <cell r="D156" t="str">
            <v>23</v>
          </cell>
          <cell r="E156" t="str">
            <v>1房1卫</v>
          </cell>
          <cell r="F156">
            <v>2.9</v>
          </cell>
          <cell r="G156">
            <v>59.34</v>
          </cell>
          <cell r="H156">
            <v>13.45</v>
          </cell>
          <cell r="I156">
            <v>45.89</v>
          </cell>
          <cell r="J156">
            <v>10023.323222109875</v>
          </cell>
          <cell r="K156">
            <v>12961.080845500108</v>
          </cell>
          <cell r="L156">
            <v>594784</v>
          </cell>
          <cell r="N156">
            <v>0.326</v>
          </cell>
          <cell r="O156">
            <v>6839.97</v>
          </cell>
          <cell r="P156">
            <v>8735.76</v>
          </cell>
          <cell r="Q156">
            <v>400884</v>
          </cell>
          <cell r="R156">
            <v>405884</v>
          </cell>
        </row>
        <row r="157">
          <cell r="C157" t="str">
            <v>3号楼2303</v>
          </cell>
          <cell r="D157" t="str">
            <v>23</v>
          </cell>
          <cell r="E157" t="str">
            <v>2房2卫</v>
          </cell>
          <cell r="F157">
            <v>2.9</v>
          </cell>
          <cell r="G157">
            <v>86.22</v>
          </cell>
          <cell r="H157">
            <v>19.55</v>
          </cell>
          <cell r="I157">
            <v>66.67</v>
          </cell>
          <cell r="J157">
            <v>10342.797494780794</v>
          </cell>
          <cell r="K157">
            <v>13375.671216439177</v>
          </cell>
          <cell r="L157">
            <v>891756</v>
          </cell>
          <cell r="N157">
            <v>0.326</v>
          </cell>
          <cell r="O157">
            <v>7029.04</v>
          </cell>
          <cell r="P157">
            <v>9015.21</v>
          </cell>
          <cell r="Q157">
            <v>601044</v>
          </cell>
          <cell r="R157">
            <v>606044</v>
          </cell>
        </row>
        <row r="158">
          <cell r="C158" t="str">
            <v>3号楼2304</v>
          </cell>
          <cell r="D158" t="str">
            <v>23</v>
          </cell>
          <cell r="E158" t="str">
            <v>2房2卫</v>
          </cell>
          <cell r="F158">
            <v>2.9</v>
          </cell>
          <cell r="G158">
            <v>86.22</v>
          </cell>
          <cell r="H158">
            <v>19.55</v>
          </cell>
          <cell r="I158">
            <v>66.67</v>
          </cell>
          <cell r="J158">
            <v>10236.302482022733</v>
          </cell>
          <cell r="K158">
            <v>13237.94810259487</v>
          </cell>
          <cell r="L158">
            <v>882574</v>
          </cell>
          <cell r="N158">
            <v>0.326</v>
          </cell>
          <cell r="O158">
            <v>6957.26</v>
          </cell>
          <cell r="P158">
            <v>8922.38</v>
          </cell>
          <cell r="Q158">
            <v>594855</v>
          </cell>
          <cell r="R158">
            <v>599855</v>
          </cell>
        </row>
        <row r="159">
          <cell r="C159" t="str">
            <v>3号楼2305</v>
          </cell>
          <cell r="D159" t="str">
            <v>23</v>
          </cell>
          <cell r="E159" t="str">
            <v>2房1卫</v>
          </cell>
          <cell r="F159">
            <v>2.9</v>
          </cell>
          <cell r="G159">
            <v>73.43</v>
          </cell>
          <cell r="H159">
            <v>16.65</v>
          </cell>
          <cell r="I159">
            <v>56.78</v>
          </cell>
          <cell r="J159">
            <v>10289.554677924552</v>
          </cell>
          <cell r="K159">
            <v>13306.83339203945</v>
          </cell>
          <cell r="L159">
            <v>755562</v>
          </cell>
          <cell r="N159">
            <v>0.326</v>
          </cell>
          <cell r="O159">
            <v>7003.25</v>
          </cell>
          <cell r="P159">
            <v>8968.81</v>
          </cell>
          <cell r="Q159">
            <v>509249</v>
          </cell>
          <cell r="R159">
            <v>514249</v>
          </cell>
        </row>
        <row r="160">
          <cell r="C160" t="str">
            <v>3号楼2306</v>
          </cell>
          <cell r="D160" t="str">
            <v>23</v>
          </cell>
          <cell r="E160" t="str">
            <v>2房1卫</v>
          </cell>
          <cell r="F160">
            <v>2.9</v>
          </cell>
          <cell r="G160">
            <v>73.43</v>
          </cell>
          <cell r="H160">
            <v>16.65</v>
          </cell>
          <cell r="I160">
            <v>56.78</v>
          </cell>
          <cell r="J160">
            <v>10183.045076944027</v>
          </cell>
          <cell r="K160">
            <v>13169.091229306094</v>
          </cell>
          <cell r="L160">
            <v>747741</v>
          </cell>
          <cell r="N160">
            <v>0.326</v>
          </cell>
          <cell r="O160">
            <v>6931.46</v>
          </cell>
          <cell r="P160">
            <v>8875.96</v>
          </cell>
          <cell r="Q160">
            <v>503977</v>
          </cell>
          <cell r="R160">
            <v>508977</v>
          </cell>
        </row>
        <row r="161">
          <cell r="C161" t="str">
            <v>3号楼2307</v>
          </cell>
          <cell r="D161" t="str">
            <v>23</v>
          </cell>
          <cell r="E161" t="str">
            <v>2房2卫</v>
          </cell>
          <cell r="F161">
            <v>2.9</v>
          </cell>
          <cell r="G161">
            <v>86</v>
          </cell>
          <cell r="H161">
            <v>19.5</v>
          </cell>
          <cell r="I161">
            <v>66.5</v>
          </cell>
          <cell r="J161">
            <v>10023.302325581395</v>
          </cell>
          <cell r="K161">
            <v>12962.466165413534</v>
          </cell>
          <cell r="L161">
            <v>862004</v>
          </cell>
          <cell r="N161">
            <v>0.326</v>
          </cell>
          <cell r="O161">
            <v>6813.85</v>
          </cell>
          <cell r="P161">
            <v>8736.71</v>
          </cell>
          <cell r="Q161">
            <v>580991</v>
          </cell>
          <cell r="R161">
            <v>585991</v>
          </cell>
        </row>
        <row r="162">
          <cell r="C162" t="str">
            <v>3号楼2401</v>
          </cell>
          <cell r="D162">
            <v>24</v>
          </cell>
          <cell r="E162" t="str">
            <v>1房1卫</v>
          </cell>
          <cell r="F162">
            <v>2.9</v>
          </cell>
          <cell r="G162">
            <v>59.34</v>
          </cell>
          <cell r="H162">
            <v>13.45</v>
          </cell>
          <cell r="I162">
            <v>45.89</v>
          </cell>
          <cell r="J162">
            <v>9703.825412874958</v>
          </cell>
          <cell r="K162">
            <v>12547.940727827414</v>
          </cell>
          <cell r="L162">
            <v>575825</v>
          </cell>
          <cell r="N162">
            <v>0.326</v>
          </cell>
          <cell r="O162">
            <v>6624.64</v>
          </cell>
          <cell r="P162">
            <v>8457.31</v>
          </cell>
          <cell r="Q162">
            <v>388106</v>
          </cell>
          <cell r="R162">
            <v>393106</v>
          </cell>
        </row>
        <row r="163">
          <cell r="C163" t="str">
            <v>3号楼2402</v>
          </cell>
          <cell r="D163">
            <v>24</v>
          </cell>
          <cell r="E163" t="str">
            <v>1房1卫</v>
          </cell>
          <cell r="F163">
            <v>2.9</v>
          </cell>
          <cell r="G163">
            <v>59.34</v>
          </cell>
          <cell r="H163">
            <v>13.45</v>
          </cell>
          <cell r="I163">
            <v>45.89</v>
          </cell>
          <cell r="J163">
            <v>9810.330299966296</v>
          </cell>
          <cell r="K163">
            <v>12685.661364131618</v>
          </cell>
          <cell r="L163">
            <v>582145</v>
          </cell>
          <cell r="N163">
            <v>0.326</v>
          </cell>
          <cell r="O163">
            <v>6696.43</v>
          </cell>
          <cell r="P163">
            <v>8550.14</v>
          </cell>
          <cell r="Q163">
            <v>392366</v>
          </cell>
          <cell r="R163">
            <v>397366</v>
          </cell>
        </row>
        <row r="164">
          <cell r="C164" t="str">
            <v>3号楼2403</v>
          </cell>
          <cell r="D164">
            <v>24</v>
          </cell>
          <cell r="E164" t="str">
            <v>2房2卫</v>
          </cell>
          <cell r="F164">
            <v>2.9</v>
          </cell>
          <cell r="G164">
            <v>86.22</v>
          </cell>
          <cell r="H164">
            <v>19.55</v>
          </cell>
          <cell r="I164">
            <v>66.67</v>
          </cell>
          <cell r="J164">
            <v>10129.807469264671</v>
          </cell>
          <cell r="K164">
            <v>13100.224988750562</v>
          </cell>
          <cell r="L164">
            <v>873392</v>
          </cell>
          <cell r="N164">
            <v>0.326</v>
          </cell>
          <cell r="O164">
            <v>6885.48</v>
          </cell>
          <cell r="P164">
            <v>8829.55</v>
          </cell>
          <cell r="Q164">
            <v>588666</v>
          </cell>
          <cell r="R164">
            <v>593666</v>
          </cell>
        </row>
        <row r="165">
          <cell r="C165" t="str">
            <v>3号楼2404</v>
          </cell>
          <cell r="D165">
            <v>24</v>
          </cell>
          <cell r="E165" t="str">
            <v>2房2卫</v>
          </cell>
          <cell r="F165">
            <v>2.9</v>
          </cell>
          <cell r="G165">
            <v>86.22</v>
          </cell>
          <cell r="H165">
            <v>19.55</v>
          </cell>
          <cell r="I165">
            <v>66.67</v>
          </cell>
          <cell r="J165">
            <v>10023.300858269544</v>
          </cell>
          <cell r="K165">
            <v>12962.486875656217</v>
          </cell>
          <cell r="L165">
            <v>864209</v>
          </cell>
          <cell r="N165">
            <v>0.326</v>
          </cell>
          <cell r="O165">
            <v>6813.7</v>
          </cell>
          <cell r="P165">
            <v>8736.72</v>
          </cell>
          <cell r="Q165">
            <v>582477</v>
          </cell>
          <cell r="R165">
            <v>587477</v>
          </cell>
        </row>
        <row r="166">
          <cell r="C166" t="str">
            <v>3号楼2405</v>
          </cell>
          <cell r="D166">
            <v>24</v>
          </cell>
          <cell r="E166" t="str">
            <v>2房1卫</v>
          </cell>
          <cell r="F166">
            <v>2.9</v>
          </cell>
          <cell r="G166">
            <v>73.43</v>
          </cell>
          <cell r="H166">
            <v>16.65</v>
          </cell>
          <cell r="I166">
            <v>56.78</v>
          </cell>
          <cell r="J166">
            <v>10076.562712787689</v>
          </cell>
          <cell r="K166">
            <v>13031.384290243042</v>
          </cell>
          <cell r="L166">
            <v>739922</v>
          </cell>
          <cell r="N166">
            <v>0.326</v>
          </cell>
          <cell r="O166">
            <v>6859.69</v>
          </cell>
          <cell r="P166">
            <v>8783.15</v>
          </cell>
          <cell r="Q166">
            <v>498707</v>
          </cell>
          <cell r="R166">
            <v>503707</v>
          </cell>
        </row>
        <row r="167">
          <cell r="C167" t="str">
            <v>3号楼2406</v>
          </cell>
          <cell r="D167">
            <v>24</v>
          </cell>
          <cell r="E167" t="str">
            <v>2房1卫</v>
          </cell>
          <cell r="F167">
            <v>2.9</v>
          </cell>
          <cell r="G167">
            <v>73.43</v>
          </cell>
          <cell r="H167">
            <v>16.65</v>
          </cell>
          <cell r="I167">
            <v>56.78</v>
          </cell>
          <cell r="J167">
            <v>9970.053111807163</v>
          </cell>
          <cell r="K167">
            <v>12893.642127509685</v>
          </cell>
          <cell r="L167">
            <v>732101</v>
          </cell>
          <cell r="N167">
            <v>0.326</v>
          </cell>
          <cell r="O167">
            <v>6787.91</v>
          </cell>
          <cell r="P167">
            <v>8690.31</v>
          </cell>
          <cell r="Q167">
            <v>493436</v>
          </cell>
          <cell r="R167">
            <v>498436</v>
          </cell>
        </row>
        <row r="168">
          <cell r="C168" t="str">
            <v>3号楼2407</v>
          </cell>
          <cell r="D168">
            <v>24</v>
          </cell>
          <cell r="E168" t="str">
            <v>2房2卫</v>
          </cell>
          <cell r="F168">
            <v>2.9</v>
          </cell>
          <cell r="G168">
            <v>86</v>
          </cell>
          <cell r="H168">
            <v>19.5</v>
          </cell>
          <cell r="I168">
            <v>66.5</v>
          </cell>
          <cell r="J168">
            <v>9810.313953488372</v>
          </cell>
          <cell r="K168">
            <v>12687.022556390977</v>
          </cell>
          <cell r="L168">
            <v>843687</v>
          </cell>
          <cell r="N168">
            <v>0.326</v>
          </cell>
          <cell r="O168">
            <v>6670.29</v>
          </cell>
          <cell r="P168">
            <v>8551.05</v>
          </cell>
          <cell r="Q168">
            <v>568645</v>
          </cell>
          <cell r="R168">
            <v>573645</v>
          </cell>
        </row>
        <row r="169">
          <cell r="C169" t="str">
            <v>3号楼2501</v>
          </cell>
          <cell r="D169">
            <v>25</v>
          </cell>
          <cell r="E169" t="str">
            <v>1房1卫</v>
          </cell>
          <cell r="F169">
            <v>2.9</v>
          </cell>
          <cell r="G169">
            <v>59.34</v>
          </cell>
          <cell r="H169">
            <v>13.45</v>
          </cell>
          <cell r="I169">
            <v>45.89</v>
          </cell>
          <cell r="J169">
            <v>9916.818335018537</v>
          </cell>
          <cell r="K169">
            <v>12823.360209195904</v>
          </cell>
          <cell r="L169">
            <v>588464</v>
          </cell>
          <cell r="N169">
            <v>0.326</v>
          </cell>
          <cell r="O169">
            <v>6768.2</v>
          </cell>
          <cell r="P169">
            <v>8642.95</v>
          </cell>
          <cell r="Q169">
            <v>396625</v>
          </cell>
          <cell r="R169">
            <v>401625</v>
          </cell>
        </row>
        <row r="170">
          <cell r="C170" t="str">
            <v>3号楼2502</v>
          </cell>
          <cell r="D170">
            <v>25</v>
          </cell>
          <cell r="E170" t="str">
            <v>1房1卫</v>
          </cell>
          <cell r="F170">
            <v>2.9</v>
          </cell>
          <cell r="G170">
            <v>59.34</v>
          </cell>
          <cell r="H170">
            <v>13.45</v>
          </cell>
          <cell r="I170">
            <v>45.89</v>
          </cell>
          <cell r="J170">
            <v>10023.323222109875</v>
          </cell>
          <cell r="K170">
            <v>12961.080845500108</v>
          </cell>
          <cell r="L170">
            <v>594784</v>
          </cell>
          <cell r="N170">
            <v>0.326</v>
          </cell>
          <cell r="O170">
            <v>6839.97</v>
          </cell>
          <cell r="P170">
            <v>8735.76</v>
          </cell>
          <cell r="Q170">
            <v>400884</v>
          </cell>
          <cell r="R170">
            <v>405884</v>
          </cell>
        </row>
        <row r="171">
          <cell r="C171" t="str">
            <v>3号楼2503</v>
          </cell>
          <cell r="D171">
            <v>25</v>
          </cell>
          <cell r="E171" t="str">
            <v>2房2卫</v>
          </cell>
          <cell r="F171">
            <v>2.9</v>
          </cell>
          <cell r="G171">
            <v>86.22</v>
          </cell>
          <cell r="H171">
            <v>19.55</v>
          </cell>
          <cell r="I171">
            <v>66.67</v>
          </cell>
          <cell r="J171">
            <v>10342.797494780794</v>
          </cell>
          <cell r="K171">
            <v>13375.671216439177</v>
          </cell>
          <cell r="L171">
            <v>891756</v>
          </cell>
          <cell r="N171">
            <v>0.326</v>
          </cell>
          <cell r="O171">
            <v>7029.04</v>
          </cell>
          <cell r="P171">
            <v>9015.21</v>
          </cell>
          <cell r="Q171">
            <v>601044</v>
          </cell>
          <cell r="R171">
            <v>606044</v>
          </cell>
        </row>
        <row r="172">
          <cell r="C172" t="str">
            <v>3号楼2504</v>
          </cell>
          <cell r="D172">
            <v>25</v>
          </cell>
          <cell r="E172" t="str">
            <v>2房2卫</v>
          </cell>
          <cell r="F172">
            <v>2.9</v>
          </cell>
          <cell r="G172">
            <v>86.22</v>
          </cell>
          <cell r="H172">
            <v>19.55</v>
          </cell>
          <cell r="I172">
            <v>66.67</v>
          </cell>
          <cell r="J172">
            <v>10236.302482022733</v>
          </cell>
          <cell r="K172">
            <v>13237.94810259487</v>
          </cell>
          <cell r="L172">
            <v>882574</v>
          </cell>
          <cell r="N172">
            <v>0.326</v>
          </cell>
          <cell r="O172">
            <v>6957.26</v>
          </cell>
          <cell r="P172">
            <v>8922.38</v>
          </cell>
          <cell r="Q172">
            <v>594855</v>
          </cell>
          <cell r="R172">
            <v>599855</v>
          </cell>
        </row>
        <row r="173">
          <cell r="C173" t="str">
            <v>3号楼2505</v>
          </cell>
          <cell r="D173">
            <v>25</v>
          </cell>
          <cell r="E173" t="str">
            <v>2房1卫</v>
          </cell>
          <cell r="F173">
            <v>2.9</v>
          </cell>
          <cell r="G173">
            <v>73.43</v>
          </cell>
          <cell r="H173">
            <v>16.65</v>
          </cell>
          <cell r="I173">
            <v>56.78</v>
          </cell>
          <cell r="J173">
            <v>10289.554677924552</v>
          </cell>
          <cell r="K173">
            <v>13306.83339203945</v>
          </cell>
          <cell r="L173">
            <v>755562</v>
          </cell>
          <cell r="N173">
            <v>0.326</v>
          </cell>
          <cell r="O173">
            <v>7003.25</v>
          </cell>
          <cell r="P173">
            <v>8968.81</v>
          </cell>
          <cell r="Q173">
            <v>509249</v>
          </cell>
          <cell r="R173">
            <v>514249</v>
          </cell>
        </row>
        <row r="174">
          <cell r="C174" t="str">
            <v>3号楼2506</v>
          </cell>
          <cell r="D174">
            <v>25</v>
          </cell>
          <cell r="E174" t="str">
            <v>2房1卫</v>
          </cell>
          <cell r="F174">
            <v>2.9</v>
          </cell>
          <cell r="G174">
            <v>73.43</v>
          </cell>
          <cell r="H174">
            <v>16.65</v>
          </cell>
          <cell r="I174">
            <v>56.78</v>
          </cell>
          <cell r="J174">
            <v>10183.045076944027</v>
          </cell>
          <cell r="K174">
            <v>13169.091229306094</v>
          </cell>
          <cell r="L174">
            <v>747741</v>
          </cell>
          <cell r="N174">
            <v>0.326</v>
          </cell>
          <cell r="O174">
            <v>6931.46</v>
          </cell>
          <cell r="P174">
            <v>8875.96</v>
          </cell>
          <cell r="Q174">
            <v>503977</v>
          </cell>
          <cell r="R174">
            <v>508977</v>
          </cell>
        </row>
        <row r="175">
          <cell r="C175" t="str">
            <v>3号楼2507</v>
          </cell>
          <cell r="D175">
            <v>25</v>
          </cell>
          <cell r="E175" t="str">
            <v>2房2卫</v>
          </cell>
          <cell r="F175">
            <v>2.9</v>
          </cell>
          <cell r="G175">
            <v>86</v>
          </cell>
          <cell r="H175">
            <v>19.5</v>
          </cell>
          <cell r="I175">
            <v>66.5</v>
          </cell>
          <cell r="J175">
            <v>10023.302325581395</v>
          </cell>
          <cell r="K175">
            <v>12962.466165413534</v>
          </cell>
          <cell r="L175">
            <v>862004</v>
          </cell>
          <cell r="N175">
            <v>0.326</v>
          </cell>
          <cell r="O175">
            <v>6813.85</v>
          </cell>
          <cell r="P175">
            <v>8736.71</v>
          </cell>
          <cell r="Q175">
            <v>580991</v>
          </cell>
          <cell r="R175">
            <v>585991</v>
          </cell>
        </row>
        <row r="176">
          <cell r="C176" t="str">
            <v>3号楼2601</v>
          </cell>
          <cell r="D176">
            <v>26</v>
          </cell>
          <cell r="E176" t="str">
            <v>1房1卫</v>
          </cell>
          <cell r="F176">
            <v>2.9</v>
          </cell>
          <cell r="G176">
            <v>59.34</v>
          </cell>
          <cell r="H176">
            <v>13.45</v>
          </cell>
          <cell r="I176">
            <v>45.89</v>
          </cell>
          <cell r="J176">
            <v>9384.32760364004</v>
          </cell>
          <cell r="K176">
            <v>12134.800610154718</v>
          </cell>
          <cell r="L176">
            <v>556866</v>
          </cell>
          <cell r="N176">
            <v>0.326</v>
          </cell>
          <cell r="O176">
            <v>6409.3</v>
          </cell>
          <cell r="P176">
            <v>8178.86</v>
          </cell>
          <cell r="Q176">
            <v>375328</v>
          </cell>
          <cell r="R176">
            <v>380328</v>
          </cell>
        </row>
        <row r="177">
          <cell r="C177" t="str">
            <v>3号楼2602</v>
          </cell>
          <cell r="D177">
            <v>26</v>
          </cell>
          <cell r="E177" t="str">
            <v>1房1卫</v>
          </cell>
          <cell r="F177">
            <v>2.9</v>
          </cell>
          <cell r="G177">
            <v>59.34</v>
          </cell>
          <cell r="H177">
            <v>13.45</v>
          </cell>
          <cell r="I177">
            <v>45.89</v>
          </cell>
          <cell r="J177">
            <v>9490.832490731378</v>
          </cell>
          <cell r="K177">
            <v>12272.521246458924</v>
          </cell>
          <cell r="L177">
            <v>563186</v>
          </cell>
          <cell r="N177">
            <v>0.326</v>
          </cell>
          <cell r="O177">
            <v>6481.08</v>
          </cell>
          <cell r="P177">
            <v>8271.67</v>
          </cell>
          <cell r="Q177">
            <v>379587</v>
          </cell>
          <cell r="R177">
            <v>384587</v>
          </cell>
        </row>
        <row r="178">
          <cell r="C178" t="str">
            <v>3号楼2603</v>
          </cell>
          <cell r="D178">
            <v>26</v>
          </cell>
          <cell r="E178" t="str">
            <v>2房2卫</v>
          </cell>
          <cell r="F178">
            <v>2.9</v>
          </cell>
          <cell r="G178">
            <v>86.22</v>
          </cell>
          <cell r="H178">
            <v>19.55</v>
          </cell>
          <cell r="I178">
            <v>66.67</v>
          </cell>
          <cell r="J178">
            <v>9810.322430990489</v>
          </cell>
          <cell r="K178">
            <v>12687.05564721764</v>
          </cell>
          <cell r="L178">
            <v>845846</v>
          </cell>
          <cell r="N178">
            <v>0.326</v>
          </cell>
          <cell r="O178">
            <v>6670.15</v>
          </cell>
          <cell r="P178">
            <v>8551.07</v>
          </cell>
          <cell r="Q178">
            <v>570100</v>
          </cell>
          <cell r="R178">
            <v>575100</v>
          </cell>
        </row>
        <row r="179">
          <cell r="C179" t="str">
            <v>3号楼2604</v>
          </cell>
          <cell r="D179">
            <v>26</v>
          </cell>
          <cell r="E179" t="str">
            <v>2房2卫</v>
          </cell>
          <cell r="F179">
            <v>2.9</v>
          </cell>
          <cell r="G179">
            <v>86.22</v>
          </cell>
          <cell r="H179">
            <v>19.55</v>
          </cell>
          <cell r="I179">
            <v>66.67</v>
          </cell>
          <cell r="J179">
            <v>9703.82741823243</v>
          </cell>
          <cell r="K179">
            <v>12549.332533373332</v>
          </cell>
          <cell r="L179">
            <v>836664</v>
          </cell>
          <cell r="N179">
            <v>0.326</v>
          </cell>
          <cell r="O179">
            <v>6598.38</v>
          </cell>
          <cell r="P179">
            <v>8458.26</v>
          </cell>
          <cell r="Q179">
            <v>563912</v>
          </cell>
          <cell r="R179">
            <v>568912</v>
          </cell>
        </row>
        <row r="180">
          <cell r="C180" t="str">
            <v>3号楼2605</v>
          </cell>
          <cell r="D180">
            <v>26</v>
          </cell>
          <cell r="E180" t="str">
            <v>2房1卫</v>
          </cell>
          <cell r="F180">
            <v>2.9</v>
          </cell>
          <cell r="G180">
            <v>73.43</v>
          </cell>
          <cell r="H180">
            <v>16.65</v>
          </cell>
          <cell r="I180">
            <v>56.78</v>
          </cell>
          <cell r="J180">
            <v>9757.07476508239</v>
          </cell>
          <cell r="K180">
            <v>12618.210637548433</v>
          </cell>
          <cell r="L180">
            <v>716462</v>
          </cell>
          <cell r="N180">
            <v>0.326</v>
          </cell>
          <cell r="O180">
            <v>6644.36</v>
          </cell>
          <cell r="P180">
            <v>8504.67</v>
          </cell>
          <cell r="Q180">
            <v>482895</v>
          </cell>
          <cell r="R180">
            <v>487895</v>
          </cell>
        </row>
        <row r="181">
          <cell r="C181" t="str">
            <v>3号楼2606</v>
          </cell>
          <cell r="D181">
            <v>26</v>
          </cell>
          <cell r="E181" t="str">
            <v>2房1卫</v>
          </cell>
          <cell r="F181">
            <v>2.9</v>
          </cell>
          <cell r="G181">
            <v>73.43</v>
          </cell>
          <cell r="H181">
            <v>16.65</v>
          </cell>
          <cell r="I181">
            <v>56.78</v>
          </cell>
          <cell r="J181">
            <v>9650.578782513958</v>
          </cell>
          <cell r="K181">
            <v>12480.48608665023</v>
          </cell>
          <cell r="L181">
            <v>708642</v>
          </cell>
          <cell r="N181">
            <v>0.326</v>
          </cell>
          <cell r="O181">
            <v>6572.59</v>
          </cell>
          <cell r="P181">
            <v>8411.85</v>
          </cell>
          <cell r="Q181">
            <v>477625</v>
          </cell>
          <cell r="R181">
            <v>482625</v>
          </cell>
        </row>
        <row r="182">
          <cell r="C182" t="str">
            <v>3号楼2607</v>
          </cell>
          <cell r="D182">
            <v>26</v>
          </cell>
          <cell r="E182" t="str">
            <v>2房2卫</v>
          </cell>
          <cell r="F182">
            <v>2.9</v>
          </cell>
          <cell r="G182">
            <v>86</v>
          </cell>
          <cell r="H182">
            <v>19.5</v>
          </cell>
          <cell r="I182">
            <v>66.5</v>
          </cell>
          <cell r="J182">
            <v>9490.837209302326</v>
          </cell>
          <cell r="K182">
            <v>12273.864661654135</v>
          </cell>
          <cell r="L182">
            <v>816212</v>
          </cell>
          <cell r="N182">
            <v>0.326</v>
          </cell>
          <cell r="O182">
            <v>6454.97</v>
          </cell>
          <cell r="P182">
            <v>8272.59</v>
          </cell>
          <cell r="Q182">
            <v>550127</v>
          </cell>
          <cell r="R182">
            <v>555127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房源汇总"/>
      <sheetName val="销售台账"/>
      <sheetName val="每日日报"/>
      <sheetName val="退筹"/>
      <sheetName val="退认购"/>
      <sheetName val="退签约"/>
      <sheetName val="2023年签约数据"/>
      <sheetName val="Sheet1"/>
    </sheetNames>
    <sheetDataSet>
      <sheetData sheetId="1">
        <row r="2">
          <cell r="C2" t="str">
            <v>公式带入房号</v>
          </cell>
          <cell r="D2" t="str">
            <v>楼号</v>
          </cell>
          <cell r="E2" t="str">
            <v>单元</v>
          </cell>
          <cell r="F2" t="str">
            <v>楼层</v>
          </cell>
          <cell r="G2" t="str">
            <v>房号</v>
          </cell>
          <cell r="H2" t="str">
            <v>销售团队</v>
          </cell>
          <cell r="I2" t="str">
            <v>置业顾问</v>
          </cell>
          <cell r="J2" t="str">
            <v>房源状态</v>
          </cell>
          <cell r="K2" t="str">
            <v>预测面积㎡
（建筑面积）</v>
          </cell>
          <cell r="L2" t="str">
            <v>预测面积㎡
（套内面积）</v>
          </cell>
          <cell r="M2" t="str">
            <v>实测面积㎡
（建筑面积）</v>
          </cell>
          <cell r="N2" t="str">
            <v>实测面积㎡
（套内面积）</v>
          </cell>
          <cell r="O2" t="str">
            <v>客户姓名</v>
          </cell>
          <cell r="P2" t="str">
            <v>身份证号</v>
          </cell>
          <cell r="Q2" t="str">
            <v>联系电话</v>
          </cell>
          <cell r="R2" t="str">
            <v>通讯地址</v>
          </cell>
          <cell r="S2" t="str">
            <v>客户来访途径</v>
          </cell>
          <cell r="T2" t="str">
            <v>认购日期</v>
          </cell>
          <cell r="U2" t="str">
            <v>认购单价
（元/㎡）</v>
          </cell>
          <cell r="V2" t="str">
            <v>认购总价
（元）</v>
          </cell>
          <cell r="W2" t="str">
            <v>优惠折扣</v>
          </cell>
          <cell r="X2" t="str">
            <v>优惠金额
（元）</v>
          </cell>
          <cell r="Y2" t="str">
            <v>递交房审时间</v>
          </cell>
          <cell r="Z2" t="str">
            <v>房审通过时间</v>
          </cell>
          <cell r="AA2" t="str">
            <v>草签日期</v>
          </cell>
          <cell r="AB2" t="str">
            <v>签约日期
（网签）</v>
          </cell>
        </row>
        <row r="3">
          <cell r="C3" t="str">
            <v>1-1-1001</v>
          </cell>
          <cell r="D3" t="str">
            <v>1</v>
          </cell>
          <cell r="E3">
            <v>1</v>
          </cell>
          <cell r="G3" t="str">
            <v>1001</v>
          </cell>
          <cell r="H3" t="str">
            <v>自销</v>
          </cell>
          <cell r="I3" t="str">
            <v>梁叶婷;冯昌盛</v>
          </cell>
          <cell r="J3" t="str">
            <v>已签约</v>
          </cell>
          <cell r="K3">
            <v>59.48</v>
          </cell>
          <cell r="L3">
            <v>45.89</v>
          </cell>
          <cell r="M3" t="str">
            <v>暂无</v>
          </cell>
          <cell r="N3" t="str">
            <v>暂无</v>
          </cell>
          <cell r="O3" t="str">
            <v>谭少萍</v>
          </cell>
          <cell r="P3" t="str">
            <v>E607193(0)</v>
          </cell>
          <cell r="Q3" t="str">
            <v>18502009875</v>
          </cell>
          <cell r="R3" t="str">
            <v>广东省广州市番禺区洛浦街东乡二街五巷二横巷四号302房</v>
          </cell>
          <cell r="T3">
            <v>44550</v>
          </cell>
          <cell r="U3">
            <v>9917.131809011433</v>
          </cell>
          <cell r="V3">
            <v>589871</v>
          </cell>
          <cell r="X3" t="str">
            <v>无</v>
          </cell>
          <cell r="Z3" t="str">
            <v>无</v>
          </cell>
          <cell r="AA3" t="str">
            <v>无</v>
          </cell>
          <cell r="AB3">
            <v>44550</v>
          </cell>
        </row>
        <row r="4">
          <cell r="C4" t="str">
            <v>1-1-1002</v>
          </cell>
          <cell r="D4" t="str">
            <v>1</v>
          </cell>
          <cell r="E4">
            <v>1</v>
          </cell>
          <cell r="G4" t="str">
            <v>1002</v>
          </cell>
          <cell r="H4" t="str">
            <v>自销</v>
          </cell>
          <cell r="I4" t="str">
            <v>冯昌盛</v>
          </cell>
          <cell r="J4" t="str">
            <v>已签约</v>
          </cell>
          <cell r="K4">
            <v>59.48</v>
          </cell>
          <cell r="L4">
            <v>45.89</v>
          </cell>
          <cell r="M4" t="str">
            <v>暂无</v>
          </cell>
          <cell r="N4" t="str">
            <v>暂无</v>
          </cell>
          <cell r="O4" t="str">
            <v>陆志明</v>
          </cell>
          <cell r="P4" t="str">
            <v>440103196409124214</v>
          </cell>
          <cell r="Q4">
            <v>13808840770</v>
          </cell>
          <cell r="R4" t="str">
            <v>广东省广州市白云区金沙洲城西花园19栋504房</v>
          </cell>
          <cell r="T4">
            <v>44401</v>
          </cell>
          <cell r="U4">
            <v>10824.714189643579</v>
          </cell>
          <cell r="V4">
            <v>643854</v>
          </cell>
          <cell r="X4" t="str">
            <v>无</v>
          </cell>
          <cell r="AB4">
            <v>44403</v>
          </cell>
        </row>
        <row r="5">
          <cell r="C5" t="str">
            <v>1-1-1003</v>
          </cell>
          <cell r="D5" t="str">
            <v>1</v>
          </cell>
          <cell r="E5">
            <v>1</v>
          </cell>
          <cell r="G5" t="str">
            <v>1003</v>
          </cell>
          <cell r="H5" t="str">
            <v>自销</v>
          </cell>
          <cell r="I5" t="str">
            <v>刘梓轩</v>
          </cell>
          <cell r="J5" t="str">
            <v>已签约</v>
          </cell>
          <cell r="K5">
            <v>86.43</v>
          </cell>
          <cell r="L5">
            <v>66.68</v>
          </cell>
          <cell r="M5" t="str">
            <v>暂无</v>
          </cell>
          <cell r="N5" t="str">
            <v>暂无</v>
          </cell>
          <cell r="O5" t="str">
            <v>罗金花</v>
          </cell>
          <cell r="P5" t="str">
            <v>430421199306064344</v>
          </cell>
          <cell r="Q5" t="str">
            <v>13361666959</v>
          </cell>
          <cell r="R5" t="str">
            <v>江西省抚州市临川区学府路文鼎苑1栋303室</v>
          </cell>
          <cell r="T5">
            <v>44451</v>
          </cell>
          <cell r="U5">
            <v>10606.826333449033</v>
          </cell>
          <cell r="V5">
            <v>916748</v>
          </cell>
          <cell r="W5" t="str">
            <v>无</v>
          </cell>
          <cell r="X5" t="str">
            <v>无</v>
          </cell>
          <cell r="Z5" t="str">
            <v>无</v>
          </cell>
          <cell r="AA5" t="str">
            <v>无</v>
          </cell>
          <cell r="AB5">
            <v>44522</v>
          </cell>
        </row>
        <row r="6">
          <cell r="C6" t="str">
            <v>1-1-1004</v>
          </cell>
          <cell r="D6" t="str">
            <v>1</v>
          </cell>
          <cell r="E6">
            <v>1</v>
          </cell>
          <cell r="G6" t="str">
            <v>1004</v>
          </cell>
          <cell r="H6" t="str">
            <v>自销</v>
          </cell>
          <cell r="I6" t="str">
            <v>韩丰元</v>
          </cell>
          <cell r="J6" t="str">
            <v>已签约</v>
          </cell>
          <cell r="K6">
            <v>86.43</v>
          </cell>
          <cell r="L6">
            <v>66.68</v>
          </cell>
          <cell r="M6" t="str">
            <v>暂无</v>
          </cell>
          <cell r="N6" t="str">
            <v>暂无</v>
          </cell>
          <cell r="O6" t="str">
            <v>朱栢慧</v>
          </cell>
          <cell r="P6" t="str">
            <v>440402198905229065</v>
          </cell>
          <cell r="Q6" t="str">
            <v>13727050522</v>
          </cell>
          <cell r="R6" t="str">
            <v>广东省珠海市香洲区情侣南路44号3栋2单元702房</v>
          </cell>
          <cell r="T6">
            <v>44407</v>
          </cell>
          <cell r="U6">
            <v>10385.653129700335</v>
          </cell>
          <cell r="V6">
            <v>897632</v>
          </cell>
          <cell r="W6" t="str">
            <v>无</v>
          </cell>
          <cell r="X6" t="str">
            <v>无</v>
          </cell>
          <cell r="Z6" t="str">
            <v>无</v>
          </cell>
          <cell r="AA6" t="str">
            <v>无</v>
          </cell>
          <cell r="AB6">
            <v>44528</v>
          </cell>
        </row>
        <row r="7">
          <cell r="C7" t="str">
            <v>1-1-1005</v>
          </cell>
          <cell r="D7" t="str">
            <v>1</v>
          </cell>
          <cell r="E7">
            <v>1</v>
          </cell>
          <cell r="G7" t="str">
            <v>1005</v>
          </cell>
          <cell r="H7" t="str">
            <v>自销</v>
          </cell>
          <cell r="I7" t="str">
            <v>李杏香</v>
          </cell>
          <cell r="J7" t="str">
            <v>已签约</v>
          </cell>
          <cell r="K7">
            <v>73.6</v>
          </cell>
          <cell r="L7">
            <v>56.78</v>
          </cell>
          <cell r="O7" t="str">
            <v>谭学源</v>
          </cell>
          <cell r="P7" t="str">
            <v>440111198107311216</v>
          </cell>
          <cell r="Q7" t="str">
            <v>15360099223</v>
          </cell>
          <cell r="R7" t="str">
            <v>广东省广州市白云区江高沙龙三房北街西二巷3号</v>
          </cell>
          <cell r="T7">
            <v>44346</v>
          </cell>
          <cell r="U7">
            <v>11421.182065217392</v>
          </cell>
          <cell r="V7">
            <v>840599</v>
          </cell>
          <cell r="AB7">
            <v>44346</v>
          </cell>
        </row>
        <row r="8">
          <cell r="C8" t="str">
            <v>1-1-1006</v>
          </cell>
          <cell r="D8" t="str">
            <v>1</v>
          </cell>
          <cell r="E8">
            <v>1</v>
          </cell>
          <cell r="G8" t="str">
            <v>1006</v>
          </cell>
          <cell r="H8" t="str">
            <v>自销</v>
          </cell>
          <cell r="I8" t="str">
            <v>揭英锡</v>
          </cell>
          <cell r="J8" t="str">
            <v>已签约</v>
          </cell>
          <cell r="K8">
            <v>73.6</v>
          </cell>
          <cell r="L8">
            <v>56.78</v>
          </cell>
          <cell r="O8" t="str">
            <v>陈丁榕</v>
          </cell>
          <cell r="P8" t="str">
            <v>440825199511080326</v>
          </cell>
          <cell r="Q8" t="str">
            <v>18819265176</v>
          </cell>
          <cell r="R8" t="str">
            <v>广东省广州市白云区嘉禾西岭街十六巷22号407房</v>
          </cell>
          <cell r="T8">
            <v>44395</v>
          </cell>
          <cell r="U8">
            <v>11190.584239130436</v>
          </cell>
          <cell r="V8">
            <v>823627</v>
          </cell>
          <cell r="AB8">
            <v>44400</v>
          </cell>
        </row>
        <row r="9">
          <cell r="C9" t="str">
            <v>1-1-1007</v>
          </cell>
          <cell r="D9" t="str">
            <v>1</v>
          </cell>
          <cell r="E9">
            <v>1</v>
          </cell>
          <cell r="G9" t="str">
            <v>1007</v>
          </cell>
          <cell r="H9" t="str">
            <v>自销</v>
          </cell>
          <cell r="I9" t="str">
            <v>甘雯</v>
          </cell>
          <cell r="J9" t="str">
            <v>已签约</v>
          </cell>
          <cell r="K9">
            <v>86.12</v>
          </cell>
          <cell r="L9">
            <v>66.44</v>
          </cell>
          <cell r="O9" t="str">
            <v>邓强、张伟丽</v>
          </cell>
          <cell r="P9" t="str">
            <v>420203197311183714、420203197606013720</v>
          </cell>
          <cell r="Q9" t="str">
            <v>18026294750、18126709731</v>
          </cell>
          <cell r="R9" t="str">
            <v>广东省广州市番禺区钟村街锦绣生态园水云居5座2梯1202房</v>
          </cell>
          <cell r="T9">
            <v>44459</v>
          </cell>
          <cell r="U9">
            <v>10330.515559684161</v>
          </cell>
          <cell r="V9">
            <v>889664</v>
          </cell>
          <cell r="AB9">
            <v>44464</v>
          </cell>
        </row>
        <row r="10">
          <cell r="C10" t="str">
            <v>1-1-101</v>
          </cell>
          <cell r="D10" t="str">
            <v>1</v>
          </cell>
          <cell r="E10">
            <v>1</v>
          </cell>
          <cell r="G10">
            <v>101</v>
          </cell>
          <cell r="I10" t="str">
            <v>暂不售</v>
          </cell>
          <cell r="K10">
            <v>59.48</v>
          </cell>
          <cell r="L10">
            <v>45.89</v>
          </cell>
          <cell r="U10">
            <v>10189.408204438467</v>
          </cell>
          <cell r="V10">
            <v>606066</v>
          </cell>
          <cell r="AB10" t="str">
            <v/>
          </cell>
        </row>
        <row r="11">
          <cell r="C11" t="str">
            <v>1-1-102</v>
          </cell>
          <cell r="D11" t="str">
            <v>1</v>
          </cell>
          <cell r="E11">
            <v>1</v>
          </cell>
          <cell r="G11">
            <v>102</v>
          </cell>
          <cell r="H11" t="str">
            <v>自销</v>
          </cell>
          <cell r="I11" t="str">
            <v>冯昌盛;梁叶婷</v>
          </cell>
          <cell r="J11" t="str">
            <v>已签约</v>
          </cell>
          <cell r="K11">
            <v>59.48</v>
          </cell>
          <cell r="L11">
            <v>45.89</v>
          </cell>
          <cell r="O11" t="str">
            <v>陈碧云</v>
          </cell>
          <cell r="P11" t="str">
            <v>44012119600916122X</v>
          </cell>
          <cell r="Q11" t="str">
            <v>18928973316</v>
          </cell>
          <cell r="R11" t="str">
            <v>广东省广州市花都区新华镇横潭村三队华安巷6号</v>
          </cell>
          <cell r="S11" t="str">
            <v>中介</v>
          </cell>
          <cell r="T11">
            <v>44610</v>
          </cell>
          <cell r="U11">
            <v>7211.499663752522</v>
          </cell>
          <cell r="V11">
            <v>428940</v>
          </cell>
          <cell r="AB11">
            <v>44644</v>
          </cell>
        </row>
        <row r="12">
          <cell r="C12" t="str">
            <v>1-1-105</v>
          </cell>
          <cell r="D12" t="str">
            <v>1</v>
          </cell>
          <cell r="E12">
            <v>1</v>
          </cell>
          <cell r="G12">
            <v>105</v>
          </cell>
          <cell r="H12" t="str">
            <v>品业</v>
          </cell>
          <cell r="I12" t="str">
            <v>张燕秋</v>
          </cell>
          <cell r="J12" t="str">
            <v>已签约</v>
          </cell>
          <cell r="K12">
            <v>73.6</v>
          </cell>
          <cell r="L12">
            <v>56.78</v>
          </cell>
          <cell r="O12" t="str">
            <v>黄婕</v>
          </cell>
          <cell r="P12" t="str">
            <v>441827198008144344</v>
          </cell>
          <cell r="Q12">
            <v>13610025220</v>
          </cell>
          <cell r="R12" t="str">
            <v>广州市天河区林和福龙里3号</v>
          </cell>
          <cell r="S12" t="str">
            <v>中介-玉阁</v>
          </cell>
          <cell r="T12">
            <v>44875</v>
          </cell>
          <cell r="U12">
            <v>7635.923913043479</v>
          </cell>
          <cell r="V12">
            <v>562004</v>
          </cell>
          <cell r="AB12">
            <v>44879</v>
          </cell>
        </row>
        <row r="13">
          <cell r="C13" t="str">
            <v>1-1-106</v>
          </cell>
          <cell r="D13" t="str">
            <v>1</v>
          </cell>
          <cell r="E13">
            <v>1</v>
          </cell>
          <cell r="G13">
            <v>106</v>
          </cell>
          <cell r="H13" t="str">
            <v>品业</v>
          </cell>
          <cell r="I13" t="str">
            <v>张燕秋</v>
          </cell>
          <cell r="J13" t="str">
            <v>已签约</v>
          </cell>
          <cell r="K13">
            <v>73.6</v>
          </cell>
          <cell r="L13">
            <v>56.78</v>
          </cell>
          <cell r="O13" t="str">
            <v>李红青</v>
          </cell>
          <cell r="P13" t="str">
            <v>452424197001040806</v>
          </cell>
          <cell r="Q13">
            <v>13727153619</v>
          </cell>
          <cell r="R13" t="str">
            <v>广东清远市清城区龙塘镇泰基路415号四梯601号</v>
          </cell>
          <cell r="S13" t="str">
            <v>中介玉阁</v>
          </cell>
          <cell r="T13">
            <v>44828</v>
          </cell>
          <cell r="U13">
            <v>7410.13586956522</v>
          </cell>
          <cell r="V13">
            <v>549720</v>
          </cell>
          <cell r="W13" t="str">
            <v>无</v>
          </cell>
          <cell r="X13" t="str">
            <v>无</v>
          </cell>
          <cell r="AB13">
            <v>44834</v>
          </cell>
        </row>
        <row r="14">
          <cell r="C14" t="str">
            <v>1-1-107</v>
          </cell>
          <cell r="D14" t="str">
            <v>1</v>
          </cell>
          <cell r="E14">
            <v>1</v>
          </cell>
          <cell r="G14">
            <v>107</v>
          </cell>
          <cell r="H14" t="str">
            <v>品业</v>
          </cell>
          <cell r="I14" t="str">
            <v>张燕秋</v>
          </cell>
          <cell r="J14" t="str">
            <v>已签约</v>
          </cell>
          <cell r="K14">
            <v>86.12</v>
          </cell>
          <cell r="L14">
            <v>66.44</v>
          </cell>
          <cell r="M14" t="str">
            <v>暂无</v>
          </cell>
          <cell r="N14" t="str">
            <v>暂无</v>
          </cell>
          <cell r="O14" t="str">
            <v>刘美妍</v>
          </cell>
          <cell r="P14" t="str">
            <v>440111195902264224</v>
          </cell>
          <cell r="Q14">
            <v>13660874915</v>
          </cell>
          <cell r="R14" t="str">
            <v>广州市天河区恒福路272号203房</v>
          </cell>
          <cell r="S14" t="str">
            <v>中介玉阁</v>
          </cell>
          <cell r="T14">
            <v>44835</v>
          </cell>
          <cell r="U14">
            <v>8487.79421654338</v>
          </cell>
          <cell r="V14">
            <v>636448</v>
          </cell>
          <cell r="W14" t="str">
            <v>无</v>
          </cell>
          <cell r="X14" t="str">
            <v>无</v>
          </cell>
          <cell r="Z14" t="str">
            <v>无</v>
          </cell>
          <cell r="AA14" t="str">
            <v>无</v>
          </cell>
          <cell r="AB14">
            <v>44866</v>
          </cell>
        </row>
        <row r="15">
          <cell r="C15" t="str">
            <v>1-1-1101</v>
          </cell>
          <cell r="D15" t="str">
            <v>1</v>
          </cell>
          <cell r="E15">
            <v>1</v>
          </cell>
          <cell r="G15" t="str">
            <v>1101</v>
          </cell>
          <cell r="H15" t="str">
            <v>自销</v>
          </cell>
          <cell r="I15" t="str">
            <v>梁叶婷</v>
          </cell>
          <cell r="J15" t="str">
            <v>已签约</v>
          </cell>
          <cell r="K15">
            <v>59.48</v>
          </cell>
          <cell r="L15">
            <v>45.89</v>
          </cell>
          <cell r="M15" t="str">
            <v>暂无</v>
          </cell>
          <cell r="N15" t="str">
            <v>暂无</v>
          </cell>
          <cell r="O15" t="str">
            <v>钟胜利</v>
          </cell>
          <cell r="P15" t="str">
            <v>430681197806180622</v>
          </cell>
          <cell r="Q15" t="str">
            <v>13711667873</v>
          </cell>
          <cell r="R15" t="str">
            <v>广东省广州市花都区秀全街道平步大道中131号雅宝新城雅龙名居10栋2603号</v>
          </cell>
          <cell r="T15">
            <v>44496</v>
          </cell>
          <cell r="U15">
            <v>7591.00537995965</v>
          </cell>
          <cell r="V15">
            <v>626832</v>
          </cell>
          <cell r="W15" t="str">
            <v>无</v>
          </cell>
          <cell r="X15" t="str">
            <v>无</v>
          </cell>
          <cell r="Z15" t="str">
            <v>无</v>
          </cell>
          <cell r="AA15" t="str">
            <v>无</v>
          </cell>
          <cell r="AB15">
            <v>44524</v>
          </cell>
        </row>
        <row r="16">
          <cell r="C16" t="str">
            <v>1-1-1102</v>
          </cell>
          <cell r="D16" t="str">
            <v>1</v>
          </cell>
          <cell r="E16">
            <v>1</v>
          </cell>
          <cell r="G16" t="str">
            <v>1102</v>
          </cell>
          <cell r="H16" t="str">
            <v>自销</v>
          </cell>
          <cell r="I16" t="str">
            <v>冯昌盛</v>
          </cell>
          <cell r="J16" t="str">
            <v>已签约</v>
          </cell>
          <cell r="K16">
            <v>59.48</v>
          </cell>
          <cell r="L16">
            <v>45.89</v>
          </cell>
          <cell r="M16" t="str">
            <v>暂无</v>
          </cell>
          <cell r="N16" t="str">
            <v>暂无</v>
          </cell>
          <cell r="O16" t="str">
            <v>刘爱莎、王建中</v>
          </cell>
          <cell r="P16" t="str">
            <v>440121195909290022
440112195207280616</v>
          </cell>
          <cell r="Q16" t="str">
            <v>13660251691
13533386322</v>
          </cell>
          <cell r="R16" t="str">
            <v>广东省广州市花都区新华街茶园路4号天诚楼小区A栋C座703</v>
          </cell>
          <cell r="T16">
            <v>44491</v>
          </cell>
          <cell r="U16">
            <v>7714.90223302094</v>
          </cell>
          <cell r="V16">
            <v>582993</v>
          </cell>
          <cell r="W16" t="str">
            <v>无</v>
          </cell>
          <cell r="X16" t="str">
            <v>无</v>
          </cell>
          <cell r="Z16" t="str">
            <v>无</v>
          </cell>
          <cell r="AA16" t="str">
            <v>无</v>
          </cell>
          <cell r="AB16">
            <v>44554</v>
          </cell>
        </row>
        <row r="17">
          <cell r="C17" t="str">
            <v>1-1-1103</v>
          </cell>
          <cell r="D17" t="str">
            <v>1</v>
          </cell>
          <cell r="E17">
            <v>1</v>
          </cell>
          <cell r="G17" t="str">
            <v>1103</v>
          </cell>
          <cell r="H17" t="str">
            <v>自销</v>
          </cell>
          <cell r="I17" t="str">
            <v>梁叶婷</v>
          </cell>
          <cell r="J17" t="str">
            <v>已签约</v>
          </cell>
          <cell r="K17">
            <v>86.43</v>
          </cell>
          <cell r="L17">
            <v>66.68</v>
          </cell>
          <cell r="M17" t="str">
            <v>暂无</v>
          </cell>
          <cell r="N17" t="str">
            <v>暂无</v>
          </cell>
          <cell r="O17" t="str">
            <v>张继国</v>
          </cell>
          <cell r="P17" t="str">
            <v>320102195612040819</v>
          </cell>
          <cell r="Q17" t="str">
            <v>13585337826</v>
          </cell>
          <cell r="R17" t="str">
            <v>广东省广州市花都区广州工商学院北2-301</v>
          </cell>
          <cell r="T17">
            <v>44541</v>
          </cell>
          <cell r="U17">
            <v>7679.45157931274</v>
          </cell>
          <cell r="V17">
            <v>877267</v>
          </cell>
          <cell r="W17" t="str">
            <v>无</v>
          </cell>
          <cell r="X17" t="str">
            <v>无</v>
          </cell>
          <cell r="Z17" t="str">
            <v>无</v>
          </cell>
          <cell r="AA17" t="str">
            <v>无</v>
          </cell>
          <cell r="AB17">
            <v>44560</v>
          </cell>
        </row>
        <row r="18">
          <cell r="C18" t="str">
            <v>1-1-1104</v>
          </cell>
          <cell r="D18" t="str">
            <v>1</v>
          </cell>
          <cell r="E18">
            <v>1</v>
          </cell>
          <cell r="G18" t="str">
            <v>1104</v>
          </cell>
          <cell r="H18" t="str">
            <v>自销</v>
          </cell>
          <cell r="I18" t="str">
            <v>朱生;黄鲜明</v>
          </cell>
          <cell r="J18" t="str">
            <v>已签约</v>
          </cell>
          <cell r="K18">
            <v>86.43</v>
          </cell>
          <cell r="L18">
            <v>66.68</v>
          </cell>
          <cell r="M18" t="str">
            <v>暂无</v>
          </cell>
          <cell r="N18" t="str">
            <v>暂无</v>
          </cell>
          <cell r="O18" t="str">
            <v>朱燕</v>
          </cell>
          <cell r="P18" t="str">
            <v>430421198805287169</v>
          </cell>
          <cell r="Q18" t="str">
            <v>17727638227</v>
          </cell>
          <cell r="R18" t="str">
            <v>广东省广州市花都区新华街道工益三路西一巷301</v>
          </cell>
          <cell r="T18">
            <v>44434</v>
          </cell>
          <cell r="U18">
            <v>7737.20108695652</v>
          </cell>
          <cell r="V18">
            <v>904322</v>
          </cell>
          <cell r="W18" t="str">
            <v>无</v>
          </cell>
          <cell r="X18" t="str">
            <v>无</v>
          </cell>
          <cell r="Z18" t="str">
            <v>无</v>
          </cell>
          <cell r="AA18" t="str">
            <v>无</v>
          </cell>
          <cell r="AB18">
            <v>44491</v>
          </cell>
        </row>
        <row r="19">
          <cell r="C19" t="str">
            <v>1-1-1105</v>
          </cell>
          <cell r="D19" t="str">
            <v>1</v>
          </cell>
          <cell r="E19">
            <v>1</v>
          </cell>
          <cell r="G19" t="str">
            <v>1105</v>
          </cell>
          <cell r="H19" t="str">
            <v>自销</v>
          </cell>
          <cell r="I19" t="str">
            <v>梁子杰</v>
          </cell>
          <cell r="J19" t="str">
            <v>已签约</v>
          </cell>
          <cell r="K19">
            <v>73.6</v>
          </cell>
          <cell r="L19">
            <v>56.78</v>
          </cell>
          <cell r="M19" t="str">
            <v>暂无</v>
          </cell>
          <cell r="N19" t="str">
            <v>暂无</v>
          </cell>
          <cell r="O19" t="str">
            <v>谯莎莎</v>
          </cell>
          <cell r="P19" t="str">
            <v>511602199407264524</v>
          </cell>
          <cell r="Q19" t="str">
            <v>19918280534</v>
          </cell>
          <cell r="R19" t="str">
            <v>广东省广州市花都区五洲花园2栋4梯301</v>
          </cell>
          <cell r="S19" t="str">
            <v>外拓</v>
          </cell>
          <cell r="T19">
            <v>44652</v>
          </cell>
          <cell r="U19">
            <v>9987.6260928043</v>
          </cell>
          <cell r="V19">
            <v>590512</v>
          </cell>
          <cell r="W19" t="str">
            <v>无</v>
          </cell>
          <cell r="X19" t="str">
            <v>无</v>
          </cell>
          <cell r="Z19" t="str">
            <v>无</v>
          </cell>
          <cell r="AA19" t="str">
            <v>无</v>
          </cell>
          <cell r="AB19">
            <v>44673</v>
          </cell>
        </row>
        <row r="20">
          <cell r="C20" t="str">
            <v>1-1-1106</v>
          </cell>
          <cell r="D20" t="str">
            <v>1</v>
          </cell>
          <cell r="E20">
            <v>1</v>
          </cell>
          <cell r="G20" t="str">
            <v>1106</v>
          </cell>
          <cell r="H20" t="str">
            <v>自销</v>
          </cell>
          <cell r="I20" t="str">
            <v>冯昌盛</v>
          </cell>
          <cell r="J20" t="str">
            <v>已签约</v>
          </cell>
          <cell r="K20">
            <v>73.6</v>
          </cell>
          <cell r="L20">
            <v>56.78</v>
          </cell>
          <cell r="M20" t="str">
            <v>暂无</v>
          </cell>
          <cell r="N20" t="str">
            <v>暂无</v>
          </cell>
          <cell r="O20" t="str">
            <v>邓梅飞</v>
          </cell>
          <cell r="P20" t="str">
            <v>441223199302184124</v>
          </cell>
          <cell r="Q20" t="str">
            <v>15919326586</v>
          </cell>
          <cell r="R20" t="str">
            <v>广东省广州市天河区岑村西街2巷5号</v>
          </cell>
          <cell r="T20">
            <v>44430</v>
          </cell>
          <cell r="U20">
            <v>10648.872282608696</v>
          </cell>
          <cell r="V20">
            <v>783757</v>
          </cell>
          <cell r="W20" t="str">
            <v>无</v>
          </cell>
          <cell r="X20" t="str">
            <v>无</v>
          </cell>
          <cell r="Z20" t="str">
            <v>无</v>
          </cell>
          <cell r="AA20" t="str">
            <v>无</v>
          </cell>
          <cell r="AB20">
            <v>44453</v>
          </cell>
        </row>
        <row r="21">
          <cell r="C21" t="str">
            <v>1-1-1107</v>
          </cell>
          <cell r="D21" t="str">
            <v>1</v>
          </cell>
          <cell r="E21">
            <v>1</v>
          </cell>
          <cell r="G21" t="str">
            <v>1107</v>
          </cell>
          <cell r="H21" t="str">
            <v>自销</v>
          </cell>
          <cell r="I21" t="str">
            <v>梁叶婷;黄鲜明</v>
          </cell>
          <cell r="J21" t="str">
            <v>已签约</v>
          </cell>
          <cell r="K21">
            <v>86.12</v>
          </cell>
          <cell r="L21">
            <v>66.44</v>
          </cell>
          <cell r="M21" t="str">
            <v>暂无</v>
          </cell>
          <cell r="N21" t="str">
            <v>暂无</v>
          </cell>
          <cell r="O21" t="str">
            <v>陈岳平</v>
          </cell>
          <cell r="P21" t="str">
            <v>430223198810048316</v>
          </cell>
          <cell r="Q21" t="str">
            <v>18520173021</v>
          </cell>
          <cell r="R21" t="str">
            <v>广东省广州市花都区新华街布心市场</v>
          </cell>
          <cell r="S21" t="str">
            <v>全员营销</v>
          </cell>
          <cell r="T21">
            <v>44612</v>
          </cell>
          <cell r="U21">
            <v>7562.215513237343</v>
          </cell>
          <cell r="V21">
            <v>651258</v>
          </cell>
          <cell r="W21" t="str">
            <v>无</v>
          </cell>
          <cell r="X21" t="str">
            <v>无</v>
          </cell>
          <cell r="Z21" t="str">
            <v>无</v>
          </cell>
          <cell r="AA21" t="str">
            <v>无</v>
          </cell>
          <cell r="AB21">
            <v>44634</v>
          </cell>
        </row>
        <row r="22">
          <cell r="C22" t="str">
            <v>1-1-1201</v>
          </cell>
          <cell r="D22" t="str">
            <v>1</v>
          </cell>
          <cell r="E22">
            <v>1</v>
          </cell>
          <cell r="G22" t="str">
            <v>1201</v>
          </cell>
          <cell r="H22" t="str">
            <v>自销</v>
          </cell>
          <cell r="I22" t="str">
            <v>梁叶婷</v>
          </cell>
          <cell r="J22" t="str">
            <v>已签约</v>
          </cell>
          <cell r="K22">
            <v>59.48</v>
          </cell>
          <cell r="L22">
            <v>45.89</v>
          </cell>
          <cell r="M22" t="str">
            <v>暂无</v>
          </cell>
          <cell r="N22" t="str">
            <v>暂无</v>
          </cell>
          <cell r="O22" t="str">
            <v>周旋玉</v>
          </cell>
          <cell r="P22" t="str">
            <v>51040219800109002X</v>
          </cell>
          <cell r="Q22" t="str">
            <v>13527876587</v>
          </cell>
          <cell r="R22" t="str">
            <v>广东省广州市荔湾区扬仁北4号</v>
          </cell>
          <cell r="T22">
            <v>44548</v>
          </cell>
          <cell r="U22">
            <v>9990.53463349025</v>
          </cell>
          <cell r="V22">
            <v>594237</v>
          </cell>
          <cell r="W22" t="str">
            <v>无</v>
          </cell>
          <cell r="X22" t="str">
            <v>无</v>
          </cell>
          <cell r="Z22" t="str">
            <v>无</v>
          </cell>
          <cell r="AA22" t="str">
            <v>无</v>
          </cell>
          <cell r="AB22">
            <v>44559</v>
          </cell>
        </row>
        <row r="23">
          <cell r="C23" t="str">
            <v>1-1-1202</v>
          </cell>
          <cell r="D23" t="str">
            <v>1</v>
          </cell>
          <cell r="E23">
            <v>1</v>
          </cell>
          <cell r="G23" t="str">
            <v>1202</v>
          </cell>
          <cell r="H23" t="str">
            <v>自销</v>
          </cell>
          <cell r="I23" t="str">
            <v>冯昌盛;李杏香</v>
          </cell>
          <cell r="J23" t="str">
            <v>已签约</v>
          </cell>
          <cell r="K23">
            <v>59.48</v>
          </cell>
          <cell r="L23">
            <v>45.89</v>
          </cell>
          <cell r="M23" t="str">
            <v>暂无</v>
          </cell>
          <cell r="N23" t="str">
            <v>暂无</v>
          </cell>
          <cell r="O23" t="str">
            <v>徐静萍、梁金德</v>
          </cell>
          <cell r="P23" t="str">
            <v>441624197901052624
44010619750505001X</v>
          </cell>
          <cell r="Q23" t="str">
            <v>13543460903
13710485343</v>
          </cell>
          <cell r="R23" t="str">
            <v>广东省广州市白云区同和街蟾蜍石东路44号</v>
          </cell>
          <cell r="T23">
            <v>44402</v>
          </cell>
          <cell r="U23">
            <v>10907.061197041023</v>
          </cell>
          <cell r="V23">
            <v>648752</v>
          </cell>
          <cell r="W23" t="str">
            <v>无</v>
          </cell>
          <cell r="X23" t="str">
            <v>无</v>
          </cell>
          <cell r="Z23" t="str">
            <v>无</v>
          </cell>
          <cell r="AA23" t="str">
            <v>无</v>
          </cell>
          <cell r="AB23">
            <v>44408</v>
          </cell>
        </row>
        <row r="24">
          <cell r="C24" t="str">
            <v>1-1-1203</v>
          </cell>
          <cell r="D24" t="str">
            <v>1</v>
          </cell>
          <cell r="E24">
            <v>1</v>
          </cell>
          <cell r="G24" t="str">
            <v>1203</v>
          </cell>
          <cell r="H24" t="str">
            <v>自销</v>
          </cell>
          <cell r="I24" t="str">
            <v>梁叶婷</v>
          </cell>
          <cell r="J24" t="str">
            <v>已签约</v>
          </cell>
          <cell r="K24">
            <v>86.43</v>
          </cell>
          <cell r="L24">
            <v>66.68</v>
          </cell>
          <cell r="M24" t="str">
            <v>暂无</v>
          </cell>
          <cell r="N24" t="str">
            <v>暂无</v>
          </cell>
          <cell r="O24" t="str">
            <v>梁一思</v>
          </cell>
          <cell r="P24" t="str">
            <v>440182198902170024</v>
          </cell>
          <cell r="Q24" t="str">
            <v>18565581848</v>
          </cell>
          <cell r="R24" t="str">
            <v>广东省广州市花都区新华街商业大道96号紫荆园E103房</v>
          </cell>
          <cell r="T24">
            <v>44494</v>
          </cell>
          <cell r="U24">
            <v>10150.028925141733</v>
          </cell>
          <cell r="V24">
            <v>877267</v>
          </cell>
          <cell r="W24" t="str">
            <v>无</v>
          </cell>
          <cell r="X24" t="str">
            <v>无</v>
          </cell>
          <cell r="Z24" t="str">
            <v>无</v>
          </cell>
          <cell r="AA24" t="str">
            <v>无</v>
          </cell>
          <cell r="AB24">
            <v>44610</v>
          </cell>
        </row>
        <row r="25">
          <cell r="C25" t="str">
            <v>1-1-1204</v>
          </cell>
          <cell r="D25" t="str">
            <v>1</v>
          </cell>
          <cell r="E25">
            <v>1</v>
          </cell>
          <cell r="G25" t="str">
            <v>1204</v>
          </cell>
          <cell r="H25" t="str">
            <v>自销</v>
          </cell>
          <cell r="I25" t="str">
            <v>罗健波</v>
          </cell>
          <cell r="J25" t="str">
            <v>已签约</v>
          </cell>
          <cell r="K25">
            <v>86.43</v>
          </cell>
          <cell r="L25">
            <v>66.68</v>
          </cell>
          <cell r="M25" t="str">
            <v>暂无</v>
          </cell>
          <cell r="N25" t="str">
            <v>暂无</v>
          </cell>
          <cell r="O25" t="str">
            <v>王相健</v>
          </cell>
          <cell r="P25" t="str">
            <v>411525200310268116</v>
          </cell>
          <cell r="Q25" t="str">
            <v>13533841980</v>
          </cell>
          <cell r="R25" t="str">
            <v>广东省佛山市南海区里广路2号山海名门4栋1403房</v>
          </cell>
          <cell r="T25">
            <v>44366</v>
          </cell>
          <cell r="U25">
            <v>10280.631725095453</v>
          </cell>
          <cell r="V25">
            <v>888555</v>
          </cell>
          <cell r="W25" t="str">
            <v>无</v>
          </cell>
          <cell r="X25" t="str">
            <v>无</v>
          </cell>
          <cell r="Z25" t="str">
            <v>无</v>
          </cell>
          <cell r="AA25" t="str">
            <v>无</v>
          </cell>
          <cell r="AB25">
            <v>44548</v>
          </cell>
        </row>
        <row r="26">
          <cell r="C26" t="str">
            <v>1-1-1205</v>
          </cell>
          <cell r="D26" t="str">
            <v>1</v>
          </cell>
          <cell r="E26">
            <v>1</v>
          </cell>
          <cell r="G26" t="str">
            <v>1205</v>
          </cell>
          <cell r="H26" t="str">
            <v>自销</v>
          </cell>
          <cell r="I26" t="str">
            <v>邓彩霞</v>
          </cell>
          <cell r="J26" t="str">
            <v>已签约</v>
          </cell>
          <cell r="K26">
            <v>73.6</v>
          </cell>
          <cell r="L26">
            <v>56.78</v>
          </cell>
          <cell r="M26" t="str">
            <v>暂无</v>
          </cell>
          <cell r="N26" t="str">
            <v>暂无</v>
          </cell>
          <cell r="O26" t="str">
            <v>曹婉妃</v>
          </cell>
          <cell r="P26" t="str">
            <v>440111197609031527</v>
          </cell>
          <cell r="Q26" t="str">
            <v>13424123399</v>
          </cell>
          <cell r="R26" t="str">
            <v>广东省广州市白云区人和镇江人三路985号</v>
          </cell>
          <cell r="S26" t="str">
            <v>老带新</v>
          </cell>
          <cell r="T26">
            <v>44650</v>
          </cell>
          <cell r="U26">
            <v>7906.970108695653</v>
          </cell>
          <cell r="V26">
            <v>581953</v>
          </cell>
          <cell r="W26" t="str">
            <v>无</v>
          </cell>
          <cell r="X26" t="str">
            <v>无</v>
          </cell>
          <cell r="Z26" t="str">
            <v>无</v>
          </cell>
          <cell r="AA26" t="str">
            <v>无</v>
          </cell>
          <cell r="AB26">
            <v>44675</v>
          </cell>
        </row>
        <row r="27">
          <cell r="C27" t="str">
            <v>1-1-1206</v>
          </cell>
          <cell r="D27" t="str">
            <v>1</v>
          </cell>
          <cell r="E27">
            <v>1</v>
          </cell>
          <cell r="G27" t="str">
            <v>1206</v>
          </cell>
          <cell r="H27" t="str">
            <v>自销</v>
          </cell>
          <cell r="I27" t="str">
            <v>揭英锡</v>
          </cell>
          <cell r="J27" t="str">
            <v>已签约</v>
          </cell>
          <cell r="K27">
            <v>73.6</v>
          </cell>
          <cell r="L27">
            <v>56.78</v>
          </cell>
          <cell r="M27" t="str">
            <v>暂无</v>
          </cell>
          <cell r="N27" t="str">
            <v>暂无</v>
          </cell>
          <cell r="O27" t="str">
            <v>胡成龙</v>
          </cell>
          <cell r="P27" t="str">
            <v>412723199407014239</v>
          </cell>
          <cell r="Q27" t="str">
            <v>15214312066</v>
          </cell>
          <cell r="R27" t="str">
            <v>浙江省绍兴市柯桥区龙湖原著东苑63-2104</v>
          </cell>
          <cell r="T27">
            <v>44400</v>
          </cell>
          <cell r="U27">
            <v>11272.934782608696</v>
          </cell>
          <cell r="V27">
            <v>829688</v>
          </cell>
          <cell r="W27" t="str">
            <v>无</v>
          </cell>
          <cell r="X27" t="str">
            <v>无</v>
          </cell>
          <cell r="Z27" t="str">
            <v>无</v>
          </cell>
          <cell r="AA27" t="str">
            <v>无</v>
          </cell>
          <cell r="AB27">
            <v>44400</v>
          </cell>
        </row>
        <row r="28">
          <cell r="C28" t="str">
            <v>1-1-1207</v>
          </cell>
          <cell r="D28" t="str">
            <v>1</v>
          </cell>
          <cell r="E28">
            <v>1</v>
          </cell>
          <cell r="G28" t="str">
            <v>1207</v>
          </cell>
          <cell r="H28" t="str">
            <v>自销</v>
          </cell>
          <cell r="I28" t="str">
            <v>罗展鹏</v>
          </cell>
          <cell r="J28" t="str">
            <v>已签约</v>
          </cell>
          <cell r="K28">
            <v>86.12</v>
          </cell>
          <cell r="L28">
            <v>66.44</v>
          </cell>
          <cell r="M28" t="str">
            <v>暂无</v>
          </cell>
          <cell r="N28" t="str">
            <v>暂无</v>
          </cell>
          <cell r="O28" t="str">
            <v>钱峰</v>
          </cell>
          <cell r="P28" t="str">
            <v>440105198901015417</v>
          </cell>
          <cell r="Q28" t="str">
            <v>15011885104</v>
          </cell>
          <cell r="R28" t="str">
            <v>广东省广州市白云区泽德南四街11号1306房</v>
          </cell>
          <cell r="S28" t="str">
            <v>外拓</v>
          </cell>
          <cell r="T28">
            <v>44629</v>
          </cell>
          <cell r="U28">
            <v>7940.687412912215</v>
          </cell>
          <cell r="V28">
            <v>683852</v>
          </cell>
          <cell r="W28" t="str">
            <v>无</v>
          </cell>
          <cell r="X28" t="str">
            <v>无</v>
          </cell>
          <cell r="Z28" t="str">
            <v>无</v>
          </cell>
          <cell r="AA28" t="str">
            <v>无</v>
          </cell>
          <cell r="AB28">
            <v>44675</v>
          </cell>
        </row>
        <row r="29">
          <cell r="C29" t="str">
            <v>1-1-1301</v>
          </cell>
          <cell r="D29" t="str">
            <v>1</v>
          </cell>
          <cell r="E29">
            <v>1</v>
          </cell>
          <cell r="G29" t="str">
            <v>1301</v>
          </cell>
          <cell r="H29" t="str">
            <v>自销</v>
          </cell>
          <cell r="I29" t="str">
            <v>冯昌盛</v>
          </cell>
          <cell r="J29" t="str">
            <v>已签约</v>
          </cell>
          <cell r="K29">
            <v>59.48</v>
          </cell>
          <cell r="L29">
            <v>45.89</v>
          </cell>
          <cell r="M29" t="str">
            <v>暂无</v>
          </cell>
          <cell r="N29" t="str">
            <v>暂无</v>
          </cell>
          <cell r="O29" t="str">
            <v>万方方</v>
          </cell>
          <cell r="P29" t="str">
            <v>341226198503105841</v>
          </cell>
          <cell r="Q29" t="str">
            <v>18826071607</v>
          </cell>
          <cell r="R29" t="str">
            <v>广东省广州市黄埔区九龙镇知识城凤凰五路33-3号12栋4楼</v>
          </cell>
          <cell r="T29">
            <v>44450</v>
          </cell>
          <cell r="U29">
            <v>10538.533960995293</v>
          </cell>
          <cell r="V29">
            <v>626832</v>
          </cell>
          <cell r="W29" t="str">
            <v>无</v>
          </cell>
          <cell r="X29" t="str">
            <v>无</v>
          </cell>
          <cell r="Z29" t="str">
            <v>无</v>
          </cell>
          <cell r="AA29" t="str">
            <v>无</v>
          </cell>
          <cell r="AB29">
            <v>44456</v>
          </cell>
        </row>
        <row r="30">
          <cell r="C30" t="str">
            <v>1-1-1302</v>
          </cell>
          <cell r="D30" t="str">
            <v>1</v>
          </cell>
          <cell r="E30">
            <v>1</v>
          </cell>
          <cell r="G30" t="str">
            <v>1302</v>
          </cell>
          <cell r="H30" t="str">
            <v>自销</v>
          </cell>
          <cell r="I30" t="str">
            <v>黄鲜明</v>
          </cell>
          <cell r="J30" t="str">
            <v>已签约</v>
          </cell>
          <cell r="K30">
            <v>59.48</v>
          </cell>
          <cell r="L30">
            <v>45.89</v>
          </cell>
          <cell r="M30" t="str">
            <v>暂无</v>
          </cell>
          <cell r="N30" t="str">
            <v>暂无</v>
          </cell>
          <cell r="O30" t="str">
            <v>黄庆、陈禹</v>
          </cell>
          <cell r="P30" t="str">
            <v>362229197611080222
440102197811133619</v>
          </cell>
          <cell r="Q30" t="str">
            <v>13650889981
13642701422</v>
          </cell>
          <cell r="R30" t="str">
            <v>广东省广州市广州大道北743号1栋306房</v>
          </cell>
          <cell r="T30">
            <v>44448</v>
          </cell>
          <cell r="U30">
            <v>10317.367182246133</v>
          </cell>
          <cell r="V30">
            <v>613677</v>
          </cell>
          <cell r="W30" t="str">
            <v>无</v>
          </cell>
          <cell r="X30" t="str">
            <v>无</v>
          </cell>
          <cell r="Z30" t="str">
            <v>无</v>
          </cell>
          <cell r="AA30" t="str">
            <v>无</v>
          </cell>
          <cell r="AB30">
            <v>44498</v>
          </cell>
        </row>
        <row r="31">
          <cell r="C31" t="str">
            <v>1-1-1303</v>
          </cell>
          <cell r="D31" t="str">
            <v>1</v>
          </cell>
          <cell r="E31">
            <v>1</v>
          </cell>
          <cell r="G31" t="str">
            <v>1303</v>
          </cell>
          <cell r="H31" t="str">
            <v>自销</v>
          </cell>
          <cell r="I31" t="str">
            <v>冯昌盛;刘梓轩</v>
          </cell>
          <cell r="J31" t="str">
            <v>已签约</v>
          </cell>
          <cell r="K31">
            <v>86.43</v>
          </cell>
          <cell r="L31">
            <v>66.68</v>
          </cell>
          <cell r="M31" t="str">
            <v>暂无</v>
          </cell>
          <cell r="N31" t="str">
            <v>暂无</v>
          </cell>
          <cell r="O31" t="str">
            <v>王晋垣</v>
          </cell>
          <cell r="P31" t="str">
            <v>14273319590904033X</v>
          </cell>
          <cell r="Q31" t="str">
            <v>18195928152</v>
          </cell>
          <cell r="R31" t="str">
            <v>广东省广州市白云区黄石东路省公安厅黄石小区16栋803</v>
          </cell>
          <cell r="T31">
            <v>44499</v>
          </cell>
          <cell r="U31">
            <v>10150.028925141733</v>
          </cell>
          <cell r="V31">
            <v>877267</v>
          </cell>
          <cell r="W31" t="str">
            <v>无</v>
          </cell>
          <cell r="X31" t="str">
            <v>无</v>
          </cell>
          <cell r="Z31" t="str">
            <v>无</v>
          </cell>
          <cell r="AA31" t="str">
            <v>无</v>
          </cell>
          <cell r="AB31">
            <v>44630</v>
          </cell>
        </row>
        <row r="32">
          <cell r="C32" t="str">
            <v>1-1-1304</v>
          </cell>
          <cell r="D32" t="str">
            <v>1</v>
          </cell>
          <cell r="E32">
            <v>1</v>
          </cell>
          <cell r="G32" t="str">
            <v>1304</v>
          </cell>
          <cell r="H32" t="str">
            <v>自销</v>
          </cell>
          <cell r="I32" t="str">
            <v>冯昌盛</v>
          </cell>
          <cell r="J32" t="str">
            <v>已签约</v>
          </cell>
          <cell r="K32">
            <v>86.43</v>
          </cell>
          <cell r="L32">
            <v>66.68</v>
          </cell>
          <cell r="M32" t="str">
            <v>暂无</v>
          </cell>
          <cell r="N32" t="str">
            <v>暂无</v>
          </cell>
          <cell r="O32" t="str">
            <v>张玲、于力</v>
          </cell>
          <cell r="P32" t="str">
            <v>222405197704021028
220283197901190417</v>
          </cell>
          <cell r="Q32" t="str">
            <v>13226590906
18620988588</v>
          </cell>
          <cell r="R32" t="str">
            <v>广东省清远市清城区石角镇清远北部万科城悦山街1期B20-908</v>
          </cell>
          <cell r="T32">
            <v>44319</v>
          </cell>
          <cell r="U32">
            <v>11083.524239268772</v>
          </cell>
          <cell r="V32">
            <v>957949</v>
          </cell>
          <cell r="W32" t="str">
            <v>无</v>
          </cell>
          <cell r="X32" t="str">
            <v>无</v>
          </cell>
          <cell r="Z32" t="str">
            <v>无</v>
          </cell>
          <cell r="AA32" t="str">
            <v>无</v>
          </cell>
          <cell r="AB32">
            <v>44326</v>
          </cell>
        </row>
        <row r="33">
          <cell r="C33" t="str">
            <v>1-1-1305</v>
          </cell>
          <cell r="D33" t="str">
            <v>1</v>
          </cell>
          <cell r="E33">
            <v>1</v>
          </cell>
          <cell r="G33" t="str">
            <v>1305</v>
          </cell>
          <cell r="H33" t="str">
            <v>自销</v>
          </cell>
          <cell r="I33" t="str">
            <v>黄鲜明</v>
          </cell>
          <cell r="J33" t="str">
            <v>已签约</v>
          </cell>
          <cell r="K33">
            <v>73.6</v>
          </cell>
          <cell r="L33">
            <v>56.78</v>
          </cell>
          <cell r="M33" t="str">
            <v>暂无</v>
          </cell>
          <cell r="N33" t="str">
            <v>暂无</v>
          </cell>
          <cell r="O33" t="str">
            <v>文总云</v>
          </cell>
          <cell r="P33" t="str">
            <v>441881199809172225</v>
          </cell>
          <cell r="Q33" t="str">
            <v>13143690832</v>
          </cell>
          <cell r="R33" t="str">
            <v>广东省广州市黄埔区九龙大道时代天韵二期3栋1902</v>
          </cell>
          <cell r="S33" t="str">
            <v>中介</v>
          </cell>
          <cell r="T33">
            <v>44619</v>
          </cell>
          <cell r="U33">
            <v>7936.807065217392</v>
          </cell>
          <cell r="V33">
            <v>584149</v>
          </cell>
          <cell r="W33" t="str">
            <v>无</v>
          </cell>
          <cell r="X33" t="str">
            <v>无</v>
          </cell>
          <cell r="Z33" t="str">
            <v>无</v>
          </cell>
          <cell r="AA33" t="str">
            <v>无</v>
          </cell>
          <cell r="AB33">
            <v>44702</v>
          </cell>
        </row>
        <row r="34">
          <cell r="C34" t="str">
            <v>1-1-1306</v>
          </cell>
          <cell r="D34" t="str">
            <v>1</v>
          </cell>
          <cell r="E34">
            <v>1</v>
          </cell>
          <cell r="G34" t="str">
            <v>1306</v>
          </cell>
          <cell r="H34" t="str">
            <v>自销</v>
          </cell>
          <cell r="I34" t="str">
            <v>罗展鹏</v>
          </cell>
          <cell r="J34" t="str">
            <v>已签约</v>
          </cell>
          <cell r="K34">
            <v>73.6</v>
          </cell>
          <cell r="L34">
            <v>56.78</v>
          </cell>
          <cell r="M34" t="str">
            <v>暂无</v>
          </cell>
          <cell r="N34" t="str">
            <v>暂无</v>
          </cell>
          <cell r="O34" t="str">
            <v>符军</v>
          </cell>
          <cell r="P34" t="str">
            <v>431022198707181374</v>
          </cell>
          <cell r="Q34" t="str">
            <v>18802018071
13922704733</v>
          </cell>
          <cell r="R34" t="str">
            <v>广东省佛山市南海区和顺镇中信山与湖御湖13座2401</v>
          </cell>
          <cell r="T34">
            <v>44500</v>
          </cell>
          <cell r="U34">
            <v>10116.426630434784</v>
          </cell>
          <cell r="V34">
            <v>744569</v>
          </cell>
          <cell r="W34" t="str">
            <v>无</v>
          </cell>
          <cell r="X34" t="str">
            <v>无</v>
          </cell>
          <cell r="Z34" t="str">
            <v>无</v>
          </cell>
          <cell r="AA34" t="str">
            <v>无</v>
          </cell>
          <cell r="AB34">
            <v>44543</v>
          </cell>
        </row>
        <row r="35">
          <cell r="C35" t="str">
            <v>1-1-1307</v>
          </cell>
          <cell r="D35" t="str">
            <v>1</v>
          </cell>
          <cell r="E35">
            <v>1</v>
          </cell>
          <cell r="G35" t="str">
            <v>1307</v>
          </cell>
          <cell r="H35" t="str">
            <v>自销</v>
          </cell>
          <cell r="I35" t="str">
            <v>罗展鹏</v>
          </cell>
          <cell r="J35" t="str">
            <v>已签约</v>
          </cell>
          <cell r="K35">
            <v>86.12</v>
          </cell>
          <cell r="L35">
            <v>66.44</v>
          </cell>
          <cell r="M35" t="str">
            <v>暂无</v>
          </cell>
          <cell r="N35" t="str">
            <v>暂无</v>
          </cell>
          <cell r="O35" t="str">
            <v>简仕惺</v>
          </cell>
          <cell r="P35" t="str">
            <v>440105198809015174</v>
          </cell>
          <cell r="Q35" t="str">
            <v>18988938103</v>
          </cell>
          <cell r="R35" t="str">
            <v>广东省广州市海珠区南箕路30号大院2号903房</v>
          </cell>
          <cell r="T35">
            <v>44527</v>
          </cell>
          <cell r="U35">
            <v>9866.732466326057</v>
          </cell>
          <cell r="V35">
            <v>849723</v>
          </cell>
          <cell r="W35" t="str">
            <v>无</v>
          </cell>
          <cell r="X35" t="str">
            <v>无</v>
          </cell>
          <cell r="Z35" t="str">
            <v>无</v>
          </cell>
          <cell r="AA35" t="str">
            <v>无</v>
          </cell>
          <cell r="AB35">
            <v>44530</v>
          </cell>
        </row>
        <row r="36">
          <cell r="C36" t="str">
            <v>1-1-1401</v>
          </cell>
          <cell r="D36" t="str">
            <v>1</v>
          </cell>
          <cell r="E36">
            <v>1</v>
          </cell>
          <cell r="G36" t="str">
            <v>1401</v>
          </cell>
          <cell r="H36" t="str">
            <v>自销</v>
          </cell>
          <cell r="I36" t="str">
            <v>刘梓轩</v>
          </cell>
          <cell r="J36" t="str">
            <v>已签约</v>
          </cell>
          <cell r="K36">
            <v>59.48</v>
          </cell>
          <cell r="L36">
            <v>45.89</v>
          </cell>
          <cell r="M36" t="str">
            <v>暂无</v>
          </cell>
          <cell r="N36" t="str">
            <v>暂无</v>
          </cell>
          <cell r="O36" t="str">
            <v>谢淑英</v>
          </cell>
          <cell r="P36" t="str">
            <v>360311198111053046</v>
          </cell>
          <cell r="Q36" t="str">
            <v>13702456370</v>
          </cell>
          <cell r="R36" t="str">
            <v>广东省中山市火炬开发区健康花城25幢807室</v>
          </cell>
          <cell r="T36">
            <v>44554</v>
          </cell>
          <cell r="U36">
            <v>10707.599193006054</v>
          </cell>
          <cell r="V36">
            <v>636888</v>
          </cell>
          <cell r="W36" t="str">
            <v>无</v>
          </cell>
          <cell r="X36" t="str">
            <v>无</v>
          </cell>
          <cell r="Z36" t="str">
            <v>无</v>
          </cell>
          <cell r="AA36" t="str">
            <v>无</v>
          </cell>
          <cell r="AB36">
            <v>44785</v>
          </cell>
        </row>
        <row r="37">
          <cell r="C37" t="str">
            <v>1-1-1402</v>
          </cell>
          <cell r="D37" t="str">
            <v>1</v>
          </cell>
          <cell r="E37">
            <v>1</v>
          </cell>
          <cell r="G37" t="str">
            <v>1402</v>
          </cell>
          <cell r="H37" t="str">
            <v>自销</v>
          </cell>
          <cell r="I37" t="str">
            <v>李杏香</v>
          </cell>
          <cell r="J37" t="str">
            <v>已签约</v>
          </cell>
          <cell r="K37">
            <v>59.48</v>
          </cell>
          <cell r="L37">
            <v>45.89</v>
          </cell>
          <cell r="M37" t="str">
            <v>暂无</v>
          </cell>
          <cell r="N37" t="str">
            <v>暂无</v>
          </cell>
          <cell r="O37" t="str">
            <v>胡群慧</v>
          </cell>
          <cell r="P37" t="str">
            <v>440125197406196127</v>
          </cell>
          <cell r="Q37" t="str">
            <v>13005103208</v>
          </cell>
          <cell r="R37" t="str">
            <v>广东省广州市天河区侨乐街94号603房</v>
          </cell>
          <cell r="T37">
            <v>44332</v>
          </cell>
          <cell r="U37">
            <v>10173.604572965703</v>
          </cell>
          <cell r="V37">
            <v>605126</v>
          </cell>
          <cell r="W37" t="str">
            <v>无</v>
          </cell>
          <cell r="X37" t="str">
            <v>无</v>
          </cell>
          <cell r="Z37" t="str">
            <v>无</v>
          </cell>
          <cell r="AA37" t="str">
            <v>无</v>
          </cell>
          <cell r="AB37">
            <v>44421</v>
          </cell>
        </row>
        <row r="38">
          <cell r="C38" t="str">
            <v>1-1-1403</v>
          </cell>
          <cell r="D38" t="str">
            <v>1</v>
          </cell>
          <cell r="E38">
            <v>1</v>
          </cell>
          <cell r="G38" t="str">
            <v>1403</v>
          </cell>
          <cell r="H38" t="str">
            <v>自销</v>
          </cell>
          <cell r="I38" t="str">
            <v>冯昌盛</v>
          </cell>
          <cell r="J38" t="str">
            <v>已签约</v>
          </cell>
          <cell r="K38">
            <v>86.43</v>
          </cell>
          <cell r="L38">
            <v>66.68</v>
          </cell>
          <cell r="M38" t="str">
            <v>暂无</v>
          </cell>
          <cell r="N38" t="str">
            <v>暂无</v>
          </cell>
          <cell r="O38" t="str">
            <v>魏新展</v>
          </cell>
          <cell r="P38" t="str">
            <v>441424197612095790</v>
          </cell>
          <cell r="Q38" t="str">
            <v>13826639112</v>
          </cell>
          <cell r="R38" t="str">
            <v>广东省梅州市五华县横陂镇东山村樟树排102号</v>
          </cell>
          <cell r="S38" t="str">
            <v>中介</v>
          </cell>
          <cell r="T38">
            <v>44611</v>
          </cell>
          <cell r="U38">
            <v>8034.247367812101</v>
          </cell>
          <cell r="V38">
            <v>694400</v>
          </cell>
          <cell r="W38" t="str">
            <v>无</v>
          </cell>
          <cell r="X38" t="str">
            <v>无</v>
          </cell>
          <cell r="Z38" t="str">
            <v>无</v>
          </cell>
          <cell r="AA38" t="str">
            <v>无</v>
          </cell>
          <cell r="AB38">
            <v>44631</v>
          </cell>
        </row>
        <row r="39">
          <cell r="C39" t="str">
            <v>1-1-1404</v>
          </cell>
          <cell r="D39" t="str">
            <v>1</v>
          </cell>
          <cell r="E39">
            <v>1</v>
          </cell>
          <cell r="G39" t="str">
            <v>1404</v>
          </cell>
          <cell r="H39" t="str">
            <v>自销</v>
          </cell>
          <cell r="I39" t="str">
            <v>李杏香</v>
          </cell>
          <cell r="J39" t="str">
            <v>已签约</v>
          </cell>
          <cell r="K39">
            <v>86.43</v>
          </cell>
          <cell r="L39">
            <v>66.68</v>
          </cell>
          <cell r="M39" t="str">
            <v>暂无</v>
          </cell>
          <cell r="N39" t="str">
            <v>暂无</v>
          </cell>
          <cell r="O39" t="str">
            <v>候春连</v>
          </cell>
          <cell r="P39" t="str">
            <v>432422197212286404</v>
          </cell>
          <cell r="Q39" t="str">
            <v>13138652710</v>
          </cell>
          <cell r="R39" t="str">
            <v>广东省广州市天河区天平架侨乐新村</v>
          </cell>
          <cell r="T39">
            <v>44320</v>
          </cell>
          <cell r="U39">
            <v>10319.298854564386</v>
          </cell>
          <cell r="V39">
            <v>891897</v>
          </cell>
          <cell r="W39" t="str">
            <v>无</v>
          </cell>
          <cell r="X39" t="str">
            <v>无</v>
          </cell>
          <cell r="Z39" t="str">
            <v>无</v>
          </cell>
          <cell r="AA39" t="str">
            <v>无</v>
          </cell>
          <cell r="AB39">
            <v>44420</v>
          </cell>
        </row>
        <row r="40">
          <cell r="C40" t="str">
            <v>1-1-1405</v>
          </cell>
          <cell r="D40" t="str">
            <v>1</v>
          </cell>
          <cell r="E40">
            <v>1</v>
          </cell>
          <cell r="G40" t="str">
            <v>1405</v>
          </cell>
          <cell r="H40" t="str">
            <v>自销</v>
          </cell>
          <cell r="I40" t="str">
            <v>冯昌盛</v>
          </cell>
          <cell r="J40" t="str">
            <v>已签约</v>
          </cell>
          <cell r="K40">
            <v>73.6</v>
          </cell>
          <cell r="L40">
            <v>56.78</v>
          </cell>
          <cell r="M40" t="str">
            <v>暂无</v>
          </cell>
          <cell r="N40" t="str">
            <v>暂无</v>
          </cell>
          <cell r="O40" t="str">
            <v>汤丽芬</v>
          </cell>
          <cell r="P40" t="str">
            <v>440104195606031326</v>
          </cell>
          <cell r="Q40" t="str">
            <v>13535566648</v>
          </cell>
          <cell r="R40" t="str">
            <v>广东省广州市花都区荔红南路3号天马河壹号二期8栋404房</v>
          </cell>
          <cell r="T40">
            <v>44785</v>
          </cell>
          <cell r="U40">
            <v>7968.451086956522</v>
          </cell>
          <cell r="V40">
            <v>586478</v>
          </cell>
          <cell r="W40" t="str">
            <v>无</v>
          </cell>
          <cell r="X40" t="str">
            <v>无</v>
          </cell>
          <cell r="Z40" t="str">
            <v>无</v>
          </cell>
          <cell r="AA40" t="str">
            <v>无</v>
          </cell>
          <cell r="AB40">
            <v>44785</v>
          </cell>
        </row>
        <row r="41">
          <cell r="C41" t="str">
            <v>1-1-1406</v>
          </cell>
          <cell r="D41" t="str">
            <v>1</v>
          </cell>
          <cell r="E41">
            <v>1</v>
          </cell>
          <cell r="G41" t="str">
            <v>1406</v>
          </cell>
          <cell r="H41" t="str">
            <v>自销</v>
          </cell>
          <cell r="I41" t="str">
            <v>邓彩霞</v>
          </cell>
          <cell r="J41" t="str">
            <v>已签约</v>
          </cell>
          <cell r="K41">
            <v>73.6</v>
          </cell>
          <cell r="L41">
            <v>56.78</v>
          </cell>
          <cell r="M41" t="str">
            <v>暂无</v>
          </cell>
          <cell r="N41" t="str">
            <v>暂无</v>
          </cell>
          <cell r="O41" t="str">
            <v>卢兆明、王小妹</v>
          </cell>
          <cell r="P41" t="str">
            <v>440105198512311212
440281198308016023</v>
          </cell>
          <cell r="Q41" t="str">
            <v>15017575674
13538929794</v>
          </cell>
          <cell r="R41" t="str">
            <v>广东省广州市荔湾区茶滘北31幢204房</v>
          </cell>
          <cell r="T41">
            <v>44730</v>
          </cell>
          <cell r="U41">
            <v>8078.315217391305</v>
          </cell>
          <cell r="V41">
            <v>594564</v>
          </cell>
          <cell r="W41" t="str">
            <v>无</v>
          </cell>
          <cell r="X41" t="str">
            <v>无</v>
          </cell>
          <cell r="Z41" t="str">
            <v>无</v>
          </cell>
          <cell r="AA41" t="str">
            <v>无</v>
          </cell>
          <cell r="AB41">
            <v>44739</v>
          </cell>
        </row>
        <row r="42">
          <cell r="C42" t="str">
            <v>1-1-1407</v>
          </cell>
          <cell r="D42" t="str">
            <v>1</v>
          </cell>
          <cell r="E42">
            <v>1</v>
          </cell>
          <cell r="G42" t="str">
            <v>1407</v>
          </cell>
          <cell r="H42" t="str">
            <v>自销</v>
          </cell>
          <cell r="I42" t="str">
            <v>梁子杰</v>
          </cell>
          <cell r="J42" t="str">
            <v>已签约</v>
          </cell>
          <cell r="K42">
            <v>86.12</v>
          </cell>
          <cell r="L42">
            <v>66.44</v>
          </cell>
          <cell r="M42" t="str">
            <v>暂无</v>
          </cell>
          <cell r="N42" t="str">
            <v>暂无</v>
          </cell>
          <cell r="O42" t="str">
            <v>胡文琴</v>
          </cell>
          <cell r="P42" t="str">
            <v>421127198509052542</v>
          </cell>
          <cell r="Q42" t="str">
            <v>18520776587
18665668966</v>
          </cell>
          <cell r="R42" t="str">
            <v>广东省广州市白云区东平东泰商务中心三楼A10（乐添国际）</v>
          </cell>
          <cell r="S42" t="str">
            <v>中介</v>
          </cell>
          <cell r="T42">
            <v>44650</v>
          </cell>
          <cell r="U42">
            <v>7801.161170459823</v>
          </cell>
          <cell r="V42">
            <v>671836</v>
          </cell>
          <cell r="X42" t="str">
            <v>无</v>
          </cell>
          <cell r="AB42">
            <v>44669</v>
          </cell>
        </row>
        <row r="43">
          <cell r="C43" t="str">
            <v>1-1-1501</v>
          </cell>
          <cell r="D43" t="str">
            <v>1</v>
          </cell>
          <cell r="E43">
            <v>1</v>
          </cell>
          <cell r="G43" t="str">
            <v>1501</v>
          </cell>
          <cell r="H43" t="str">
            <v>自销</v>
          </cell>
          <cell r="I43" t="str">
            <v>黄鲜明</v>
          </cell>
          <cell r="J43" t="str">
            <v>已签约</v>
          </cell>
          <cell r="K43">
            <v>59.48</v>
          </cell>
          <cell r="L43">
            <v>45.89</v>
          </cell>
          <cell r="M43" t="str">
            <v>暂无</v>
          </cell>
          <cell r="N43" t="str">
            <v>暂无</v>
          </cell>
          <cell r="O43" t="str">
            <v>张裕池</v>
          </cell>
          <cell r="P43" t="str">
            <v>440111199202150312</v>
          </cell>
          <cell r="Q43" t="str">
            <v>18520170178</v>
          </cell>
          <cell r="R43" t="str">
            <v>广东省广州市白云区庆丰广场直街31号</v>
          </cell>
          <cell r="T43">
            <v>44439</v>
          </cell>
          <cell r="U43">
            <v>10615.971755211836</v>
          </cell>
          <cell r="V43">
            <v>631438</v>
          </cell>
          <cell r="W43" t="str">
            <v>无</v>
          </cell>
          <cell r="X43" t="str">
            <v>无</v>
          </cell>
          <cell r="Z43" t="str">
            <v>无</v>
          </cell>
          <cell r="AA43" t="str">
            <v>无</v>
          </cell>
          <cell r="AB43">
            <v>44490</v>
          </cell>
        </row>
        <row r="44">
          <cell r="C44" t="str">
            <v>1-1-1502</v>
          </cell>
          <cell r="D44" t="str">
            <v>1</v>
          </cell>
          <cell r="E44">
            <v>1</v>
          </cell>
          <cell r="G44" t="str">
            <v>1502</v>
          </cell>
          <cell r="H44" t="str">
            <v>自销</v>
          </cell>
          <cell r="I44" t="str">
            <v>李杏香;刘梓轩</v>
          </cell>
          <cell r="J44" t="str">
            <v>已签约</v>
          </cell>
          <cell r="K44">
            <v>59.48</v>
          </cell>
          <cell r="L44">
            <v>45.89</v>
          </cell>
          <cell r="M44" t="str">
            <v>暂无</v>
          </cell>
          <cell r="N44" t="str">
            <v>暂无</v>
          </cell>
          <cell r="O44" t="str">
            <v>谭志添、黄飞凤</v>
          </cell>
          <cell r="P44" t="str">
            <v>440111198909111232
440781198809222340</v>
          </cell>
          <cell r="Q44" t="str">
            <v>13570328948
13427515142</v>
          </cell>
          <cell r="R44" t="str">
            <v>广东省广州市白云区江高镇沙龙村三房北街3号</v>
          </cell>
          <cell r="T44">
            <v>44343</v>
          </cell>
          <cell r="U44">
            <v>10989.408204438467</v>
          </cell>
          <cell r="V44">
            <v>653650</v>
          </cell>
          <cell r="W44" t="str">
            <v>无</v>
          </cell>
          <cell r="X44" t="str">
            <v>无</v>
          </cell>
          <cell r="Z44" t="str">
            <v>无</v>
          </cell>
          <cell r="AA44" t="str">
            <v>无</v>
          </cell>
          <cell r="AB44">
            <v>44345</v>
          </cell>
        </row>
        <row r="45">
          <cell r="C45" t="str">
            <v>1-1-1503</v>
          </cell>
          <cell r="D45" t="str">
            <v>1</v>
          </cell>
          <cell r="E45">
            <v>1</v>
          </cell>
          <cell r="G45" t="str">
            <v>1503</v>
          </cell>
          <cell r="H45" t="str">
            <v>自销</v>
          </cell>
          <cell r="I45" t="str">
            <v>黄鲜明</v>
          </cell>
          <cell r="J45" t="str">
            <v>已签约</v>
          </cell>
          <cell r="K45">
            <v>86.43</v>
          </cell>
          <cell r="L45">
            <v>66.68</v>
          </cell>
          <cell r="M45" t="str">
            <v>暂无</v>
          </cell>
          <cell r="N45" t="str">
            <v>暂无</v>
          </cell>
          <cell r="O45" t="str">
            <v>提力瓦力地·木热买提</v>
          </cell>
          <cell r="P45" t="str">
            <v>653021198001201034</v>
          </cell>
          <cell r="Q45" t="str">
            <v>18690801243</v>
          </cell>
          <cell r="R45" t="str">
            <v>广东省广州市白云区庆丰纺织城三期D2-24档</v>
          </cell>
          <cell r="T45">
            <v>44471</v>
          </cell>
          <cell r="U45">
            <v>10761.656832118477</v>
          </cell>
          <cell r="V45">
            <v>930130</v>
          </cell>
          <cell r="W45" t="str">
            <v>无</v>
          </cell>
          <cell r="X45" t="str">
            <v>无</v>
          </cell>
          <cell r="Z45" t="str">
            <v>无</v>
          </cell>
          <cell r="AA45" t="str">
            <v>无</v>
          </cell>
          <cell r="AB45">
            <v>44553</v>
          </cell>
        </row>
        <row r="46">
          <cell r="C46" t="str">
            <v>1-1-1504</v>
          </cell>
          <cell r="D46" t="str">
            <v>1</v>
          </cell>
          <cell r="E46">
            <v>1</v>
          </cell>
          <cell r="G46" t="str">
            <v>1504</v>
          </cell>
          <cell r="H46" t="str">
            <v>自销</v>
          </cell>
          <cell r="I46" t="str">
            <v>黄鲜明</v>
          </cell>
          <cell r="J46" t="str">
            <v>已签约</v>
          </cell>
          <cell r="K46">
            <v>86.43</v>
          </cell>
          <cell r="L46">
            <v>66.68</v>
          </cell>
          <cell r="M46" t="str">
            <v>暂无</v>
          </cell>
          <cell r="N46" t="str">
            <v>暂无</v>
          </cell>
          <cell r="O46" t="str">
            <v>张裕池</v>
          </cell>
          <cell r="P46" t="str">
            <v>440111199202150312</v>
          </cell>
          <cell r="Q46" t="str">
            <v>18520170178</v>
          </cell>
          <cell r="R46" t="str">
            <v>广东省广州市白云区庆丰广场直街31号</v>
          </cell>
          <cell r="T46">
            <v>44439</v>
          </cell>
          <cell r="U46">
            <v>10540.472058313086</v>
          </cell>
          <cell r="V46">
            <v>911013</v>
          </cell>
          <cell r="W46" t="str">
            <v>无</v>
          </cell>
          <cell r="X46" t="str">
            <v>无</v>
          </cell>
          <cell r="Z46" t="str">
            <v>无</v>
          </cell>
          <cell r="AA46" t="str">
            <v>无</v>
          </cell>
          <cell r="AB46">
            <v>44490</v>
          </cell>
        </row>
        <row r="47">
          <cell r="C47" t="str">
            <v>1-1-1505</v>
          </cell>
          <cell r="D47" t="str">
            <v>1</v>
          </cell>
          <cell r="E47">
            <v>1</v>
          </cell>
          <cell r="G47" t="str">
            <v>1505</v>
          </cell>
          <cell r="H47" t="str">
            <v>自销</v>
          </cell>
          <cell r="I47" t="str">
            <v>罗展鹏</v>
          </cell>
          <cell r="J47" t="str">
            <v>已签约</v>
          </cell>
          <cell r="K47">
            <v>73.6</v>
          </cell>
          <cell r="L47">
            <v>56.78</v>
          </cell>
          <cell r="M47" t="str">
            <v>暂无</v>
          </cell>
          <cell r="N47" t="str">
            <v>暂无</v>
          </cell>
          <cell r="O47" t="str">
            <v>张少明</v>
          </cell>
          <cell r="P47" t="str">
            <v>440181198405318116</v>
          </cell>
          <cell r="Q47" t="str">
            <v>15013275723</v>
          </cell>
          <cell r="R47" t="str">
            <v>广东省广州市番禺区大龙街富怡路方圆云山诗意A1-1001</v>
          </cell>
          <cell r="S47" t="str">
            <v>中介</v>
          </cell>
          <cell r="T47">
            <v>44611</v>
          </cell>
          <cell r="U47">
            <v>7993.614130434783</v>
          </cell>
          <cell r="V47">
            <v>588330</v>
          </cell>
          <cell r="W47" t="str">
            <v>无</v>
          </cell>
          <cell r="X47" t="str">
            <v>无</v>
          </cell>
          <cell r="Z47" t="str">
            <v>无</v>
          </cell>
          <cell r="AA47" t="str">
            <v>无</v>
          </cell>
          <cell r="AB47">
            <v>44700</v>
          </cell>
        </row>
        <row r="48">
          <cell r="C48" t="str">
            <v>1-1-1506</v>
          </cell>
          <cell r="D48" t="str">
            <v>1</v>
          </cell>
          <cell r="E48">
            <v>1</v>
          </cell>
          <cell r="G48" t="str">
            <v>1506</v>
          </cell>
          <cell r="H48" t="str">
            <v>自销</v>
          </cell>
          <cell r="I48" t="str">
            <v>罗展鹏</v>
          </cell>
          <cell r="J48" t="str">
            <v>已签约</v>
          </cell>
          <cell r="K48">
            <v>73.6</v>
          </cell>
          <cell r="L48">
            <v>56.78</v>
          </cell>
          <cell r="M48" t="str">
            <v>暂无</v>
          </cell>
          <cell r="N48" t="str">
            <v>暂无</v>
          </cell>
          <cell r="O48" t="str">
            <v>卢克伟、林燕珍</v>
          </cell>
          <cell r="P48" t="str">
            <v>440105197302095131
440105197312151846</v>
          </cell>
          <cell r="Q48" t="str">
            <v>15323333654
13660404052</v>
          </cell>
          <cell r="R48" t="str">
            <v>广东省广州市海珠区江燕路晓燕湾29号804房</v>
          </cell>
          <cell r="T48">
            <v>44549</v>
          </cell>
          <cell r="U48">
            <v>10168.50543478261</v>
          </cell>
          <cell r="V48">
            <v>748402</v>
          </cell>
          <cell r="W48" t="str">
            <v>无</v>
          </cell>
          <cell r="X48" t="str">
            <v>无</v>
          </cell>
          <cell r="Z48" t="str">
            <v>无</v>
          </cell>
          <cell r="AA48" t="str">
            <v>无</v>
          </cell>
          <cell r="AB48">
            <v>44554</v>
          </cell>
        </row>
        <row r="49">
          <cell r="C49" t="str">
            <v>1-1-1507</v>
          </cell>
          <cell r="D49" t="str">
            <v>1</v>
          </cell>
          <cell r="E49">
            <v>1</v>
          </cell>
          <cell r="G49" t="str">
            <v>1507</v>
          </cell>
          <cell r="H49" t="str">
            <v>自销</v>
          </cell>
          <cell r="I49" t="str">
            <v>罗展鹏;冯昌盛</v>
          </cell>
          <cell r="J49" t="str">
            <v>已签约</v>
          </cell>
          <cell r="K49">
            <v>86.12</v>
          </cell>
          <cell r="L49">
            <v>66.44</v>
          </cell>
          <cell r="M49" t="str">
            <v>暂无</v>
          </cell>
          <cell r="N49" t="str">
            <v>暂无</v>
          </cell>
          <cell r="O49" t="str">
            <v>方坤林</v>
          </cell>
          <cell r="P49" t="str">
            <v>421124199204250519</v>
          </cell>
          <cell r="Q49" t="str">
            <v>13554059476</v>
          </cell>
          <cell r="R49" t="str">
            <v>广东省广州市白云区同和同园中路22号</v>
          </cell>
          <cell r="S49" t="str">
            <v>中介</v>
          </cell>
          <cell r="T49">
            <v>44613</v>
          </cell>
          <cell r="U49">
            <v>7618.694844403158</v>
          </cell>
          <cell r="V49">
            <v>656122</v>
          </cell>
          <cell r="W49" t="str">
            <v>无</v>
          </cell>
          <cell r="X49" t="str">
            <v>无</v>
          </cell>
          <cell r="Z49" t="str">
            <v>无</v>
          </cell>
          <cell r="AA49" t="str">
            <v>无</v>
          </cell>
          <cell r="AB49">
            <v>44637</v>
          </cell>
        </row>
        <row r="50">
          <cell r="C50" t="str">
            <v>1-1-1601</v>
          </cell>
          <cell r="D50" t="str">
            <v>1</v>
          </cell>
          <cell r="E50">
            <v>1</v>
          </cell>
          <cell r="G50" t="str">
            <v>1601</v>
          </cell>
          <cell r="H50" t="str">
            <v>自销</v>
          </cell>
          <cell r="I50" t="str">
            <v>黄鲜明</v>
          </cell>
          <cell r="J50" t="str">
            <v>已签约</v>
          </cell>
          <cell r="K50">
            <v>59.48</v>
          </cell>
          <cell r="L50">
            <v>45.89</v>
          </cell>
          <cell r="M50" t="str">
            <v>暂无</v>
          </cell>
          <cell r="N50" t="str">
            <v>暂无</v>
          </cell>
          <cell r="O50" t="str">
            <v>廖丽贞</v>
          </cell>
          <cell r="P50" t="str">
            <v>440103195707130626</v>
          </cell>
          <cell r="Q50" t="str">
            <v>13434139934</v>
          </cell>
          <cell r="R50" t="str">
            <v>广东省广州市白云区龙归城龙悦二街2号1915号</v>
          </cell>
          <cell r="T50">
            <v>44507</v>
          </cell>
          <cell r="U50">
            <v>10615.971755211836</v>
          </cell>
          <cell r="V50">
            <v>631438</v>
          </cell>
          <cell r="W50" t="str">
            <v>无</v>
          </cell>
          <cell r="X50" t="str">
            <v>无</v>
          </cell>
          <cell r="Z50" t="str">
            <v>无</v>
          </cell>
          <cell r="AA50" t="str">
            <v>无</v>
          </cell>
          <cell r="AB50">
            <v>44513</v>
          </cell>
        </row>
        <row r="51">
          <cell r="C51" t="str">
            <v>1-1-1602</v>
          </cell>
          <cell r="D51" t="str">
            <v>1</v>
          </cell>
          <cell r="E51">
            <v>1</v>
          </cell>
          <cell r="G51" t="str">
            <v>1602</v>
          </cell>
          <cell r="H51" t="str">
            <v>自销</v>
          </cell>
          <cell r="I51" t="str">
            <v>韩丰元</v>
          </cell>
          <cell r="J51" t="str">
            <v>已签约</v>
          </cell>
          <cell r="K51">
            <v>59.48</v>
          </cell>
          <cell r="L51">
            <v>45.89</v>
          </cell>
          <cell r="M51" t="str">
            <v>暂无</v>
          </cell>
          <cell r="N51" t="str">
            <v>暂无</v>
          </cell>
          <cell r="O51" t="str">
            <v>关志锐、郭惠芳</v>
          </cell>
          <cell r="P51" t="str">
            <v>440126197005204815、440126197312286320</v>
          </cell>
          <cell r="Q51" t="str">
            <v>13711030881、13682285323</v>
          </cell>
          <cell r="R51" t="str">
            <v>广东省广州市番禺区石楼镇新二街六巷5号</v>
          </cell>
          <cell r="T51">
            <v>44471</v>
          </cell>
          <cell r="U51">
            <v>10394.771351714862</v>
          </cell>
          <cell r="V51">
            <v>618281</v>
          </cell>
          <cell r="W51" t="str">
            <v>无</v>
          </cell>
          <cell r="X51" t="str">
            <v>无</v>
          </cell>
          <cell r="Z51" t="str">
            <v>无</v>
          </cell>
          <cell r="AA51" t="str">
            <v>无</v>
          </cell>
          <cell r="AB51">
            <v>44479</v>
          </cell>
        </row>
        <row r="52">
          <cell r="C52" t="str">
            <v>1-1-1603</v>
          </cell>
          <cell r="D52" t="str">
            <v>1</v>
          </cell>
          <cell r="E52">
            <v>1</v>
          </cell>
          <cell r="G52" t="str">
            <v>1603</v>
          </cell>
          <cell r="H52" t="str">
            <v>自销</v>
          </cell>
          <cell r="I52" t="str">
            <v>冯昌盛</v>
          </cell>
          <cell r="J52" t="str">
            <v>已签约</v>
          </cell>
          <cell r="K52">
            <v>86.43</v>
          </cell>
          <cell r="L52">
            <v>66.68</v>
          </cell>
          <cell r="M52" t="str">
            <v>暂无</v>
          </cell>
          <cell r="N52" t="str">
            <v>暂无</v>
          </cell>
          <cell r="O52" t="str">
            <v>谢艳红</v>
          </cell>
          <cell r="P52" t="str">
            <v>362202198106074440</v>
          </cell>
          <cell r="Q52" t="str">
            <v>18898631286</v>
          </cell>
          <cell r="R52" t="str">
            <v>广东省广州市白云区人和镇沙鹿尾村二十三巷一号</v>
          </cell>
          <cell r="T52">
            <v>44522</v>
          </cell>
          <cell r="U52">
            <v>10202.04790003471</v>
          </cell>
          <cell r="V52">
            <v>881763</v>
          </cell>
          <cell r="W52" t="str">
            <v>无</v>
          </cell>
          <cell r="X52" t="str">
            <v>无</v>
          </cell>
          <cell r="Z52" t="str">
            <v>无</v>
          </cell>
          <cell r="AA52" t="str">
            <v>无</v>
          </cell>
          <cell r="AB52">
            <v>44610</v>
          </cell>
        </row>
        <row r="53">
          <cell r="C53" t="str">
            <v>1-1-1604</v>
          </cell>
          <cell r="D53" t="str">
            <v>1</v>
          </cell>
          <cell r="E53">
            <v>1</v>
          </cell>
          <cell r="G53" t="str">
            <v>1604</v>
          </cell>
          <cell r="H53" t="str">
            <v>品业</v>
          </cell>
          <cell r="I53" t="str">
            <v>范丽娟
张燕秋</v>
          </cell>
          <cell r="J53" t="str">
            <v>已签约</v>
          </cell>
          <cell r="K53">
            <v>86.43</v>
          </cell>
          <cell r="L53">
            <v>66.68</v>
          </cell>
          <cell r="M53" t="str">
            <v>暂无</v>
          </cell>
          <cell r="N53" t="str">
            <v>暂无</v>
          </cell>
          <cell r="O53" t="str">
            <v>梁国雄</v>
          </cell>
          <cell r="P53" t="str">
            <v>440111198906121531
440111199202141539</v>
          </cell>
          <cell r="Q53">
            <v>13450284233</v>
          </cell>
          <cell r="R53" t="str">
            <v>广州市白云区明星明汉路新建八巷11号</v>
          </cell>
          <cell r="S53" t="str">
            <v>中介玉阁</v>
          </cell>
          <cell r="T53">
            <v>44820</v>
          </cell>
          <cell r="U53">
            <v>11165.879902811523</v>
          </cell>
          <cell r="V53">
            <v>965067</v>
          </cell>
          <cell r="W53" t="str">
            <v>无</v>
          </cell>
          <cell r="X53" t="str">
            <v>无</v>
          </cell>
          <cell r="Z53" t="str">
            <v>无</v>
          </cell>
          <cell r="AA53" t="str">
            <v>无</v>
          </cell>
          <cell r="AB53">
            <v>44991</v>
          </cell>
        </row>
        <row r="54">
          <cell r="C54" t="str">
            <v>1-1-1605</v>
          </cell>
          <cell r="D54" t="str">
            <v>1</v>
          </cell>
          <cell r="E54">
            <v>1</v>
          </cell>
          <cell r="G54" t="str">
            <v>1605</v>
          </cell>
          <cell r="H54" t="str">
            <v>自销</v>
          </cell>
          <cell r="I54" t="str">
            <v>冯昌盛</v>
          </cell>
          <cell r="J54" t="str">
            <v>已签约</v>
          </cell>
          <cell r="K54">
            <v>73.6</v>
          </cell>
          <cell r="L54">
            <v>56.78</v>
          </cell>
          <cell r="M54" t="str">
            <v>暂无</v>
          </cell>
          <cell r="N54" t="str">
            <v>暂无</v>
          </cell>
          <cell r="O54" t="str">
            <v>黄奕鲲</v>
          </cell>
          <cell r="P54" t="str">
            <v>440105199011155711</v>
          </cell>
          <cell r="Q54" t="str">
            <v>13544402041</v>
          </cell>
          <cell r="R54" t="str">
            <v>广东省广州市番禺区大石街大兴村振兴街7巷4号</v>
          </cell>
          <cell r="S54" t="str">
            <v>中介贝壳</v>
          </cell>
          <cell r="T54">
            <v>44588</v>
          </cell>
          <cell r="U54">
            <v>9824.75543478261</v>
          </cell>
          <cell r="V54">
            <v>723102</v>
          </cell>
          <cell r="W54" t="str">
            <v>无</v>
          </cell>
          <cell r="X54" t="str">
            <v>无</v>
          </cell>
          <cell r="Z54" t="str">
            <v>无</v>
          </cell>
          <cell r="AA54" t="str">
            <v>无</v>
          </cell>
          <cell r="AB54">
            <v>44609</v>
          </cell>
        </row>
        <row r="55">
          <cell r="C55" t="str">
            <v>1-1-1606</v>
          </cell>
          <cell r="D55" t="str">
            <v>1</v>
          </cell>
          <cell r="E55">
            <v>1</v>
          </cell>
          <cell r="G55" t="str">
            <v>1606</v>
          </cell>
          <cell r="H55" t="str">
            <v>自销</v>
          </cell>
          <cell r="I55" t="str">
            <v>邓彩霞</v>
          </cell>
          <cell r="J55" t="str">
            <v>已签约</v>
          </cell>
          <cell r="K55">
            <v>73.6</v>
          </cell>
          <cell r="L55">
            <v>56.78</v>
          </cell>
          <cell r="M55" t="str">
            <v>暂无</v>
          </cell>
          <cell r="N55" t="str">
            <v>暂无</v>
          </cell>
          <cell r="O55" t="str">
            <v>刘智朗</v>
          </cell>
          <cell r="P55" t="str">
            <v>440111197406260370</v>
          </cell>
          <cell r="Q55" t="str">
            <v>13922286635</v>
          </cell>
          <cell r="R55" t="str">
            <v>广东省白云区大朗枝园中街三巷6号</v>
          </cell>
          <cell r="S55" t="str">
            <v>中介</v>
          </cell>
          <cell r="T55">
            <v>44633</v>
          </cell>
          <cell r="U55">
            <v>7788.98097826087</v>
          </cell>
          <cell r="V55">
            <v>573269</v>
          </cell>
          <cell r="W55" t="str">
            <v>无</v>
          </cell>
          <cell r="X55" t="str">
            <v>无</v>
          </cell>
          <cell r="Z55" t="str">
            <v>无</v>
          </cell>
          <cell r="AA55" t="str">
            <v>无</v>
          </cell>
          <cell r="AB55">
            <v>44686</v>
          </cell>
        </row>
        <row r="56">
          <cell r="C56" t="str">
            <v>1-1-1607</v>
          </cell>
          <cell r="D56" t="str">
            <v>1</v>
          </cell>
          <cell r="E56">
            <v>1</v>
          </cell>
          <cell r="G56" t="str">
            <v>1607</v>
          </cell>
          <cell r="H56" t="str">
            <v>自销</v>
          </cell>
          <cell r="I56" t="str">
            <v>梁叶婷</v>
          </cell>
          <cell r="J56" t="str">
            <v>已签约</v>
          </cell>
          <cell r="K56">
            <v>86.12</v>
          </cell>
          <cell r="L56">
            <v>66.44</v>
          </cell>
          <cell r="M56" t="str">
            <v>暂无</v>
          </cell>
          <cell r="N56" t="str">
            <v>暂无</v>
          </cell>
          <cell r="O56" t="str">
            <v>杨鑫</v>
          </cell>
          <cell r="P56" t="str">
            <v>51102319890801611X</v>
          </cell>
          <cell r="Q56" t="str">
            <v>13143687668</v>
          </cell>
          <cell r="R56" t="str">
            <v>广东省广州市花都区望亭路15号天马丽苑17栋2604房</v>
          </cell>
          <cell r="S56" t="str">
            <v>中介</v>
          </cell>
          <cell r="T56">
            <v>44639</v>
          </cell>
          <cell r="U56">
            <v>7964.212726428239</v>
          </cell>
          <cell r="V56">
            <v>685878</v>
          </cell>
          <cell r="W56" t="str">
            <v>无</v>
          </cell>
          <cell r="X56" t="str">
            <v>无</v>
          </cell>
          <cell r="Z56" t="str">
            <v>无</v>
          </cell>
          <cell r="AA56" t="str">
            <v>无</v>
          </cell>
          <cell r="AB56">
            <v>44665</v>
          </cell>
        </row>
        <row r="57">
          <cell r="C57" t="str">
            <v>1-1-1701</v>
          </cell>
          <cell r="D57" t="str">
            <v>1</v>
          </cell>
          <cell r="E57">
            <v>1</v>
          </cell>
          <cell r="G57" t="str">
            <v>1701</v>
          </cell>
          <cell r="H57" t="str">
            <v>自销</v>
          </cell>
          <cell r="I57" t="str">
            <v>揭英锡</v>
          </cell>
          <cell r="J57" t="str">
            <v>已签约</v>
          </cell>
          <cell r="K57">
            <v>59.48</v>
          </cell>
          <cell r="L57">
            <v>45.89</v>
          </cell>
          <cell r="M57" t="str">
            <v>暂无</v>
          </cell>
          <cell r="N57" t="str">
            <v>暂无</v>
          </cell>
          <cell r="O57" t="str">
            <v>朱强</v>
          </cell>
          <cell r="P57" t="str">
            <v>362102197412290010</v>
          </cell>
          <cell r="Q57" t="str">
            <v>13622852775</v>
          </cell>
          <cell r="R57" t="str">
            <v>广东省清远市清城区龙塘镇253省道东嘉美花园4栋1701室</v>
          </cell>
          <cell r="T57">
            <v>44373</v>
          </cell>
          <cell r="U57">
            <v>11318.82985877606</v>
          </cell>
          <cell r="V57">
            <v>673244</v>
          </cell>
          <cell r="W57" t="str">
            <v>无</v>
          </cell>
          <cell r="X57" t="str">
            <v>无</v>
          </cell>
          <cell r="Z57" t="str">
            <v>无</v>
          </cell>
          <cell r="AA57" t="str">
            <v>无</v>
          </cell>
          <cell r="AB57">
            <v>44373</v>
          </cell>
        </row>
        <row r="58">
          <cell r="C58" t="str">
            <v>1-1-1702</v>
          </cell>
          <cell r="D58" t="str">
            <v>1</v>
          </cell>
          <cell r="E58">
            <v>1</v>
          </cell>
          <cell r="G58" t="str">
            <v>1702</v>
          </cell>
          <cell r="H58" t="str">
            <v>自销</v>
          </cell>
          <cell r="I58" t="str">
            <v>黄鲜明</v>
          </cell>
          <cell r="J58" t="str">
            <v>已签约</v>
          </cell>
          <cell r="K58">
            <v>59.48</v>
          </cell>
          <cell r="L58">
            <v>45.89</v>
          </cell>
          <cell r="M58" t="str">
            <v>暂无</v>
          </cell>
          <cell r="N58" t="str">
            <v>暂无</v>
          </cell>
          <cell r="O58" t="str">
            <v>何永业</v>
          </cell>
          <cell r="P58" t="str">
            <v>441422199004010032</v>
          </cell>
          <cell r="Q58" t="str">
            <v>19120472559
18924232080</v>
          </cell>
          <cell r="R58" t="str">
            <v>广东省广州市黄埔区中新知识城龙湖双珑原著</v>
          </cell>
          <cell r="S58" t="str">
            <v>外拓</v>
          </cell>
          <cell r="T58">
            <v>44620</v>
          </cell>
          <cell r="U58">
            <v>7602.555480833894</v>
          </cell>
          <cell r="V58">
            <v>452200</v>
          </cell>
          <cell r="W58" t="str">
            <v>无</v>
          </cell>
          <cell r="X58" t="str">
            <v>无</v>
          </cell>
          <cell r="Z58" t="str">
            <v>无</v>
          </cell>
          <cell r="AA58" t="str">
            <v>无</v>
          </cell>
          <cell r="AB58">
            <v>44668</v>
          </cell>
        </row>
        <row r="59">
          <cell r="C59" t="str">
            <v>1-1-1703</v>
          </cell>
          <cell r="D59" t="str">
            <v>1</v>
          </cell>
          <cell r="E59">
            <v>1</v>
          </cell>
          <cell r="G59" t="str">
            <v>1703</v>
          </cell>
          <cell r="H59" t="str">
            <v>自销</v>
          </cell>
          <cell r="I59" t="str">
            <v>朱生</v>
          </cell>
          <cell r="J59" t="str">
            <v>已签约</v>
          </cell>
          <cell r="K59">
            <v>86.43</v>
          </cell>
          <cell r="L59">
            <v>66.68</v>
          </cell>
          <cell r="M59" t="str">
            <v>暂无</v>
          </cell>
          <cell r="N59" t="str">
            <v>暂无</v>
          </cell>
          <cell r="O59" t="str">
            <v>贺安米</v>
          </cell>
          <cell r="P59" t="str">
            <v>432522197810104055</v>
          </cell>
          <cell r="Q59" t="str">
            <v>15818890968</v>
          </cell>
          <cell r="R59" t="str">
            <v>广东省广州市增城区新塘镇瑶田村龙塘新村8号</v>
          </cell>
          <cell r="T59">
            <v>44317</v>
          </cell>
          <cell r="U59">
            <v>10850.133055651972</v>
          </cell>
          <cell r="V59">
            <v>937777</v>
          </cell>
          <cell r="W59" t="str">
            <v>无</v>
          </cell>
          <cell r="X59" t="str">
            <v>无</v>
          </cell>
          <cell r="Z59" t="str">
            <v>无</v>
          </cell>
          <cell r="AA59" t="str">
            <v>无</v>
          </cell>
          <cell r="AB59">
            <v>44434</v>
          </cell>
        </row>
        <row r="60">
          <cell r="C60" t="str">
            <v>1-1-1704</v>
          </cell>
          <cell r="D60" t="str">
            <v>1</v>
          </cell>
          <cell r="E60">
            <v>1</v>
          </cell>
          <cell r="G60" t="str">
            <v>1704</v>
          </cell>
          <cell r="H60" t="str">
            <v>自销</v>
          </cell>
          <cell r="I60" t="str">
            <v>冯昌盛</v>
          </cell>
          <cell r="J60" t="str">
            <v>已签约</v>
          </cell>
          <cell r="K60">
            <v>86.43</v>
          </cell>
          <cell r="L60">
            <v>66.68</v>
          </cell>
          <cell r="M60" t="str">
            <v>暂无</v>
          </cell>
          <cell r="N60" t="str">
            <v>暂无</v>
          </cell>
          <cell r="O60" t="str">
            <v>程龙、李淑琴</v>
          </cell>
          <cell r="P60" t="str">
            <v>430124198509196572
350526198807095520</v>
          </cell>
          <cell r="Q60" t="str">
            <v>13829956886
13826425756</v>
          </cell>
          <cell r="R60" t="str">
            <v>广东省广州市白云区同和云祥路翠仟园25栋402房</v>
          </cell>
          <cell r="T60">
            <v>44470</v>
          </cell>
          <cell r="U60">
            <v>10628.94828184658</v>
          </cell>
          <cell r="V60">
            <v>918660</v>
          </cell>
          <cell r="W60" t="str">
            <v>无</v>
          </cell>
          <cell r="X60" t="str">
            <v>无</v>
          </cell>
          <cell r="Z60" t="str">
            <v>无</v>
          </cell>
          <cell r="AA60" t="str">
            <v>无</v>
          </cell>
          <cell r="AB60">
            <v>44483</v>
          </cell>
        </row>
        <row r="61">
          <cell r="C61" t="str">
            <v>1-1-1705</v>
          </cell>
          <cell r="D61" t="str">
            <v>1</v>
          </cell>
          <cell r="E61">
            <v>1</v>
          </cell>
          <cell r="G61" t="str">
            <v>1705</v>
          </cell>
          <cell r="H61" t="str">
            <v>自销</v>
          </cell>
          <cell r="I61" t="str">
            <v>罗展鹏;冯昌盛</v>
          </cell>
          <cell r="J61" t="str">
            <v>已签约</v>
          </cell>
          <cell r="K61">
            <v>73.6</v>
          </cell>
          <cell r="L61">
            <v>56.78</v>
          </cell>
          <cell r="M61" t="str">
            <v>暂无</v>
          </cell>
          <cell r="N61" t="str">
            <v>暂无</v>
          </cell>
          <cell r="O61" t="str">
            <v>周小翠</v>
          </cell>
          <cell r="P61" t="str">
            <v>452122199404235421</v>
          </cell>
          <cell r="Q61" t="str">
            <v>13126436404</v>
          </cell>
          <cell r="R61" t="str">
            <v>广东省广州市花都区花山镇两龙村一队(康乐幼儿园后面兔喜生活）</v>
          </cell>
          <cell r="S61" t="str">
            <v>中介玉阁</v>
          </cell>
          <cell r="T61">
            <v>44738</v>
          </cell>
          <cell r="U61">
            <v>8199.714673913044</v>
          </cell>
          <cell r="V61">
            <v>603499</v>
          </cell>
          <cell r="W61" t="str">
            <v>无</v>
          </cell>
          <cell r="X61" t="str">
            <v>无</v>
          </cell>
          <cell r="Z61" t="str">
            <v>无</v>
          </cell>
          <cell r="AA61" t="str">
            <v>无</v>
          </cell>
          <cell r="AB61">
            <v>44843</v>
          </cell>
        </row>
        <row r="62">
          <cell r="C62" t="str">
            <v>1-1-1706</v>
          </cell>
          <cell r="D62" t="str">
            <v>1</v>
          </cell>
          <cell r="E62">
            <v>1</v>
          </cell>
          <cell r="G62" t="str">
            <v>1706</v>
          </cell>
          <cell r="H62" t="str">
            <v>自销</v>
          </cell>
          <cell r="I62" t="str">
            <v>邓彩霞</v>
          </cell>
          <cell r="J62" t="str">
            <v>已签约</v>
          </cell>
          <cell r="K62">
            <v>73.6</v>
          </cell>
          <cell r="L62">
            <v>56.78</v>
          </cell>
          <cell r="M62" t="str">
            <v>暂无</v>
          </cell>
          <cell r="N62" t="str">
            <v>暂无</v>
          </cell>
          <cell r="O62" t="str">
            <v>叶锐锋</v>
          </cell>
          <cell r="P62" t="str">
            <v>44023319750816501X</v>
          </cell>
          <cell r="Q62" t="str">
            <v>13660473849</v>
          </cell>
          <cell r="R62" t="str">
            <v>广东省广州市白云区人和镇东华村达富街108号</v>
          </cell>
          <cell r="S62" t="str">
            <v>中介</v>
          </cell>
          <cell r="T62">
            <v>44633</v>
          </cell>
          <cell r="U62">
            <v>7853.532608695653</v>
          </cell>
          <cell r="V62">
            <v>578020</v>
          </cell>
          <cell r="W62" t="str">
            <v>无</v>
          </cell>
          <cell r="X62" t="str">
            <v>无</v>
          </cell>
          <cell r="Z62" t="str">
            <v>无</v>
          </cell>
          <cell r="AA62" t="str">
            <v>无</v>
          </cell>
          <cell r="AB62">
            <v>44676</v>
          </cell>
        </row>
        <row r="63">
          <cell r="C63" t="str">
            <v>1-1-1707</v>
          </cell>
          <cell r="D63" t="str">
            <v>1</v>
          </cell>
          <cell r="E63">
            <v>1</v>
          </cell>
          <cell r="G63" t="str">
            <v>1707</v>
          </cell>
          <cell r="H63" t="str">
            <v>自销</v>
          </cell>
          <cell r="I63" t="str">
            <v>黄鲜明</v>
          </cell>
          <cell r="J63" t="str">
            <v>已认购</v>
          </cell>
          <cell r="K63">
            <v>86.12</v>
          </cell>
          <cell r="L63">
            <v>66.44</v>
          </cell>
          <cell r="M63" t="str">
            <v>暂无</v>
          </cell>
          <cell r="N63" t="str">
            <v>暂无</v>
          </cell>
          <cell r="O63" t="str">
            <v>长沙合和五金有限公司</v>
          </cell>
          <cell r="P63" t="str">
            <v>91430102668575971K</v>
          </cell>
          <cell r="Q63" t="str">
            <v>15874855892</v>
          </cell>
          <cell r="R63" t="str">
            <v>长沙市开福区沙坪街街道中青路1318号佳海工业园第B10栋301房</v>
          </cell>
          <cell r="S63" t="str">
            <v>工抵</v>
          </cell>
          <cell r="T63">
            <v>44651</v>
          </cell>
          <cell r="U63">
            <v>10684.544821179748</v>
          </cell>
          <cell r="V63">
            <v>920153</v>
          </cell>
          <cell r="W63" t="str">
            <v>无</v>
          </cell>
          <cell r="X63" t="str">
            <v>无</v>
          </cell>
          <cell r="Z63" t="str">
            <v>无</v>
          </cell>
          <cell r="AA63" t="str">
            <v>无</v>
          </cell>
          <cell r="AB63" t="str">
            <v/>
          </cell>
        </row>
        <row r="64">
          <cell r="C64" t="str">
            <v>1-1-1801</v>
          </cell>
          <cell r="D64" t="str">
            <v>1</v>
          </cell>
          <cell r="E64">
            <v>1</v>
          </cell>
          <cell r="G64" t="str">
            <v>1801</v>
          </cell>
          <cell r="H64" t="str">
            <v>自销</v>
          </cell>
          <cell r="I64" t="str">
            <v>冯昌盛</v>
          </cell>
          <cell r="J64" t="str">
            <v>已签约</v>
          </cell>
          <cell r="K64">
            <v>59.48</v>
          </cell>
          <cell r="L64">
            <v>45.89</v>
          </cell>
          <cell r="M64" t="str">
            <v>暂无</v>
          </cell>
          <cell r="N64" t="str">
            <v>暂无</v>
          </cell>
          <cell r="O64" t="str">
            <v>叶惠娟</v>
          </cell>
          <cell r="P64" t="str">
            <v>440823198809122042</v>
          </cell>
          <cell r="Q64" t="str">
            <v>13710908709</v>
          </cell>
          <cell r="R64" t="str">
            <v>广东省广州市白云区德康路丽康街7号306房（教师新村利康居）</v>
          </cell>
          <cell r="S64" t="str">
            <v>自然</v>
          </cell>
          <cell r="T64">
            <v>44577</v>
          </cell>
          <cell r="U64">
            <v>8579.942837928716</v>
          </cell>
          <cell r="V64">
            <v>510335</v>
          </cell>
          <cell r="W64" t="str">
            <v>无</v>
          </cell>
          <cell r="X64" t="str">
            <v>无</v>
          </cell>
          <cell r="Z64" t="str">
            <v>无</v>
          </cell>
          <cell r="AA64" t="str">
            <v>无</v>
          </cell>
          <cell r="AB64">
            <v>44606</v>
          </cell>
        </row>
        <row r="65">
          <cell r="C65" t="str">
            <v>1-1-1802</v>
          </cell>
          <cell r="D65" t="str">
            <v>1</v>
          </cell>
          <cell r="E65">
            <v>1</v>
          </cell>
          <cell r="G65" t="str">
            <v>1802</v>
          </cell>
          <cell r="H65" t="str">
            <v>自销</v>
          </cell>
          <cell r="I65" t="str">
            <v>黄鲜明</v>
          </cell>
          <cell r="J65" t="str">
            <v>已签约</v>
          </cell>
          <cell r="K65">
            <v>59.48</v>
          </cell>
          <cell r="L65">
            <v>45.89</v>
          </cell>
          <cell r="M65" t="str">
            <v>暂无</v>
          </cell>
          <cell r="N65" t="str">
            <v>暂无</v>
          </cell>
          <cell r="O65" t="str">
            <v>陈秀烨</v>
          </cell>
          <cell r="P65" t="str">
            <v>441226199301242037</v>
          </cell>
          <cell r="Q65" t="str">
            <v>18665618450</v>
          </cell>
          <cell r="R65" t="str">
            <v>广东省广州市白云区太和镇穗丰村大坪路一巷一号（坳下）</v>
          </cell>
          <cell r="T65">
            <v>44429</v>
          </cell>
          <cell r="U65">
            <v>10262.071284465366</v>
          </cell>
          <cell r="V65">
            <v>610388</v>
          </cell>
          <cell r="W65" t="str">
            <v>无</v>
          </cell>
          <cell r="X65" t="str">
            <v>无</v>
          </cell>
          <cell r="Z65" t="str">
            <v>无</v>
          </cell>
          <cell r="AA65" t="str">
            <v>无</v>
          </cell>
          <cell r="AB65">
            <v>44430</v>
          </cell>
        </row>
        <row r="66">
          <cell r="C66" t="str">
            <v>1-1-1803</v>
          </cell>
          <cell r="D66" t="str">
            <v>1</v>
          </cell>
          <cell r="E66">
            <v>1</v>
          </cell>
          <cell r="G66" t="str">
            <v>1803</v>
          </cell>
          <cell r="H66" t="str">
            <v>自销</v>
          </cell>
          <cell r="I66" t="str">
            <v>梁子杰;冯昌盛</v>
          </cell>
          <cell r="J66" t="str">
            <v>已签约</v>
          </cell>
          <cell r="K66">
            <v>86.43</v>
          </cell>
          <cell r="L66">
            <v>66.68</v>
          </cell>
          <cell r="M66" t="str">
            <v>暂无</v>
          </cell>
          <cell r="N66" t="str">
            <v>暂无</v>
          </cell>
          <cell r="O66" t="str">
            <v>何子菊</v>
          </cell>
          <cell r="P66" t="str">
            <v>421003198203063541</v>
          </cell>
          <cell r="Q66" t="str">
            <v>13423619088</v>
          </cell>
          <cell r="R66" t="str">
            <v>广东省广州市花都区花城街道天贵北路石岗安置区团结苑一栋二单元</v>
          </cell>
          <cell r="S66" t="str">
            <v>外拓</v>
          </cell>
          <cell r="T66">
            <v>44731</v>
          </cell>
          <cell r="U66">
            <v>7523.302094180261</v>
          </cell>
          <cell r="V66">
            <v>650239</v>
          </cell>
          <cell r="W66" t="str">
            <v>无</v>
          </cell>
          <cell r="X66" t="str">
            <v>无</v>
          </cell>
          <cell r="Z66" t="str">
            <v>无</v>
          </cell>
          <cell r="AA66" t="str">
            <v>无</v>
          </cell>
          <cell r="AB66">
            <v>44739</v>
          </cell>
        </row>
        <row r="67">
          <cell r="C67" t="str">
            <v>1-1-1804</v>
          </cell>
          <cell r="D67" t="str">
            <v>1</v>
          </cell>
          <cell r="E67">
            <v>1</v>
          </cell>
          <cell r="G67" t="str">
            <v>1804</v>
          </cell>
          <cell r="H67" t="str">
            <v>自销</v>
          </cell>
          <cell r="I67" t="str">
            <v>黄鲜明</v>
          </cell>
          <cell r="J67" t="str">
            <v>已签约</v>
          </cell>
          <cell r="K67">
            <v>86.43</v>
          </cell>
          <cell r="L67">
            <v>66.68</v>
          </cell>
          <cell r="M67" t="str">
            <v>暂无</v>
          </cell>
          <cell r="N67" t="str">
            <v>暂无</v>
          </cell>
          <cell r="O67" t="str">
            <v>陈胜</v>
          </cell>
          <cell r="P67" t="str">
            <v>43090319971203601X</v>
          </cell>
          <cell r="Q67" t="str">
            <v>18620957111</v>
          </cell>
          <cell r="R67" t="str">
            <v>广东省广州市白云区同德围龙德小学旁</v>
          </cell>
          <cell r="S67" t="str">
            <v>中介</v>
          </cell>
          <cell r="T67">
            <v>44731</v>
          </cell>
          <cell r="U67">
            <v>7523.302094180261</v>
          </cell>
          <cell r="V67">
            <v>650239</v>
          </cell>
          <cell r="W67" t="str">
            <v>无</v>
          </cell>
          <cell r="X67" t="str">
            <v>无</v>
          </cell>
          <cell r="Z67" t="str">
            <v>无</v>
          </cell>
          <cell r="AA67" t="str">
            <v>无</v>
          </cell>
          <cell r="AB67">
            <v>44739</v>
          </cell>
        </row>
        <row r="68">
          <cell r="C68" t="str">
            <v>1-1-1805</v>
          </cell>
          <cell r="D68" t="str">
            <v>1</v>
          </cell>
          <cell r="E68">
            <v>1</v>
          </cell>
          <cell r="G68" t="str">
            <v>1805</v>
          </cell>
          <cell r="H68" t="str">
            <v>自销</v>
          </cell>
          <cell r="I68" t="str">
            <v>黄鲜明;冯昌盛</v>
          </cell>
          <cell r="J68" t="str">
            <v>已签约</v>
          </cell>
          <cell r="K68">
            <v>73.6</v>
          </cell>
          <cell r="L68">
            <v>56.78</v>
          </cell>
          <cell r="M68" t="str">
            <v>暂无</v>
          </cell>
          <cell r="N68" t="str">
            <v>暂无</v>
          </cell>
          <cell r="O68" t="str">
            <v>朱小跑</v>
          </cell>
          <cell r="P68" t="str">
            <v>441821197802211222</v>
          </cell>
          <cell r="Q68" t="str">
            <v>18922551893</v>
          </cell>
          <cell r="R68" t="str">
            <v>广东省清远市佛冈县石角镇青云东路188号新旺角</v>
          </cell>
          <cell r="T68">
            <v>44804</v>
          </cell>
          <cell r="U68">
            <v>8034.538043478262</v>
          </cell>
          <cell r="V68">
            <v>591342</v>
          </cell>
          <cell r="W68" t="str">
            <v>无</v>
          </cell>
          <cell r="X68" t="str">
            <v>无</v>
          </cell>
          <cell r="Z68" t="str">
            <v>无</v>
          </cell>
          <cell r="AA68" t="str">
            <v>无</v>
          </cell>
          <cell r="AB68">
            <v>44890</v>
          </cell>
        </row>
        <row r="69">
          <cell r="C69" t="str">
            <v>1-1-1806</v>
          </cell>
          <cell r="D69" t="str">
            <v>1</v>
          </cell>
          <cell r="E69">
            <v>1</v>
          </cell>
          <cell r="G69" t="str">
            <v>1806</v>
          </cell>
          <cell r="H69" t="str">
            <v>自销</v>
          </cell>
          <cell r="I69" t="str">
            <v>邓彩霞</v>
          </cell>
          <cell r="J69" t="str">
            <v>已签约</v>
          </cell>
          <cell r="K69">
            <v>73.6</v>
          </cell>
          <cell r="L69">
            <v>56.78</v>
          </cell>
          <cell r="M69" t="str">
            <v>暂无</v>
          </cell>
          <cell r="N69" t="str">
            <v>暂无</v>
          </cell>
          <cell r="O69" t="str">
            <v>周婉珠</v>
          </cell>
          <cell r="P69" t="str">
            <v>440111197209235424</v>
          </cell>
          <cell r="Q69" t="str">
            <v>13922241589</v>
          </cell>
          <cell r="R69" t="str">
            <v>广东省广州市花都区凤凰北路凤凰御景9-2-304</v>
          </cell>
          <cell r="T69">
            <v>44788</v>
          </cell>
          <cell r="U69">
            <v>7872.663043478262</v>
          </cell>
          <cell r="V69">
            <v>579428</v>
          </cell>
          <cell r="W69" t="str">
            <v>无</v>
          </cell>
          <cell r="X69" t="str">
            <v>无</v>
          </cell>
          <cell r="Z69" t="str">
            <v>无</v>
          </cell>
          <cell r="AA69" t="str">
            <v>无</v>
          </cell>
          <cell r="AB69">
            <v>44802</v>
          </cell>
        </row>
        <row r="70">
          <cell r="C70" t="str">
            <v>1-1-1807</v>
          </cell>
          <cell r="D70" t="str">
            <v>1</v>
          </cell>
          <cell r="E70">
            <v>1</v>
          </cell>
          <cell r="G70" t="str">
            <v>1807</v>
          </cell>
          <cell r="H70" t="str">
            <v>自销</v>
          </cell>
          <cell r="I70" t="str">
            <v>梁子杰</v>
          </cell>
          <cell r="J70" t="str">
            <v>已签约</v>
          </cell>
          <cell r="K70">
            <v>86.12</v>
          </cell>
          <cell r="L70">
            <v>66.44</v>
          </cell>
          <cell r="M70" t="str">
            <v>暂无</v>
          </cell>
          <cell r="N70" t="str">
            <v>暂无</v>
          </cell>
          <cell r="O70" t="str">
            <v>孙敏</v>
          </cell>
          <cell r="P70" t="str">
            <v>421126197906216028</v>
          </cell>
          <cell r="Q70" t="str">
            <v>13857819946</v>
          </cell>
          <cell r="R70" t="str">
            <v>广东省广州市白云区东平东泰大厦310乐添国际</v>
          </cell>
          <cell r="S70" t="str">
            <v>中介</v>
          </cell>
          <cell r="T70">
            <v>44680</v>
          </cell>
          <cell r="U70">
            <v>7988.051555968415</v>
          </cell>
          <cell r="V70">
            <v>687931</v>
          </cell>
          <cell r="W70" t="str">
            <v>无</v>
          </cell>
          <cell r="X70" t="str">
            <v>无</v>
          </cell>
          <cell r="Z70" t="str">
            <v>无</v>
          </cell>
          <cell r="AA70" t="str">
            <v>无</v>
          </cell>
          <cell r="AB70">
            <v>44750</v>
          </cell>
        </row>
        <row r="71">
          <cell r="C71" t="str">
            <v>1-1-1901</v>
          </cell>
          <cell r="D71" t="str">
            <v>1</v>
          </cell>
          <cell r="E71">
            <v>1</v>
          </cell>
          <cell r="G71" t="str">
            <v>1901</v>
          </cell>
          <cell r="H71" t="str">
            <v>自销</v>
          </cell>
          <cell r="I71" t="str">
            <v>梁叶婷</v>
          </cell>
          <cell r="J71" t="str">
            <v>已签约</v>
          </cell>
          <cell r="K71">
            <v>59.48</v>
          </cell>
          <cell r="L71">
            <v>45.89</v>
          </cell>
          <cell r="M71" t="str">
            <v>暂无</v>
          </cell>
          <cell r="N71" t="str">
            <v>暂无</v>
          </cell>
          <cell r="O71" t="str">
            <v>周旋玉</v>
          </cell>
          <cell r="P71" t="str">
            <v>51040219800109002X</v>
          </cell>
          <cell r="Q71" t="str">
            <v>13527876587</v>
          </cell>
          <cell r="R71" t="str">
            <v>广东省广州市荔湾区扬仁北4号</v>
          </cell>
          <cell r="T71">
            <v>44548</v>
          </cell>
          <cell r="U71">
            <v>10147.797579018157</v>
          </cell>
          <cell r="V71">
            <v>603591</v>
          </cell>
          <cell r="W71" t="str">
            <v>无</v>
          </cell>
          <cell r="X71" t="str">
            <v>无</v>
          </cell>
          <cell r="Z71" t="str">
            <v>无</v>
          </cell>
          <cell r="AA71" t="str">
            <v>无</v>
          </cell>
          <cell r="AB71">
            <v>44559</v>
          </cell>
        </row>
        <row r="72">
          <cell r="C72" t="str">
            <v>1-1-1902</v>
          </cell>
          <cell r="D72" t="str">
            <v>1</v>
          </cell>
          <cell r="E72">
            <v>1</v>
          </cell>
          <cell r="G72" t="str">
            <v>1902</v>
          </cell>
          <cell r="H72" t="str">
            <v>自销</v>
          </cell>
          <cell r="I72" t="str">
            <v>刘梓轩</v>
          </cell>
          <cell r="J72" t="str">
            <v>已签约</v>
          </cell>
          <cell r="K72">
            <v>59.48</v>
          </cell>
          <cell r="L72">
            <v>45.89</v>
          </cell>
          <cell r="M72" t="str">
            <v>暂无</v>
          </cell>
          <cell r="N72" t="str">
            <v>暂无</v>
          </cell>
          <cell r="O72" t="str">
            <v>王小军</v>
          </cell>
          <cell r="P72" t="str">
            <v>330881198502033959</v>
          </cell>
          <cell r="Q72" t="str">
            <v>13958055368</v>
          </cell>
          <cell r="R72" t="str">
            <v>浙江省杭州市西湖区古墩路97号浙商财富中心2号路负一层</v>
          </cell>
          <cell r="T72">
            <v>44428</v>
          </cell>
          <cell r="U72">
            <v>10483.254875588435</v>
          </cell>
          <cell r="V72">
            <v>623544</v>
          </cell>
          <cell r="W72" t="str">
            <v>无</v>
          </cell>
          <cell r="X72" t="str">
            <v>无</v>
          </cell>
          <cell r="Z72" t="str">
            <v>无</v>
          </cell>
          <cell r="AA72" t="str">
            <v>无</v>
          </cell>
          <cell r="AB72">
            <v>44573</v>
          </cell>
        </row>
        <row r="73">
          <cell r="C73" t="str">
            <v>1-1-1903</v>
          </cell>
          <cell r="D73" t="str">
            <v>1</v>
          </cell>
          <cell r="E73">
            <v>1</v>
          </cell>
          <cell r="G73" t="str">
            <v>1903</v>
          </cell>
          <cell r="H73" t="str">
            <v>自销</v>
          </cell>
          <cell r="I73" t="str">
            <v>韩丰元</v>
          </cell>
          <cell r="J73" t="str">
            <v>已签约</v>
          </cell>
          <cell r="K73">
            <v>86.43</v>
          </cell>
          <cell r="L73">
            <v>66.68</v>
          </cell>
          <cell r="M73" t="str">
            <v>暂无</v>
          </cell>
          <cell r="N73" t="str">
            <v>暂无</v>
          </cell>
          <cell r="O73" t="str">
            <v>余家景</v>
          </cell>
          <cell r="P73" t="str">
            <v>340103196606233010</v>
          </cell>
          <cell r="Q73" t="str">
            <v>13903057219</v>
          </cell>
          <cell r="R73" t="str">
            <v>广东省广州市海珠区聚德路197号903房</v>
          </cell>
          <cell r="T73">
            <v>44472</v>
          </cell>
          <cell r="U73">
            <v>10850.133055651972</v>
          </cell>
          <cell r="V73">
            <v>937777</v>
          </cell>
          <cell r="W73" t="str">
            <v>无</v>
          </cell>
          <cell r="X73" t="str">
            <v>无</v>
          </cell>
          <cell r="Z73" t="str">
            <v>无</v>
          </cell>
          <cell r="AA73" t="str">
            <v>无</v>
          </cell>
          <cell r="AB73">
            <v>44486</v>
          </cell>
        </row>
        <row r="74">
          <cell r="C74" t="str">
            <v>1-1-1904</v>
          </cell>
          <cell r="D74" t="str">
            <v>1</v>
          </cell>
          <cell r="E74">
            <v>1</v>
          </cell>
          <cell r="G74" t="str">
            <v>1904</v>
          </cell>
          <cell r="H74" t="str">
            <v>自销</v>
          </cell>
          <cell r="I74" t="str">
            <v>刘梓轩</v>
          </cell>
          <cell r="J74" t="str">
            <v>已签约</v>
          </cell>
          <cell r="K74">
            <v>86.43</v>
          </cell>
          <cell r="L74">
            <v>66.68</v>
          </cell>
          <cell r="M74" t="str">
            <v>暂无</v>
          </cell>
          <cell r="N74" t="str">
            <v>暂无</v>
          </cell>
          <cell r="O74" t="str">
            <v>洪威</v>
          </cell>
          <cell r="P74" t="str">
            <v>340826199603060034</v>
          </cell>
          <cell r="Q74" t="str">
            <v>15922332377</v>
          </cell>
          <cell r="R74" t="str">
            <v>安徽省合肥市香樟大道鼎元公馆9栋804房</v>
          </cell>
          <cell r="T74">
            <v>44467</v>
          </cell>
          <cell r="U74">
            <v>10628.94828184658</v>
          </cell>
          <cell r="V74">
            <v>918660</v>
          </cell>
          <cell r="W74" t="str">
            <v>无</v>
          </cell>
          <cell r="X74" t="str">
            <v>无</v>
          </cell>
          <cell r="Z74" t="str">
            <v>无</v>
          </cell>
          <cell r="AA74" t="str">
            <v>无</v>
          </cell>
          <cell r="AB74">
            <v>44575</v>
          </cell>
        </row>
        <row r="75">
          <cell r="C75" t="str">
            <v>1-1-1905</v>
          </cell>
          <cell r="D75" t="str">
            <v>1</v>
          </cell>
          <cell r="E75">
            <v>1</v>
          </cell>
          <cell r="G75" t="str">
            <v>1905</v>
          </cell>
          <cell r="H75" t="str">
            <v>自销</v>
          </cell>
          <cell r="I75" t="str">
            <v>刘梓轩</v>
          </cell>
          <cell r="J75" t="str">
            <v>已签约</v>
          </cell>
          <cell r="K75">
            <v>73.6</v>
          </cell>
          <cell r="L75">
            <v>56.78</v>
          </cell>
          <cell r="M75" t="str">
            <v>暂无</v>
          </cell>
          <cell r="N75" t="str">
            <v>暂无</v>
          </cell>
          <cell r="O75" t="str">
            <v>向锦</v>
          </cell>
          <cell r="P75" t="str">
            <v>422121197203090851</v>
          </cell>
          <cell r="Q75" t="str">
            <v>13761301160</v>
          </cell>
          <cell r="R75" t="str">
            <v>武汉市洪山区雄楚大街名都花园202栋3单元8B</v>
          </cell>
          <cell r="T75">
            <v>44479</v>
          </cell>
          <cell r="U75">
            <v>10706.521739130436</v>
          </cell>
          <cell r="V75">
            <v>788000</v>
          </cell>
          <cell r="W75" t="str">
            <v>无</v>
          </cell>
          <cell r="X75" t="str">
            <v>无</v>
          </cell>
          <cell r="Z75" t="str">
            <v>无</v>
          </cell>
          <cell r="AA75" t="str">
            <v>无</v>
          </cell>
          <cell r="AB75">
            <v>44844</v>
          </cell>
        </row>
        <row r="76">
          <cell r="C76" t="str">
            <v>1-1-1906</v>
          </cell>
          <cell r="D76" t="str">
            <v>1</v>
          </cell>
          <cell r="E76">
            <v>1</v>
          </cell>
          <cell r="G76" t="str">
            <v>1906</v>
          </cell>
          <cell r="H76" t="str">
            <v>自销</v>
          </cell>
          <cell r="I76" t="str">
            <v>侯智运;范丽娟</v>
          </cell>
          <cell r="J76" t="str">
            <v>已签约</v>
          </cell>
          <cell r="K76">
            <v>73.6</v>
          </cell>
          <cell r="L76">
            <v>56.78</v>
          </cell>
          <cell r="M76" t="str">
            <v>暂无</v>
          </cell>
          <cell r="N76" t="str">
            <v>暂无</v>
          </cell>
          <cell r="O76" t="str">
            <v>唐亚华、段磊</v>
          </cell>
          <cell r="P76" t="str">
            <v>43112119901128474X
430602198905236512</v>
          </cell>
          <cell r="Q76" t="str">
            <v>17675699596
13925169500</v>
          </cell>
          <cell r="R76" t="str">
            <v>广东省广州市花都区花城街罗仙村18队501（一巷）</v>
          </cell>
          <cell r="T76">
            <v>44640</v>
          </cell>
          <cell r="U76">
            <v>7853.532608695653</v>
          </cell>
          <cell r="V76">
            <v>578020</v>
          </cell>
          <cell r="W76" t="str">
            <v>无</v>
          </cell>
          <cell r="X76" t="str">
            <v>无</v>
          </cell>
          <cell r="Z76" t="str">
            <v>无</v>
          </cell>
          <cell r="AA76" t="str">
            <v>无</v>
          </cell>
          <cell r="AB76">
            <v>44674</v>
          </cell>
        </row>
        <row r="77">
          <cell r="C77" t="str">
            <v>1-1-1907</v>
          </cell>
          <cell r="D77" t="str">
            <v>1</v>
          </cell>
          <cell r="E77">
            <v>1</v>
          </cell>
          <cell r="G77" t="str">
            <v>1907</v>
          </cell>
          <cell r="H77" t="str">
            <v>自销</v>
          </cell>
          <cell r="I77" t="str">
            <v>黄鲜明</v>
          </cell>
          <cell r="J77" t="str">
            <v>已签约</v>
          </cell>
          <cell r="K77">
            <v>86.12</v>
          </cell>
          <cell r="L77">
            <v>66.44</v>
          </cell>
          <cell r="M77" t="str">
            <v>暂无</v>
          </cell>
          <cell r="N77" t="str">
            <v>暂无</v>
          </cell>
          <cell r="O77" t="str">
            <v>赵贵才</v>
          </cell>
          <cell r="P77" t="str">
            <v>440223199305135618</v>
          </cell>
          <cell r="Q77" t="str">
            <v>13632636282</v>
          </cell>
          <cell r="R77" t="str">
            <v>广东省清远市清城区龙塘银湖路一号恒大银湖城186栋2106号楼</v>
          </cell>
          <cell r="S77" t="str">
            <v>中介</v>
          </cell>
          <cell r="T77">
            <v>44655</v>
          </cell>
          <cell r="U77">
            <v>8184.765443567116</v>
          </cell>
          <cell r="V77">
            <v>704872</v>
          </cell>
          <cell r="W77" t="str">
            <v>无</v>
          </cell>
          <cell r="X77" t="str">
            <v>无</v>
          </cell>
          <cell r="Z77" t="str">
            <v>无</v>
          </cell>
          <cell r="AA77" t="str">
            <v>无</v>
          </cell>
          <cell r="AB77">
            <v>44669</v>
          </cell>
        </row>
        <row r="78">
          <cell r="C78" t="str">
            <v>1-1-2001</v>
          </cell>
          <cell r="D78" t="str">
            <v>1</v>
          </cell>
          <cell r="E78">
            <v>1</v>
          </cell>
          <cell r="G78" t="str">
            <v>2001</v>
          </cell>
          <cell r="H78" t="str">
            <v>自销</v>
          </cell>
          <cell r="I78" t="str">
            <v>黄鲜明;侯智运</v>
          </cell>
          <cell r="J78" t="str">
            <v>已签约</v>
          </cell>
          <cell r="K78">
            <v>59.48</v>
          </cell>
          <cell r="L78">
            <v>45.89</v>
          </cell>
          <cell r="M78" t="str">
            <v>暂无</v>
          </cell>
          <cell r="N78" t="str">
            <v>暂无</v>
          </cell>
          <cell r="O78" t="str">
            <v>杨居盛</v>
          </cell>
          <cell r="P78" t="str">
            <v>35222719851210361X</v>
          </cell>
          <cell r="Q78" t="str">
            <v>13859638611</v>
          </cell>
          <cell r="R78" t="str">
            <v>福建省宁德市古田县城西街道康撕丹君23号楼</v>
          </cell>
          <cell r="S78" t="str">
            <v>中介</v>
          </cell>
          <cell r="T78">
            <v>44619</v>
          </cell>
          <cell r="U78">
            <v>7866.19031607263</v>
          </cell>
          <cell r="V78">
            <v>467881</v>
          </cell>
          <cell r="W78" t="str">
            <v>无</v>
          </cell>
          <cell r="X78" t="str">
            <v>无</v>
          </cell>
          <cell r="Z78" t="str">
            <v>无</v>
          </cell>
          <cell r="AA78" t="str">
            <v>无</v>
          </cell>
          <cell r="AB78">
            <v>44701</v>
          </cell>
        </row>
        <row r="79">
          <cell r="C79" t="str">
            <v>1-1-2002</v>
          </cell>
          <cell r="D79" t="str">
            <v>1</v>
          </cell>
          <cell r="E79">
            <v>1</v>
          </cell>
          <cell r="G79" t="str">
            <v>2002</v>
          </cell>
          <cell r="H79" t="str">
            <v>自销</v>
          </cell>
          <cell r="I79" t="str">
            <v>黄鲜明</v>
          </cell>
          <cell r="J79" t="str">
            <v>已签约</v>
          </cell>
          <cell r="K79">
            <v>59.48</v>
          </cell>
          <cell r="L79">
            <v>45.89</v>
          </cell>
          <cell r="M79" t="str">
            <v>暂无</v>
          </cell>
          <cell r="N79" t="str">
            <v>暂无</v>
          </cell>
          <cell r="O79" t="str">
            <v>李惠如</v>
          </cell>
          <cell r="P79" t="str">
            <v>440104197001092264</v>
          </cell>
          <cell r="Q79" t="str">
            <v>13556134342</v>
          </cell>
          <cell r="R79" t="str">
            <v>广东省清远市清城区碧桂园假日半岛鸟语花香11街26号</v>
          </cell>
          <cell r="S79" t="str">
            <v>玉阁</v>
          </cell>
          <cell r="T79">
            <v>44576</v>
          </cell>
          <cell r="U79">
            <v>8064.206455951581</v>
          </cell>
          <cell r="V79">
            <v>479659</v>
          </cell>
          <cell r="W79" t="str">
            <v>无</v>
          </cell>
          <cell r="X79" t="str">
            <v>无</v>
          </cell>
          <cell r="Z79" t="str">
            <v>无</v>
          </cell>
          <cell r="AA79" t="str">
            <v>无</v>
          </cell>
          <cell r="AB79">
            <v>44630</v>
          </cell>
        </row>
        <row r="80">
          <cell r="C80" t="str">
            <v>1-1-2003</v>
          </cell>
          <cell r="D80" t="str">
            <v>1</v>
          </cell>
          <cell r="E80">
            <v>1</v>
          </cell>
          <cell r="G80" t="str">
            <v>2003</v>
          </cell>
          <cell r="H80" t="str">
            <v>自销</v>
          </cell>
          <cell r="I80" t="str">
            <v>冯昌盛</v>
          </cell>
          <cell r="J80" t="str">
            <v>已签约</v>
          </cell>
          <cell r="K80">
            <v>86.43</v>
          </cell>
          <cell r="L80">
            <v>66.68</v>
          </cell>
          <cell r="M80" t="str">
            <v>暂无</v>
          </cell>
          <cell r="N80" t="str">
            <v>暂无</v>
          </cell>
          <cell r="O80" t="str">
            <v>厉琰</v>
          </cell>
          <cell r="P80" t="str">
            <v>330124198410052022</v>
          </cell>
          <cell r="Q80" t="str">
            <v>13710955175</v>
          </cell>
          <cell r="R80" t="str">
            <v>广东省广州市白云区心谊路53号904</v>
          </cell>
          <cell r="S80" t="str">
            <v>老带新</v>
          </cell>
          <cell r="T80">
            <v>44582</v>
          </cell>
          <cell r="U80">
            <v>8460.777507809787</v>
          </cell>
          <cell r="V80">
            <v>731265</v>
          </cell>
          <cell r="W80" t="str">
            <v>无</v>
          </cell>
          <cell r="X80" t="str">
            <v>无</v>
          </cell>
          <cell r="Z80" t="str">
            <v>无</v>
          </cell>
          <cell r="AA80" t="str">
            <v>无</v>
          </cell>
          <cell r="AB80">
            <v>44607</v>
          </cell>
        </row>
        <row r="81">
          <cell r="C81" t="str">
            <v>1-1-2004</v>
          </cell>
          <cell r="D81" t="str">
            <v>1</v>
          </cell>
          <cell r="E81">
            <v>1</v>
          </cell>
          <cell r="G81" t="str">
            <v>2004</v>
          </cell>
          <cell r="H81" t="str">
            <v>自销</v>
          </cell>
          <cell r="I81" t="str">
            <v>范丽娟;罗展鹏</v>
          </cell>
          <cell r="J81" t="str">
            <v>已签约</v>
          </cell>
          <cell r="K81">
            <v>86.43</v>
          </cell>
          <cell r="L81">
            <v>66.68</v>
          </cell>
          <cell r="M81" t="str">
            <v>暂无</v>
          </cell>
          <cell r="N81" t="str">
            <v>暂无</v>
          </cell>
          <cell r="O81" t="str">
            <v>严万权、陈碧云</v>
          </cell>
          <cell r="P81" t="str">
            <v>44011119711015427X
440111197601174240</v>
          </cell>
          <cell r="Q81" t="str">
            <v>13392102671
19102002535</v>
          </cell>
          <cell r="R81" t="str">
            <v>广东省广州市白云区新市街南航新村18栋801房</v>
          </cell>
          <cell r="T81">
            <v>44656</v>
          </cell>
          <cell r="U81">
            <v>8583.16556751128</v>
          </cell>
          <cell r="V81">
            <v>741843</v>
          </cell>
          <cell r="W81" t="str">
            <v>无</v>
          </cell>
          <cell r="X81" t="str">
            <v>无</v>
          </cell>
          <cell r="Z81" t="str">
            <v>无</v>
          </cell>
          <cell r="AA81" t="str">
            <v>无</v>
          </cell>
          <cell r="AB81">
            <v>44758</v>
          </cell>
        </row>
        <row r="82">
          <cell r="C82" t="str">
            <v>1-1-2005</v>
          </cell>
          <cell r="D82" t="str">
            <v>1</v>
          </cell>
          <cell r="E82">
            <v>1</v>
          </cell>
          <cell r="G82" t="str">
            <v>2005</v>
          </cell>
          <cell r="H82" t="str">
            <v>自销</v>
          </cell>
          <cell r="I82" t="str">
            <v>罗展鹏</v>
          </cell>
          <cell r="J82" t="str">
            <v>已签约</v>
          </cell>
          <cell r="K82">
            <v>73.6</v>
          </cell>
          <cell r="L82">
            <v>56.78</v>
          </cell>
          <cell r="M82" t="str">
            <v>暂无</v>
          </cell>
          <cell r="N82" t="str">
            <v>暂无</v>
          </cell>
          <cell r="O82" t="str">
            <v>袁伟</v>
          </cell>
          <cell r="P82" t="str">
            <v>420526198501171066</v>
          </cell>
          <cell r="Q82" t="str">
            <v>13660852718</v>
          </cell>
          <cell r="R82" t="str">
            <v>广东省广州市越秀区北较场横路12号13楼</v>
          </cell>
          <cell r="S82" t="str">
            <v>外拓</v>
          </cell>
          <cell r="T82">
            <v>44724</v>
          </cell>
          <cell r="U82">
            <v>7824.714673913044</v>
          </cell>
          <cell r="V82">
            <v>575899</v>
          </cell>
          <cell r="W82" t="str">
            <v>无</v>
          </cell>
          <cell r="X82" t="str">
            <v>无</v>
          </cell>
          <cell r="Z82" t="str">
            <v>无</v>
          </cell>
          <cell r="AA82" t="str">
            <v>无</v>
          </cell>
          <cell r="AB82">
            <v>44739</v>
          </cell>
        </row>
        <row r="83">
          <cell r="C83" t="str">
            <v>1-1-2006</v>
          </cell>
          <cell r="D83" t="str">
            <v>1</v>
          </cell>
          <cell r="E83">
            <v>1</v>
          </cell>
          <cell r="G83" t="str">
            <v>2006</v>
          </cell>
          <cell r="H83" t="str">
            <v>自销</v>
          </cell>
          <cell r="I83" t="str">
            <v>黄鲜明</v>
          </cell>
          <cell r="J83" t="str">
            <v>已签约</v>
          </cell>
          <cell r="K83">
            <v>73.6</v>
          </cell>
          <cell r="L83">
            <v>56.78</v>
          </cell>
          <cell r="M83" t="str">
            <v>暂无</v>
          </cell>
          <cell r="N83" t="str">
            <v>暂无</v>
          </cell>
          <cell r="O83" t="str">
            <v>苏淑贤</v>
          </cell>
          <cell r="P83" t="str">
            <v>
440111199202295124
</v>
          </cell>
          <cell r="Q83" t="str">
            <v>13622868664</v>
          </cell>
          <cell r="R83" t="str">
            <v>广东省广州市白云区西湖瓦窑西街七巷1号</v>
          </cell>
          <cell r="S83" t="str">
            <v>外拓</v>
          </cell>
          <cell r="T83">
            <v>44744</v>
          </cell>
          <cell r="U83">
            <v>8095.652173913044</v>
          </cell>
          <cell r="V83">
            <v>595840</v>
          </cell>
          <cell r="W83" t="str">
            <v>无</v>
          </cell>
          <cell r="X83" t="str">
            <v>无</v>
          </cell>
          <cell r="Z83" t="str">
            <v>无</v>
          </cell>
          <cell r="AA83" t="str">
            <v>无</v>
          </cell>
          <cell r="AB83">
            <v>44749</v>
          </cell>
        </row>
        <row r="84">
          <cell r="C84" t="str">
            <v>1-1-2007</v>
          </cell>
          <cell r="D84" t="str">
            <v>1</v>
          </cell>
          <cell r="E84">
            <v>1</v>
          </cell>
          <cell r="G84" t="str">
            <v>2007</v>
          </cell>
          <cell r="H84" t="str">
            <v>自销</v>
          </cell>
          <cell r="I84" t="str">
            <v>黄鲜明</v>
          </cell>
          <cell r="J84" t="str">
            <v>已签约</v>
          </cell>
          <cell r="K84">
            <v>86.12</v>
          </cell>
          <cell r="L84">
            <v>66.44</v>
          </cell>
          <cell r="M84" t="str">
            <v>暂无</v>
          </cell>
          <cell r="N84" t="str">
            <v>暂无</v>
          </cell>
          <cell r="O84" t="str">
            <v>孔利峰</v>
          </cell>
          <cell r="P84" t="str">
            <v>411122198111123079</v>
          </cell>
          <cell r="Q84" t="str">
            <v>13598982165</v>
          </cell>
          <cell r="R84" t="str">
            <v>广东省清远市清城区龙塘镇阳光100 D栋D12-2-3202</v>
          </cell>
          <cell r="S84" t="str">
            <v>外拓</v>
          </cell>
          <cell r="T84">
            <v>44684</v>
          </cell>
          <cell r="U84">
            <v>8145.4017649790985</v>
          </cell>
          <cell r="V84">
            <v>701482</v>
          </cell>
          <cell r="W84" t="str">
            <v>无</v>
          </cell>
          <cell r="X84" t="str">
            <v>无</v>
          </cell>
          <cell r="Z84" t="str">
            <v>无</v>
          </cell>
          <cell r="AA84" t="str">
            <v>无</v>
          </cell>
          <cell r="AB84">
            <v>44738</v>
          </cell>
        </row>
        <row r="85">
          <cell r="C85" t="str">
            <v>1-1-201</v>
          </cell>
          <cell r="D85" t="str">
            <v>1</v>
          </cell>
          <cell r="E85">
            <v>1</v>
          </cell>
          <cell r="G85">
            <v>201</v>
          </cell>
          <cell r="H85" t="str">
            <v>自销</v>
          </cell>
          <cell r="I85" t="str">
            <v>侯智运</v>
          </cell>
          <cell r="J85" t="str">
            <v>已签约</v>
          </cell>
          <cell r="K85">
            <v>59.48</v>
          </cell>
          <cell r="L85">
            <v>45.89</v>
          </cell>
          <cell r="M85" t="str">
            <v>暂无</v>
          </cell>
          <cell r="N85" t="str">
            <v>暂无</v>
          </cell>
          <cell r="O85" t="str">
            <v>李二南</v>
          </cell>
          <cell r="P85" t="str">
            <v>430524198205164071</v>
          </cell>
          <cell r="Q85">
            <v>13824468646</v>
          </cell>
          <cell r="R85" t="str">
            <v>广东省广州市花都区绿地空港国际中心绿港四街3号702B房</v>
          </cell>
          <cell r="S85" t="str">
            <v>中介</v>
          </cell>
          <cell r="T85">
            <v>44659</v>
          </cell>
          <cell r="U85">
            <v>7730.548083389375</v>
          </cell>
          <cell r="V85">
            <v>459813</v>
          </cell>
          <cell r="W85" t="str">
            <v>无</v>
          </cell>
          <cell r="X85" t="str">
            <v>无</v>
          </cell>
          <cell r="Z85" t="str">
            <v>无</v>
          </cell>
          <cell r="AA85" t="str">
            <v>无</v>
          </cell>
          <cell r="AB85">
            <v>44671</v>
          </cell>
        </row>
        <row r="86">
          <cell r="C86" t="str">
            <v>1-1-202</v>
          </cell>
          <cell r="D86" t="str">
            <v>1</v>
          </cell>
          <cell r="E86">
            <v>1</v>
          </cell>
          <cell r="G86">
            <v>202</v>
          </cell>
          <cell r="H86" t="str">
            <v>自销</v>
          </cell>
          <cell r="I86" t="str">
            <v>黄鲜明</v>
          </cell>
          <cell r="J86" t="str">
            <v>已签约</v>
          </cell>
          <cell r="K86">
            <v>59.48</v>
          </cell>
          <cell r="L86">
            <v>45.89</v>
          </cell>
          <cell r="M86" t="str">
            <v>暂无</v>
          </cell>
          <cell r="N86" t="str">
            <v>暂无</v>
          </cell>
          <cell r="O86" t="str">
            <v>李惠如</v>
          </cell>
          <cell r="P86" t="str">
            <v>440104197001092264</v>
          </cell>
          <cell r="Q86" t="str">
            <v>13556134342</v>
          </cell>
          <cell r="R86" t="str">
            <v>广东省清远市清城区碧桂园假日半岛鸟语花香11街26号</v>
          </cell>
          <cell r="S86" t="str">
            <v>玉阁</v>
          </cell>
          <cell r="T86">
            <v>44576</v>
          </cell>
          <cell r="U86">
            <v>7283.170813718897</v>
          </cell>
          <cell r="V86">
            <v>433203</v>
          </cell>
          <cell r="W86" t="str">
            <v>无</v>
          </cell>
          <cell r="X86" t="str">
            <v>无</v>
          </cell>
          <cell r="Z86" t="str">
            <v>无</v>
          </cell>
          <cell r="AA86" t="str">
            <v>无</v>
          </cell>
          <cell r="AB86">
            <v>44630</v>
          </cell>
        </row>
        <row r="87">
          <cell r="C87" t="str">
            <v>1-1-205</v>
          </cell>
          <cell r="D87" t="str">
            <v>1</v>
          </cell>
          <cell r="E87">
            <v>1</v>
          </cell>
          <cell r="G87">
            <v>205</v>
          </cell>
          <cell r="H87" t="str">
            <v>自销</v>
          </cell>
          <cell r="I87" t="str">
            <v>冯昌盛</v>
          </cell>
          <cell r="J87" t="str">
            <v>已签约</v>
          </cell>
          <cell r="K87">
            <v>73.6</v>
          </cell>
          <cell r="L87">
            <v>56.78</v>
          </cell>
          <cell r="M87" t="str">
            <v>暂无</v>
          </cell>
          <cell r="N87" t="str">
            <v>暂无</v>
          </cell>
          <cell r="O87" t="str">
            <v>陈艳丽</v>
          </cell>
          <cell r="P87" t="str">
            <v>620422198708202727</v>
          </cell>
          <cell r="Q87" t="str">
            <v>19924699919</v>
          </cell>
          <cell r="R87" t="str">
            <v>广东省广州市白云区嘉禾望岗望岗村望岗街38号802</v>
          </cell>
          <cell r="S87" t="str">
            <v>商机</v>
          </cell>
          <cell r="T87">
            <v>44731</v>
          </cell>
          <cell r="U87">
            <v>7572.02445652174</v>
          </cell>
          <cell r="V87">
            <v>557301</v>
          </cell>
          <cell r="W87" t="str">
            <v>无</v>
          </cell>
          <cell r="X87" t="str">
            <v>无</v>
          </cell>
          <cell r="Z87" t="str">
            <v>无</v>
          </cell>
          <cell r="AA87" t="str">
            <v>无</v>
          </cell>
          <cell r="AB87">
            <v>44739</v>
          </cell>
        </row>
        <row r="88">
          <cell r="C88" t="str">
            <v>1-1-206</v>
          </cell>
          <cell r="D88" t="str">
            <v>1</v>
          </cell>
          <cell r="E88">
            <v>1</v>
          </cell>
          <cell r="G88">
            <v>206</v>
          </cell>
          <cell r="H88" t="str">
            <v>品业</v>
          </cell>
          <cell r="I88" t="str">
            <v>梁子杰</v>
          </cell>
          <cell r="J88" t="str">
            <v>已签约</v>
          </cell>
          <cell r="K88">
            <v>73.6</v>
          </cell>
          <cell r="L88">
            <v>56.78</v>
          </cell>
          <cell r="M88" t="str">
            <v>暂无</v>
          </cell>
          <cell r="N88" t="str">
            <v>暂无</v>
          </cell>
          <cell r="O88" t="str">
            <v>陈笑梅</v>
          </cell>
          <cell r="P88" t="str">
            <v>440103196106134829</v>
          </cell>
          <cell r="Q88">
            <v>18022399730</v>
          </cell>
          <cell r="R88" t="str">
            <v>广州市荔湾区中山八路6号7座3504房</v>
          </cell>
          <cell r="S88" t="str">
            <v>中介-喜佳</v>
          </cell>
          <cell r="T88">
            <v>44907</v>
          </cell>
          <cell r="U88">
            <v>7410.135869565218</v>
          </cell>
          <cell r="V88">
            <v>545386</v>
          </cell>
          <cell r="W88" t="str">
            <v>无</v>
          </cell>
          <cell r="X88" t="str">
            <v>无</v>
          </cell>
          <cell r="Z88" t="str">
            <v>无</v>
          </cell>
          <cell r="AA88" t="str">
            <v>无</v>
          </cell>
          <cell r="AB88">
            <v>44923</v>
          </cell>
        </row>
        <row r="89">
          <cell r="C89" t="str">
            <v>1-1-207</v>
          </cell>
          <cell r="D89" t="str">
            <v>1</v>
          </cell>
          <cell r="E89">
            <v>1</v>
          </cell>
          <cell r="G89">
            <v>207</v>
          </cell>
          <cell r="H89" t="str">
            <v>自销</v>
          </cell>
          <cell r="I89" t="str">
            <v>梁子杰</v>
          </cell>
          <cell r="J89" t="str">
            <v>已签约</v>
          </cell>
          <cell r="K89">
            <v>86.12</v>
          </cell>
          <cell r="L89">
            <v>66.44</v>
          </cell>
          <cell r="M89" t="str">
            <v>暂无</v>
          </cell>
          <cell r="N89" t="str">
            <v>暂无</v>
          </cell>
          <cell r="O89" t="str">
            <v>杨顺田、李苏丹</v>
          </cell>
          <cell r="P89" t="str">
            <v>432926197711015417
430523198102058843</v>
          </cell>
          <cell r="Q89" t="str">
            <v>13922362050
13711413055</v>
          </cell>
          <cell r="R89" t="str">
            <v>广东省广州市花都区秀全街岐山村南一街11号合顺物流</v>
          </cell>
          <cell r="T89">
            <v>44740</v>
          </cell>
          <cell r="U89">
            <v>7293.718067812354</v>
          </cell>
          <cell r="V89">
            <v>628135</v>
          </cell>
          <cell r="W89" t="str">
            <v>无</v>
          </cell>
          <cell r="X89" t="str">
            <v>无</v>
          </cell>
          <cell r="Z89" t="str">
            <v>无</v>
          </cell>
          <cell r="AA89" t="str">
            <v>无</v>
          </cell>
          <cell r="AB89">
            <v>44749</v>
          </cell>
        </row>
        <row r="90">
          <cell r="C90" t="str">
            <v>1-1-2101</v>
          </cell>
          <cell r="D90" t="str">
            <v>1</v>
          </cell>
          <cell r="E90">
            <v>1</v>
          </cell>
          <cell r="G90" t="str">
            <v>2101</v>
          </cell>
          <cell r="H90" t="str">
            <v>自销</v>
          </cell>
          <cell r="I90" t="str">
            <v>梁叶婷</v>
          </cell>
          <cell r="J90" t="str">
            <v>已签约</v>
          </cell>
          <cell r="K90">
            <v>59.48</v>
          </cell>
          <cell r="L90">
            <v>45.89</v>
          </cell>
          <cell r="M90" t="str">
            <v>暂无</v>
          </cell>
          <cell r="N90" t="str">
            <v>暂无</v>
          </cell>
          <cell r="O90" t="str">
            <v>李成</v>
          </cell>
          <cell r="P90" t="str">
            <v>440921196402241633</v>
          </cell>
          <cell r="Q90" t="str">
            <v>13302215028</v>
          </cell>
          <cell r="R90" t="str">
            <v>广东省清远市清城区龙塘镇阳光100D9栋2单元2006</v>
          </cell>
          <cell r="S90" t="str">
            <v>中介</v>
          </cell>
          <cell r="T90">
            <v>44582</v>
          </cell>
          <cell r="U90">
            <v>8203.564223268326</v>
          </cell>
          <cell r="V90">
            <v>487948</v>
          </cell>
          <cell r="W90" t="str">
            <v>无</v>
          </cell>
          <cell r="X90" t="str">
            <v>无</v>
          </cell>
          <cell r="Z90" t="str">
            <v>无</v>
          </cell>
          <cell r="AA90" t="str">
            <v>无</v>
          </cell>
          <cell r="AB90">
            <v>44688</v>
          </cell>
        </row>
        <row r="91">
          <cell r="C91" t="str">
            <v>1-1-2102</v>
          </cell>
          <cell r="D91" t="str">
            <v>1</v>
          </cell>
          <cell r="E91">
            <v>1</v>
          </cell>
          <cell r="G91" t="str">
            <v>2102</v>
          </cell>
          <cell r="H91" t="str">
            <v>自销</v>
          </cell>
          <cell r="I91" t="str">
            <v>黄鲜明</v>
          </cell>
          <cell r="J91" t="str">
            <v>已签约</v>
          </cell>
          <cell r="K91">
            <v>59.48</v>
          </cell>
          <cell r="L91">
            <v>45.89</v>
          </cell>
          <cell r="M91" t="str">
            <v>暂无</v>
          </cell>
          <cell r="N91" t="str">
            <v>暂无</v>
          </cell>
          <cell r="O91" t="str">
            <v>李惠如</v>
          </cell>
          <cell r="P91" t="str">
            <v>440104197001092264</v>
          </cell>
          <cell r="Q91" t="str">
            <v>13556134342</v>
          </cell>
          <cell r="R91" t="str">
            <v>广东省清远市清城区碧桂园假日半岛鸟语花香11街26号</v>
          </cell>
          <cell r="S91" t="str">
            <v>玉阁</v>
          </cell>
          <cell r="T91">
            <v>44576</v>
          </cell>
          <cell r="U91">
            <v>8144.804976462677</v>
          </cell>
          <cell r="V91">
            <v>484453</v>
          </cell>
          <cell r="W91" t="str">
            <v>无</v>
          </cell>
          <cell r="X91" t="str">
            <v>无</v>
          </cell>
          <cell r="Z91" t="str">
            <v>无</v>
          </cell>
          <cell r="AA91" t="str">
            <v>无</v>
          </cell>
          <cell r="AB91">
            <v>44630</v>
          </cell>
        </row>
        <row r="92">
          <cell r="C92" t="str">
            <v>1-1-2103</v>
          </cell>
          <cell r="D92" t="str">
            <v>1</v>
          </cell>
          <cell r="E92">
            <v>1</v>
          </cell>
          <cell r="G92" t="str">
            <v>2103</v>
          </cell>
          <cell r="H92" t="str">
            <v>自销</v>
          </cell>
          <cell r="I92" t="str">
            <v>梁叶婷</v>
          </cell>
          <cell r="J92" t="str">
            <v>已签约</v>
          </cell>
          <cell r="K92">
            <v>86.43</v>
          </cell>
          <cell r="L92">
            <v>66.68</v>
          </cell>
          <cell r="M92" t="str">
            <v>暂无</v>
          </cell>
          <cell r="N92" t="str">
            <v>暂无</v>
          </cell>
          <cell r="O92" t="str">
            <v>李成</v>
          </cell>
          <cell r="P92" t="str">
            <v>440921196402241633</v>
          </cell>
          <cell r="Q92" t="str">
            <v>13302215028</v>
          </cell>
          <cell r="R92" t="str">
            <v>广东省清远市清城区龙塘镇阳光100D9栋2单元2006</v>
          </cell>
          <cell r="S92" t="str">
            <v>中介</v>
          </cell>
          <cell r="T92">
            <v>44582</v>
          </cell>
          <cell r="U92">
            <v>8330.475529330093</v>
          </cell>
          <cell r="V92">
            <v>720003</v>
          </cell>
          <cell r="W92" t="str">
            <v>无</v>
          </cell>
          <cell r="X92" t="str">
            <v>无</v>
          </cell>
          <cell r="Z92" t="str">
            <v>无</v>
          </cell>
          <cell r="AA92" t="str">
            <v>无</v>
          </cell>
          <cell r="AB92">
            <v>44605</v>
          </cell>
        </row>
        <row r="93">
          <cell r="C93" t="str">
            <v>1-1-2104</v>
          </cell>
          <cell r="D93" t="str">
            <v>1</v>
          </cell>
          <cell r="E93">
            <v>1</v>
          </cell>
          <cell r="G93" t="str">
            <v>2104</v>
          </cell>
          <cell r="H93" t="str">
            <v>自销</v>
          </cell>
          <cell r="I93" t="str">
            <v>冯昌盛</v>
          </cell>
          <cell r="J93" t="str">
            <v>已签约</v>
          </cell>
          <cell r="K93">
            <v>86.43</v>
          </cell>
          <cell r="L93">
            <v>66.68</v>
          </cell>
          <cell r="M93" t="str">
            <v>暂无</v>
          </cell>
          <cell r="N93" t="str">
            <v>暂无</v>
          </cell>
          <cell r="O93" t="str">
            <v>梁昌暖</v>
          </cell>
          <cell r="P93" t="str">
            <v>440121196112200039</v>
          </cell>
          <cell r="Q93" t="str">
            <v>13533105234</v>
          </cell>
          <cell r="R93" t="str">
            <v>广东省广州市花都区新华街商业大道96号紫荆苑E栋</v>
          </cell>
          <cell r="S93" t="str">
            <v>中介共和</v>
          </cell>
          <cell r="T93">
            <v>44682</v>
          </cell>
          <cell r="U93">
            <v>8446.257086659723</v>
          </cell>
          <cell r="V93">
            <v>730010</v>
          </cell>
          <cell r="W93" t="str">
            <v>无</v>
          </cell>
          <cell r="X93" t="str">
            <v>无</v>
          </cell>
          <cell r="Z93" t="str">
            <v>无</v>
          </cell>
          <cell r="AA93" t="str">
            <v>无</v>
          </cell>
          <cell r="AB93">
            <v>44763</v>
          </cell>
        </row>
        <row r="94">
          <cell r="C94" t="str">
            <v>1-1-2105</v>
          </cell>
          <cell r="D94" t="str">
            <v>1</v>
          </cell>
          <cell r="E94">
            <v>1</v>
          </cell>
          <cell r="G94" t="str">
            <v>2105</v>
          </cell>
          <cell r="H94" t="str">
            <v>自销</v>
          </cell>
          <cell r="I94" t="str">
            <v>邓彩霞</v>
          </cell>
          <cell r="J94" t="str">
            <v>已认购</v>
          </cell>
          <cell r="K94">
            <v>73.6</v>
          </cell>
          <cell r="L94">
            <v>56.78</v>
          </cell>
          <cell r="M94" t="str">
            <v>暂无</v>
          </cell>
          <cell r="N94" t="str">
            <v>暂无</v>
          </cell>
          <cell r="O94" t="str">
            <v>余华伟</v>
          </cell>
          <cell r="P94" t="str">
            <v>341226198210017119    </v>
          </cell>
          <cell r="Q94" t="str">
            <v>18621698287</v>
          </cell>
          <cell r="R94" t="str">
            <v>安徽省颍上县黄坝乡余圩村余圩孜049号</v>
          </cell>
          <cell r="S94" t="str">
            <v>工抵</v>
          </cell>
          <cell r="T94">
            <v>44721</v>
          </cell>
          <cell r="U94">
            <v>8529.252717391306</v>
          </cell>
          <cell r="V94">
            <v>627753</v>
          </cell>
          <cell r="W94" t="str">
            <v>无</v>
          </cell>
          <cell r="X94" t="str">
            <v>无</v>
          </cell>
          <cell r="Z94" t="str">
            <v>无</v>
          </cell>
          <cell r="AA94" t="str">
            <v>无</v>
          </cell>
          <cell r="AB94" t="str">
            <v/>
          </cell>
        </row>
        <row r="95">
          <cell r="C95" t="str">
            <v>1-1-2106</v>
          </cell>
          <cell r="D95" t="str">
            <v>1</v>
          </cell>
          <cell r="E95">
            <v>1</v>
          </cell>
          <cell r="G95" t="str">
            <v>2106</v>
          </cell>
          <cell r="H95" t="str">
            <v>自销</v>
          </cell>
          <cell r="I95" t="str">
            <v>邓彩霞</v>
          </cell>
          <cell r="J95" t="str">
            <v>已认购</v>
          </cell>
          <cell r="K95">
            <v>73.6</v>
          </cell>
          <cell r="L95">
            <v>56.78</v>
          </cell>
          <cell r="M95" t="str">
            <v>暂无</v>
          </cell>
          <cell r="N95" t="str">
            <v>暂无</v>
          </cell>
          <cell r="O95" t="str">
            <v>余华伟</v>
          </cell>
          <cell r="P95" t="str">
            <v>341226198210017119    </v>
          </cell>
          <cell r="Q95" t="str">
            <v>18621698287</v>
          </cell>
          <cell r="R95" t="str">
            <v>安徽省颍上县黄坝乡余圩村余圩孜049号</v>
          </cell>
          <cell r="S95" t="str">
            <v>工抵</v>
          </cell>
          <cell r="T95">
            <v>44721</v>
          </cell>
          <cell r="U95">
            <v>8095.652173913044</v>
          </cell>
          <cell r="V95">
            <v>595840</v>
          </cell>
          <cell r="W95" t="str">
            <v>无</v>
          </cell>
          <cell r="X95" t="str">
            <v>无</v>
          </cell>
          <cell r="Z95" t="str">
            <v>无</v>
          </cell>
          <cell r="AA95" t="str">
            <v>无</v>
          </cell>
          <cell r="AB95" t="str">
            <v/>
          </cell>
        </row>
        <row r="96">
          <cell r="C96" t="str">
            <v>1-1-2107</v>
          </cell>
          <cell r="D96" t="str">
            <v>1</v>
          </cell>
          <cell r="E96">
            <v>1</v>
          </cell>
          <cell r="G96" t="str">
            <v>2107</v>
          </cell>
          <cell r="H96" t="str">
            <v>自销</v>
          </cell>
          <cell r="I96" t="str">
            <v>范丽娟</v>
          </cell>
          <cell r="J96" t="str">
            <v>已签约</v>
          </cell>
          <cell r="K96">
            <v>86.12</v>
          </cell>
          <cell r="L96">
            <v>66.44</v>
          </cell>
          <cell r="M96" t="str">
            <v>暂无</v>
          </cell>
          <cell r="N96" t="str">
            <v>暂无</v>
          </cell>
          <cell r="O96" t="str">
            <v>魏友平</v>
          </cell>
          <cell r="P96" t="str">
            <v>422822197504150517</v>
          </cell>
          <cell r="Q96" t="str">
            <v>13691733962</v>
          </cell>
          <cell r="R96" t="str">
            <v>湖北省恩施土家族苗族自治州建始县邺州镇苏坪村二组8</v>
          </cell>
          <cell r="S96" t="str">
            <v>外拓</v>
          </cell>
          <cell r="T96">
            <v>44694</v>
          </cell>
          <cell r="U96">
            <v>8221.96934509986</v>
          </cell>
          <cell r="V96">
            <v>708076</v>
          </cell>
          <cell r="W96" t="str">
            <v>无</v>
          </cell>
          <cell r="X96" t="str">
            <v>无</v>
          </cell>
          <cell r="Z96" t="str">
            <v>无</v>
          </cell>
          <cell r="AA96" t="str">
            <v>无</v>
          </cell>
          <cell r="AB96">
            <v>44827</v>
          </cell>
        </row>
        <row r="97">
          <cell r="C97" t="str">
            <v>1-1-2201</v>
          </cell>
          <cell r="D97" t="str">
            <v>1</v>
          </cell>
          <cell r="E97">
            <v>1</v>
          </cell>
          <cell r="G97" t="str">
            <v>2201</v>
          </cell>
          <cell r="H97" t="str">
            <v>自销</v>
          </cell>
          <cell r="J97" t="str">
            <v>已签约</v>
          </cell>
          <cell r="K97">
            <v>59.48</v>
          </cell>
          <cell r="L97">
            <v>45.89</v>
          </cell>
          <cell r="M97" t="str">
            <v>暂无</v>
          </cell>
          <cell r="N97" t="str">
            <v>暂无</v>
          </cell>
          <cell r="O97" t="str">
            <v>熊舜</v>
          </cell>
          <cell r="P97" t="str">
            <v>44092319660913482X</v>
          </cell>
          <cell r="Q97">
            <v>15915734643</v>
          </cell>
          <cell r="R97" t="str">
            <v>广州市白云区夏良永泰庄件街五巷25号</v>
          </cell>
          <cell r="S97" t="str">
            <v>工抵</v>
          </cell>
          <cell r="T97">
            <v>44912</v>
          </cell>
          <cell r="U97">
            <v>8487.794216543376</v>
          </cell>
          <cell r="V97">
            <v>504854</v>
          </cell>
          <cell r="W97" t="str">
            <v>无</v>
          </cell>
          <cell r="X97" t="str">
            <v>无</v>
          </cell>
          <cell r="Z97" t="str">
            <v>无</v>
          </cell>
          <cell r="AA97" t="str">
            <v>无</v>
          </cell>
          <cell r="AB97">
            <v>44923</v>
          </cell>
        </row>
        <row r="98">
          <cell r="C98" t="str">
            <v>1-1-2202</v>
          </cell>
          <cell r="D98" t="str">
            <v>1</v>
          </cell>
          <cell r="E98">
            <v>1</v>
          </cell>
          <cell r="G98" t="str">
            <v>2202</v>
          </cell>
          <cell r="H98" t="str">
            <v>自销</v>
          </cell>
          <cell r="I98" t="str">
            <v>黄鲜明</v>
          </cell>
          <cell r="J98" t="str">
            <v>已签约</v>
          </cell>
          <cell r="K98">
            <v>59.48</v>
          </cell>
          <cell r="L98">
            <v>45.89</v>
          </cell>
          <cell r="M98" t="str">
            <v>暂无</v>
          </cell>
          <cell r="N98" t="str">
            <v>暂无</v>
          </cell>
          <cell r="O98" t="str">
            <v>李惠如</v>
          </cell>
          <cell r="P98" t="str">
            <v>440104197001092264</v>
          </cell>
          <cell r="Q98" t="str">
            <v>13556134342</v>
          </cell>
          <cell r="R98" t="str">
            <v>广东省清远市清城区碧桂园假日半岛鸟语花香11街26号</v>
          </cell>
          <cell r="S98" t="str">
            <v>玉阁</v>
          </cell>
          <cell r="T98">
            <v>44576</v>
          </cell>
          <cell r="U98">
            <v>8144.804976462677</v>
          </cell>
          <cell r="V98">
            <v>484453</v>
          </cell>
          <cell r="W98" t="str">
            <v>无</v>
          </cell>
          <cell r="X98" t="str">
            <v>无</v>
          </cell>
          <cell r="Z98" t="str">
            <v>无</v>
          </cell>
          <cell r="AA98" t="str">
            <v>无</v>
          </cell>
          <cell r="AB98">
            <v>44630</v>
          </cell>
        </row>
        <row r="99">
          <cell r="C99" t="str">
            <v>1-1-2203</v>
          </cell>
          <cell r="D99" t="str">
            <v>1</v>
          </cell>
          <cell r="E99">
            <v>1</v>
          </cell>
          <cell r="G99" t="str">
            <v>2203</v>
          </cell>
          <cell r="H99" t="str">
            <v>自销</v>
          </cell>
          <cell r="I99" t="str">
            <v>冯昌盛</v>
          </cell>
          <cell r="J99" t="str">
            <v>已签约</v>
          </cell>
          <cell r="K99">
            <v>86.43</v>
          </cell>
          <cell r="L99">
            <v>66.68</v>
          </cell>
          <cell r="M99" t="str">
            <v>暂无</v>
          </cell>
          <cell r="N99" t="str">
            <v>暂无</v>
          </cell>
          <cell r="O99" t="str">
            <v>郑记就</v>
          </cell>
          <cell r="P99" t="str">
            <v>440121196606110615</v>
          </cell>
          <cell r="Q99" t="str">
            <v>13640850382</v>
          </cell>
          <cell r="R99" t="str">
            <v>广东省广州市花都区花东镇山下村六队西四巷3号</v>
          </cell>
          <cell r="S99" t="str">
            <v>中介</v>
          </cell>
          <cell r="T99">
            <v>44641</v>
          </cell>
          <cell r="U99">
            <v>8330.53337961356</v>
          </cell>
          <cell r="V99">
            <v>720008</v>
          </cell>
          <cell r="W99" t="str">
            <v>无</v>
          </cell>
          <cell r="X99" t="str">
            <v>无</v>
          </cell>
          <cell r="Z99" t="str">
            <v>无</v>
          </cell>
          <cell r="AA99" t="str">
            <v>无</v>
          </cell>
          <cell r="AB99">
            <v>44641</v>
          </cell>
        </row>
        <row r="100">
          <cell r="C100" t="str">
            <v>1-1-2204</v>
          </cell>
          <cell r="D100" t="str">
            <v>1</v>
          </cell>
          <cell r="E100">
            <v>1</v>
          </cell>
          <cell r="G100" t="str">
            <v>2204</v>
          </cell>
          <cell r="H100" t="str">
            <v>自销</v>
          </cell>
          <cell r="I100" t="str">
            <v>梁子杰</v>
          </cell>
          <cell r="J100" t="str">
            <v>已签约</v>
          </cell>
          <cell r="K100">
            <v>86.43</v>
          </cell>
          <cell r="L100">
            <v>66.68</v>
          </cell>
          <cell r="M100" t="str">
            <v>暂无</v>
          </cell>
          <cell r="N100" t="str">
            <v>暂无</v>
          </cell>
          <cell r="O100" t="str">
            <v>陈小春</v>
          </cell>
          <cell r="P100" t="str">
            <v>431028198412161016</v>
          </cell>
          <cell r="Q100" t="str">
            <v>13927639987</v>
          </cell>
          <cell r="R100" t="str">
            <v>广东省清远市清城区龙塘镇银盏林场 </v>
          </cell>
          <cell r="S100" t="str">
            <v>工抵</v>
          </cell>
          <cell r="T100">
            <v>44804</v>
          </cell>
          <cell r="U100">
            <v>8541.663774152492</v>
          </cell>
          <cell r="V100">
            <v>738256</v>
          </cell>
          <cell r="W100" t="str">
            <v>无</v>
          </cell>
          <cell r="X100" t="str">
            <v>无</v>
          </cell>
          <cell r="Z100" t="str">
            <v>无</v>
          </cell>
          <cell r="AA100" t="str">
            <v>无</v>
          </cell>
          <cell r="AB100">
            <v>44811</v>
          </cell>
        </row>
        <row r="101">
          <cell r="C101" t="str">
            <v>1-1-2205</v>
          </cell>
          <cell r="D101" t="str">
            <v>1</v>
          </cell>
          <cell r="E101">
            <v>1</v>
          </cell>
          <cell r="G101" t="str">
            <v>2205</v>
          </cell>
          <cell r="H101" t="str">
            <v>自销</v>
          </cell>
          <cell r="I101" t="str">
            <v>范丽娟</v>
          </cell>
          <cell r="J101" t="str">
            <v>已签约</v>
          </cell>
          <cell r="K101">
            <v>73.6</v>
          </cell>
          <cell r="L101">
            <v>56.78</v>
          </cell>
          <cell r="M101" t="str">
            <v>暂无</v>
          </cell>
          <cell r="N101" t="str">
            <v>暂无</v>
          </cell>
          <cell r="O101" t="str">
            <v>杨俊峰</v>
          </cell>
          <cell r="P101" t="str">
            <v>511024197404286337</v>
          </cell>
          <cell r="Q101" t="str">
            <v>13826444240</v>
          </cell>
          <cell r="R101" t="str">
            <v>广东省广州市花都区新华街106国道百蟮塘市场对面（近清塘地铁B出口）弗丽达酒店</v>
          </cell>
          <cell r="T101">
            <v>44781</v>
          </cell>
          <cell r="U101">
            <v>8257.513586956522</v>
          </cell>
          <cell r="V101">
            <v>607753</v>
          </cell>
          <cell r="W101" t="str">
            <v>无</v>
          </cell>
          <cell r="X101" t="str">
            <v>无</v>
          </cell>
          <cell r="Z101" t="str">
            <v>无</v>
          </cell>
          <cell r="AA101" t="str">
            <v>无</v>
          </cell>
          <cell r="AB101">
            <v>44794</v>
          </cell>
        </row>
        <row r="102">
          <cell r="C102" t="str">
            <v>1-1-2206</v>
          </cell>
          <cell r="D102" t="str">
            <v>1</v>
          </cell>
          <cell r="E102">
            <v>1</v>
          </cell>
          <cell r="G102" t="str">
            <v>2206</v>
          </cell>
          <cell r="H102" t="str">
            <v>自销</v>
          </cell>
          <cell r="I102" t="str">
            <v>黄鲜明</v>
          </cell>
          <cell r="J102" t="str">
            <v>已签约</v>
          </cell>
          <cell r="K102">
            <v>73.6</v>
          </cell>
          <cell r="L102">
            <v>56.78</v>
          </cell>
          <cell r="M102" t="str">
            <v>暂无</v>
          </cell>
          <cell r="N102" t="str">
            <v>暂无</v>
          </cell>
          <cell r="O102" t="str">
            <v>陈旭林</v>
          </cell>
          <cell r="P102" t="str">
            <v>440104198007140719</v>
          </cell>
          <cell r="Q102" t="str">
            <v>18928727151</v>
          </cell>
          <cell r="R102" t="str">
            <v>广东省广州市白云区景泰北街10号</v>
          </cell>
          <cell r="S102" t="str">
            <v>商机</v>
          </cell>
          <cell r="T102">
            <v>44750</v>
          </cell>
          <cell r="U102">
            <v>8095.652173913044</v>
          </cell>
          <cell r="V102">
            <v>595840</v>
          </cell>
          <cell r="W102" t="str">
            <v>无</v>
          </cell>
          <cell r="X102" t="str">
            <v>无</v>
          </cell>
          <cell r="Z102" t="str">
            <v>无</v>
          </cell>
          <cell r="AA102" t="str">
            <v>无</v>
          </cell>
          <cell r="AB102">
            <v>44755</v>
          </cell>
        </row>
        <row r="103">
          <cell r="C103" t="str">
            <v>1-1-2207</v>
          </cell>
          <cell r="D103" t="str">
            <v>1</v>
          </cell>
          <cell r="E103">
            <v>1</v>
          </cell>
          <cell r="G103" t="str">
            <v>2207</v>
          </cell>
          <cell r="H103" t="str">
            <v>自销</v>
          </cell>
          <cell r="I103" t="str">
            <v>邓彩霞</v>
          </cell>
          <cell r="J103" t="str">
            <v>已签约</v>
          </cell>
          <cell r="K103">
            <v>86.12</v>
          </cell>
          <cell r="L103">
            <v>66.44</v>
          </cell>
          <cell r="M103" t="str">
            <v>暂无</v>
          </cell>
          <cell r="N103" t="str">
            <v>暂无</v>
          </cell>
          <cell r="O103" t="str">
            <v>刘靖佳</v>
          </cell>
          <cell r="P103" t="str">
            <v>210102198910113017</v>
          </cell>
          <cell r="Q103" t="str">
            <v>13390166642</v>
          </cell>
          <cell r="R103" t="str">
            <v>辽宁省沈阳市和平区文艺路11号华润大厦B座17楼</v>
          </cell>
          <cell r="S103" t="str">
            <v>全员营销</v>
          </cell>
          <cell r="T103">
            <v>44696</v>
          </cell>
          <cell r="U103">
            <v>8370.843009753831</v>
          </cell>
          <cell r="V103">
            <v>720897</v>
          </cell>
          <cell r="W103" t="str">
            <v>无</v>
          </cell>
          <cell r="X103" t="str">
            <v>无</v>
          </cell>
          <cell r="Z103" t="str">
            <v>无</v>
          </cell>
          <cell r="AA103" t="str">
            <v>无</v>
          </cell>
          <cell r="AB103">
            <v>44743</v>
          </cell>
        </row>
        <row r="104">
          <cell r="C104" t="str">
            <v>1-1-2301</v>
          </cell>
          <cell r="D104" t="str">
            <v>1</v>
          </cell>
          <cell r="E104">
            <v>1</v>
          </cell>
          <cell r="G104" t="str">
            <v>2301</v>
          </cell>
          <cell r="H104" t="str">
            <v>品业</v>
          </cell>
          <cell r="I104" t="str">
            <v>梁子杰</v>
          </cell>
          <cell r="J104" t="str">
            <v>已认购</v>
          </cell>
          <cell r="K104">
            <v>59.48</v>
          </cell>
          <cell r="L104">
            <v>45.89</v>
          </cell>
          <cell r="M104" t="str">
            <v>暂无</v>
          </cell>
          <cell r="N104" t="str">
            <v>暂无</v>
          </cell>
          <cell r="O104" t="str">
            <v>翁金得</v>
          </cell>
          <cell r="P104" t="str">
            <v>35058319620608631X</v>
          </cell>
          <cell r="Q104">
            <v>13926682628</v>
          </cell>
          <cell r="R104" t="str">
            <v>清远市清城区小市静福路凯旋花园六号楼1603室</v>
          </cell>
          <cell r="S104" t="str">
            <v>全民营销</v>
          </cell>
          <cell r="T104">
            <v>44932</v>
          </cell>
          <cell r="U104">
            <v>7591.005379959651</v>
          </cell>
          <cell r="V104">
            <v>451513</v>
          </cell>
          <cell r="W104" t="str">
            <v>无</v>
          </cell>
          <cell r="X104" t="str">
            <v>无</v>
          </cell>
          <cell r="Z104" t="str">
            <v>无</v>
          </cell>
          <cell r="AA104" t="str">
            <v>无</v>
          </cell>
          <cell r="AB104" t="str">
            <v/>
          </cell>
        </row>
        <row r="105">
          <cell r="C105" t="str">
            <v>1-1-2302</v>
          </cell>
          <cell r="D105" t="str">
            <v>1</v>
          </cell>
          <cell r="E105">
            <v>1</v>
          </cell>
          <cell r="G105" t="str">
            <v>2302</v>
          </cell>
          <cell r="H105" t="str">
            <v>自销</v>
          </cell>
          <cell r="I105" t="str">
            <v>黄鲜明</v>
          </cell>
          <cell r="J105" t="str">
            <v>已签约</v>
          </cell>
          <cell r="K105">
            <v>59.48</v>
          </cell>
          <cell r="L105">
            <v>45.89</v>
          </cell>
          <cell r="M105" t="str">
            <v>暂无</v>
          </cell>
          <cell r="N105" t="str">
            <v>暂无</v>
          </cell>
          <cell r="O105" t="str">
            <v>李惠如</v>
          </cell>
          <cell r="P105" t="str">
            <v>440104197001092264</v>
          </cell>
          <cell r="Q105" t="str">
            <v>13556134342</v>
          </cell>
          <cell r="R105" t="str">
            <v>广东省清远市清城区碧桂园假日半岛鸟语花香11街26号</v>
          </cell>
          <cell r="S105" t="str">
            <v>玉阁</v>
          </cell>
          <cell r="T105">
            <v>44576</v>
          </cell>
          <cell r="U105">
            <v>7984.41492938803</v>
          </cell>
          <cell r="V105">
            <v>474913</v>
          </cell>
          <cell r="W105" t="str">
            <v>无</v>
          </cell>
          <cell r="X105" t="str">
            <v>无</v>
          </cell>
          <cell r="Z105" t="str">
            <v>无</v>
          </cell>
          <cell r="AA105" t="str">
            <v>无</v>
          </cell>
          <cell r="AB105">
            <v>44630</v>
          </cell>
        </row>
        <row r="106">
          <cell r="C106" t="str">
            <v>1-1-2303</v>
          </cell>
          <cell r="D106" t="str">
            <v>1</v>
          </cell>
          <cell r="E106">
            <v>1</v>
          </cell>
          <cell r="G106" t="str">
            <v>2303</v>
          </cell>
          <cell r="H106" t="str">
            <v>品业</v>
          </cell>
          <cell r="I106" t="str">
            <v>范丽娟
张燕秋</v>
          </cell>
          <cell r="J106" t="str">
            <v>已认购</v>
          </cell>
          <cell r="K106">
            <v>86.43</v>
          </cell>
          <cell r="L106">
            <v>66.68</v>
          </cell>
          <cell r="M106" t="str">
            <v>暂无</v>
          </cell>
          <cell r="N106" t="str">
            <v>暂无</v>
          </cell>
          <cell r="O106" t="str">
            <v>杨东钦</v>
          </cell>
          <cell r="P106" t="str">
            <v>445281199902050012</v>
          </cell>
          <cell r="Q106">
            <v>18620617317</v>
          </cell>
          <cell r="R106" t="str">
            <v>广东省普宁市流沙南街道南华里20幢13号</v>
          </cell>
          <cell r="S106" t="str">
            <v>中介玉阁</v>
          </cell>
          <cell r="T106">
            <v>44819</v>
          </cell>
          <cell r="U106">
            <v>7714.902233020941</v>
          </cell>
          <cell r="V106">
            <v>666799</v>
          </cell>
          <cell r="W106" t="str">
            <v>无</v>
          </cell>
          <cell r="X106" t="str">
            <v>无</v>
          </cell>
          <cell r="Z106" t="str">
            <v>无</v>
          </cell>
          <cell r="AA106" t="str">
            <v>无</v>
          </cell>
          <cell r="AB106" t="str">
            <v/>
          </cell>
        </row>
        <row r="107">
          <cell r="C107" t="str">
            <v>1-1-2304</v>
          </cell>
          <cell r="D107" t="str">
            <v>1</v>
          </cell>
          <cell r="E107">
            <v>1</v>
          </cell>
          <cell r="G107" t="str">
            <v>2304</v>
          </cell>
          <cell r="H107" t="str">
            <v>自销</v>
          </cell>
          <cell r="I107" t="str">
            <v>黄鲜明</v>
          </cell>
          <cell r="J107" t="str">
            <v>已签约</v>
          </cell>
          <cell r="K107">
            <v>86.43</v>
          </cell>
          <cell r="L107">
            <v>66.68</v>
          </cell>
          <cell r="M107" t="str">
            <v>暂无</v>
          </cell>
          <cell r="N107" t="str">
            <v>暂无</v>
          </cell>
          <cell r="O107" t="str">
            <v>廖喻</v>
          </cell>
          <cell r="P107" t="str">
            <v>440103198003230614</v>
          </cell>
          <cell r="Q107" t="str">
            <v>13922288701</v>
          </cell>
          <cell r="R107" t="str">
            <v>广州市海珠区工业大道67号凤凰创意园26栋302</v>
          </cell>
          <cell r="S107" t="str">
            <v>工抵</v>
          </cell>
          <cell r="T107">
            <v>44770</v>
          </cell>
          <cell r="U107">
            <v>7885.456438736549</v>
          </cell>
          <cell r="V107">
            <v>681540</v>
          </cell>
          <cell r="W107" t="str">
            <v>无</v>
          </cell>
          <cell r="X107" t="str">
            <v>无</v>
          </cell>
          <cell r="Z107" t="str">
            <v>无</v>
          </cell>
          <cell r="AA107" t="str">
            <v>无</v>
          </cell>
          <cell r="AB107">
            <v>44908</v>
          </cell>
        </row>
        <row r="108">
          <cell r="C108" t="str">
            <v>1-1-2305</v>
          </cell>
          <cell r="D108" t="str">
            <v>1</v>
          </cell>
          <cell r="E108">
            <v>1</v>
          </cell>
          <cell r="G108" t="str">
            <v>2305</v>
          </cell>
          <cell r="H108" t="str">
            <v>自销</v>
          </cell>
          <cell r="I108" t="str">
            <v>罗展鹏;邓彩霞</v>
          </cell>
          <cell r="J108" t="str">
            <v>已签约</v>
          </cell>
          <cell r="K108">
            <v>73.6</v>
          </cell>
          <cell r="L108">
            <v>56.78</v>
          </cell>
          <cell r="M108" t="str">
            <v>暂无</v>
          </cell>
          <cell r="N108" t="str">
            <v>暂无</v>
          </cell>
          <cell r="O108" t="str">
            <v>潘侃</v>
          </cell>
          <cell r="P108" t="str">
            <v>320804197402200722</v>
          </cell>
          <cell r="Q108" t="str">
            <v>13711681058</v>
          </cell>
          <cell r="R108" t="str">
            <v>广东省广州市白云区机场路新市白云花园华益街19号1407</v>
          </cell>
          <cell r="S108" t="str">
            <v>商机</v>
          </cell>
          <cell r="T108">
            <v>44632</v>
          </cell>
          <cell r="U108">
            <v>7696.657608695653</v>
          </cell>
          <cell r="V108">
            <v>566474</v>
          </cell>
          <cell r="W108" t="str">
            <v>无</v>
          </cell>
          <cell r="X108" t="str">
            <v>无</v>
          </cell>
          <cell r="Z108" t="str">
            <v>无</v>
          </cell>
          <cell r="AA108" t="str">
            <v>无</v>
          </cell>
          <cell r="AB108">
            <v>44637</v>
          </cell>
        </row>
        <row r="109">
          <cell r="C109" t="str">
            <v>1-1-2306</v>
          </cell>
          <cell r="D109" t="str">
            <v>1</v>
          </cell>
          <cell r="E109">
            <v>1</v>
          </cell>
          <cell r="G109" t="str">
            <v>2306</v>
          </cell>
          <cell r="H109" t="str">
            <v>自销</v>
          </cell>
          <cell r="I109" t="str">
            <v>梁子杰</v>
          </cell>
          <cell r="J109" t="str">
            <v>已认购</v>
          </cell>
          <cell r="K109">
            <v>73.6</v>
          </cell>
          <cell r="L109">
            <v>56.78</v>
          </cell>
          <cell r="M109" t="str">
            <v>暂无</v>
          </cell>
          <cell r="N109" t="str">
            <v>暂无</v>
          </cell>
          <cell r="O109" t="str">
            <v>洪珠训</v>
          </cell>
          <cell r="P109">
            <v>0</v>
          </cell>
          <cell r="Q109">
            <v>0</v>
          </cell>
          <cell r="R109">
            <v>0</v>
          </cell>
          <cell r="S109" t="str">
            <v>工抵</v>
          </cell>
          <cell r="T109">
            <v>44804</v>
          </cell>
          <cell r="U109">
            <v>7796.956521739131</v>
          </cell>
          <cell r="V109">
            <v>573856</v>
          </cell>
          <cell r="W109" t="str">
            <v>无</v>
          </cell>
          <cell r="X109" t="str">
            <v>无</v>
          </cell>
          <cell r="Z109" t="str">
            <v>无</v>
          </cell>
          <cell r="AA109" t="str">
            <v>无</v>
          </cell>
          <cell r="AB109" t="str">
            <v/>
          </cell>
        </row>
        <row r="110">
          <cell r="C110" t="str">
            <v>1-1-2307</v>
          </cell>
          <cell r="D110" t="str">
            <v>1</v>
          </cell>
          <cell r="E110">
            <v>1</v>
          </cell>
          <cell r="G110" t="str">
            <v>2307</v>
          </cell>
          <cell r="H110" t="str">
            <v>自销</v>
          </cell>
          <cell r="I110" t="str">
            <v>邓彩霞</v>
          </cell>
          <cell r="J110" t="str">
            <v>已签约</v>
          </cell>
          <cell r="K110">
            <v>86.12</v>
          </cell>
          <cell r="L110">
            <v>66.44</v>
          </cell>
          <cell r="M110" t="str">
            <v>暂无</v>
          </cell>
          <cell r="N110" t="str">
            <v>暂无</v>
          </cell>
          <cell r="O110" t="str">
            <v>黄勤敏</v>
          </cell>
          <cell r="P110" t="str">
            <v>441624199306301197</v>
          </cell>
          <cell r="Q110" t="str">
            <v>18998395202</v>
          </cell>
          <cell r="R110" t="str">
            <v>广东省广州市天河区天河南二路君临公寓</v>
          </cell>
          <cell r="S110" t="str">
            <v>商机</v>
          </cell>
          <cell r="T110">
            <v>44702</v>
          </cell>
          <cell r="U110">
            <v>7638.330236878774</v>
          </cell>
          <cell r="V110">
            <v>657813</v>
          </cell>
          <cell r="X110">
            <v>-86</v>
          </cell>
          <cell r="AB110">
            <v>44741</v>
          </cell>
        </row>
        <row r="111">
          <cell r="C111" t="str">
            <v>1-1-301</v>
          </cell>
          <cell r="D111" t="str">
            <v>1</v>
          </cell>
          <cell r="E111">
            <v>1</v>
          </cell>
          <cell r="G111">
            <v>301</v>
          </cell>
          <cell r="H111" t="str">
            <v>自销</v>
          </cell>
          <cell r="I111" t="str">
            <v>梁子杰</v>
          </cell>
          <cell r="J111" t="str">
            <v>已签约</v>
          </cell>
          <cell r="K111">
            <v>59.48</v>
          </cell>
          <cell r="L111">
            <v>45.89</v>
          </cell>
          <cell r="M111" t="str">
            <v>暂无</v>
          </cell>
          <cell r="N111" t="str">
            <v>暂无</v>
          </cell>
          <cell r="O111" t="str">
            <v>关朝霞</v>
          </cell>
          <cell r="P111" t="str">
            <v>44188219810903304X</v>
          </cell>
          <cell r="Q111" t="str">
            <v>19849861639</v>
          </cell>
          <cell r="R111" t="str">
            <v>广东省清远市清城区龙塘镇广清大道阳光100B11-1-902房</v>
          </cell>
          <cell r="S111" t="str">
            <v>中介</v>
          </cell>
          <cell r="T111">
            <v>44619</v>
          </cell>
          <cell r="U111">
            <v>7993.039677202421</v>
          </cell>
          <cell r="V111">
            <v>475426</v>
          </cell>
          <cell r="W111" t="str">
            <v>无</v>
          </cell>
          <cell r="X111" t="str">
            <v>无</v>
          </cell>
          <cell r="Z111" t="str">
            <v>无</v>
          </cell>
          <cell r="AA111" t="str">
            <v>无</v>
          </cell>
          <cell r="AB111">
            <v>44629</v>
          </cell>
        </row>
        <row r="112">
          <cell r="C112" t="str">
            <v>1-1-302</v>
          </cell>
          <cell r="D112" t="str">
            <v>1</v>
          </cell>
          <cell r="E112">
            <v>1</v>
          </cell>
          <cell r="G112">
            <v>302</v>
          </cell>
          <cell r="H112" t="str">
            <v>自销</v>
          </cell>
          <cell r="I112" t="str">
            <v>黄鲜明</v>
          </cell>
          <cell r="J112" t="str">
            <v>已签约</v>
          </cell>
          <cell r="K112">
            <v>59.48</v>
          </cell>
          <cell r="L112">
            <v>45.89</v>
          </cell>
          <cell r="M112" t="str">
            <v>暂无</v>
          </cell>
          <cell r="N112" t="str">
            <v>暂无</v>
          </cell>
          <cell r="O112" t="str">
            <v>李惠如</v>
          </cell>
          <cell r="P112" t="str">
            <v>440104197001092264</v>
          </cell>
          <cell r="Q112" t="str">
            <v>13556134342</v>
          </cell>
          <cell r="R112" t="str">
            <v>广东省清远市清城区碧桂园假日半岛鸟语花香11街26号</v>
          </cell>
          <cell r="S112" t="str">
            <v>玉阁</v>
          </cell>
          <cell r="T112">
            <v>44576</v>
          </cell>
          <cell r="U112">
            <v>7534.482178883659</v>
          </cell>
          <cell r="V112">
            <v>448151</v>
          </cell>
          <cell r="W112" t="str">
            <v>无</v>
          </cell>
          <cell r="X112" t="str">
            <v>无</v>
          </cell>
          <cell r="Z112" t="str">
            <v>无</v>
          </cell>
          <cell r="AA112" t="str">
            <v>无</v>
          </cell>
          <cell r="AB112">
            <v>44630</v>
          </cell>
        </row>
        <row r="113">
          <cell r="C113" t="str">
            <v>1-1-303</v>
          </cell>
          <cell r="D113" t="str">
            <v>1</v>
          </cell>
          <cell r="E113">
            <v>1</v>
          </cell>
          <cell r="G113">
            <v>303</v>
          </cell>
          <cell r="H113" t="str">
            <v>自销</v>
          </cell>
          <cell r="I113" t="str">
            <v>罗展鹏</v>
          </cell>
          <cell r="J113" t="str">
            <v>已签约</v>
          </cell>
          <cell r="K113">
            <v>86.43</v>
          </cell>
          <cell r="L113">
            <v>66.68</v>
          </cell>
          <cell r="M113" t="str">
            <v>暂无</v>
          </cell>
          <cell r="N113" t="str">
            <v>暂无</v>
          </cell>
          <cell r="O113" t="str">
            <v>祝文婷</v>
          </cell>
          <cell r="P113" t="str">
            <v>440104198505190049</v>
          </cell>
          <cell r="Q113" t="str">
            <v>15622270111</v>
          </cell>
          <cell r="R113" t="str">
            <v>广东省清远市清城区龙塘镇阳光100D02栋504房</v>
          </cell>
          <cell r="S113" t="str">
            <v>外拓</v>
          </cell>
          <cell r="T113">
            <v>44618</v>
          </cell>
          <cell r="U113">
            <v>7524.32025916927</v>
          </cell>
          <cell r="V113">
            <v>650327</v>
          </cell>
          <cell r="W113" t="str">
            <v>无</v>
          </cell>
          <cell r="X113" t="str">
            <v>无</v>
          </cell>
          <cell r="Z113" t="str">
            <v>无</v>
          </cell>
          <cell r="AA113" t="str">
            <v>无</v>
          </cell>
          <cell r="AB113">
            <v>44630</v>
          </cell>
        </row>
        <row r="114">
          <cell r="C114" t="str">
            <v>1-1-304</v>
          </cell>
          <cell r="D114" t="str">
            <v>1</v>
          </cell>
          <cell r="E114">
            <v>1</v>
          </cell>
          <cell r="G114">
            <v>304</v>
          </cell>
          <cell r="H114" t="str">
            <v>品业</v>
          </cell>
          <cell r="I114" t="str">
            <v>张燕秋</v>
          </cell>
          <cell r="J114" t="str">
            <v>已认购</v>
          </cell>
          <cell r="K114">
            <v>86.43</v>
          </cell>
          <cell r="L114">
            <v>66.68</v>
          </cell>
          <cell r="M114" t="str">
            <v>暂无</v>
          </cell>
          <cell r="N114" t="str">
            <v>暂无</v>
          </cell>
          <cell r="O114" t="str">
            <v>多宏岩</v>
          </cell>
          <cell r="P114" t="str">
            <v>131102198405210255</v>
          </cell>
          <cell r="Q114">
            <v>18203192200</v>
          </cell>
          <cell r="R114" t="str">
            <v>河北省邢台市桥西区太行路农机总厂家属院1梯4单元1号</v>
          </cell>
          <cell r="S114" t="str">
            <v>全民营销</v>
          </cell>
          <cell r="T114">
            <v>44855</v>
          </cell>
          <cell r="U114">
            <v>7679.451579312738</v>
          </cell>
          <cell r="V114">
            <v>663735</v>
          </cell>
          <cell r="W114" t="str">
            <v>无</v>
          </cell>
          <cell r="X114" t="str">
            <v>无</v>
          </cell>
          <cell r="Z114" t="str">
            <v>无</v>
          </cell>
          <cell r="AA114" t="str">
            <v>无</v>
          </cell>
          <cell r="AB114" t="str">
            <v/>
          </cell>
        </row>
        <row r="115">
          <cell r="C115" t="str">
            <v>1-1-305</v>
          </cell>
          <cell r="D115" t="str">
            <v>1</v>
          </cell>
          <cell r="E115">
            <v>1</v>
          </cell>
          <cell r="G115">
            <v>305</v>
          </cell>
          <cell r="H115" t="str">
            <v>品业</v>
          </cell>
          <cell r="I115" t="str">
            <v>张燕秋</v>
          </cell>
          <cell r="J115" t="str">
            <v>已认购</v>
          </cell>
          <cell r="K115">
            <v>73.6</v>
          </cell>
          <cell r="L115">
            <v>56.78</v>
          </cell>
          <cell r="M115" t="str">
            <v>暂无</v>
          </cell>
          <cell r="N115" t="str">
            <v>暂无</v>
          </cell>
          <cell r="O115" t="str">
            <v>多宏岩</v>
          </cell>
          <cell r="P115" t="str">
            <v>131102198405210255</v>
          </cell>
          <cell r="Q115">
            <v>18203192200</v>
          </cell>
          <cell r="R115" t="str">
            <v>河北省邢台市桥西区太行路农机总厂家属院1梯4单元1号</v>
          </cell>
          <cell r="S115" t="str">
            <v>全民营销</v>
          </cell>
          <cell r="T115">
            <v>44852</v>
          </cell>
          <cell r="U115">
            <v>7737.201086956522</v>
          </cell>
          <cell r="V115">
            <v>569458</v>
          </cell>
          <cell r="W115" t="str">
            <v>无</v>
          </cell>
          <cell r="X115" t="str">
            <v>无</v>
          </cell>
          <cell r="Z115" t="str">
            <v>无</v>
          </cell>
          <cell r="AA115" t="str">
            <v>无</v>
          </cell>
          <cell r="AB115" t="str">
            <v/>
          </cell>
        </row>
        <row r="116">
          <cell r="C116" t="str">
            <v>1-1-306</v>
          </cell>
          <cell r="D116" t="str">
            <v>1</v>
          </cell>
          <cell r="E116">
            <v>1</v>
          </cell>
          <cell r="G116">
            <v>306</v>
          </cell>
          <cell r="H116" t="str">
            <v>自销</v>
          </cell>
          <cell r="I116" t="str">
            <v>邓彩霞</v>
          </cell>
          <cell r="J116" t="str">
            <v>已签约</v>
          </cell>
          <cell r="K116">
            <v>73.6</v>
          </cell>
          <cell r="L116">
            <v>56.78</v>
          </cell>
          <cell r="M116" t="str">
            <v>暂无</v>
          </cell>
          <cell r="N116" t="str">
            <v>暂无</v>
          </cell>
          <cell r="O116" t="str">
            <v>罗春容</v>
          </cell>
          <cell r="P116" t="str">
            <v>511324197903071468</v>
          </cell>
          <cell r="Q116" t="str">
            <v>13922432820</v>
          </cell>
          <cell r="R116" t="str">
            <v>广东省广州市花都区花城街杨二村上头新庄5巷1号</v>
          </cell>
          <cell r="S116" t="str">
            <v>中介玉阁</v>
          </cell>
          <cell r="T116">
            <v>44771</v>
          </cell>
          <cell r="U116">
            <v>7575.312500000001</v>
          </cell>
          <cell r="V116">
            <v>557543</v>
          </cell>
          <cell r="W116" t="str">
            <v>无</v>
          </cell>
          <cell r="X116" t="str">
            <v>无</v>
          </cell>
          <cell r="Z116" t="str">
            <v>无</v>
          </cell>
          <cell r="AA116" t="str">
            <v>无</v>
          </cell>
          <cell r="AB116">
            <v>44834</v>
          </cell>
        </row>
        <row r="117">
          <cell r="C117" t="str">
            <v>1-1-307</v>
          </cell>
          <cell r="D117" t="str">
            <v>1</v>
          </cell>
          <cell r="E117">
            <v>1</v>
          </cell>
          <cell r="G117">
            <v>307</v>
          </cell>
          <cell r="H117" t="str">
            <v>自销</v>
          </cell>
          <cell r="I117" t="str">
            <v>邓彩霞</v>
          </cell>
          <cell r="J117" t="str">
            <v>已签约</v>
          </cell>
          <cell r="K117">
            <v>86.12</v>
          </cell>
          <cell r="L117">
            <v>66.44</v>
          </cell>
          <cell r="M117" t="str">
            <v>暂无</v>
          </cell>
          <cell r="N117" t="str">
            <v>暂无</v>
          </cell>
          <cell r="O117" t="str">
            <v>肖鉴崇</v>
          </cell>
          <cell r="P117" t="str">
            <v>441323199808062314</v>
          </cell>
          <cell r="Q117">
            <v>13414784733</v>
          </cell>
          <cell r="R117" t="str">
            <v>广东省惠州市惠东县黄排街道园岭小区</v>
          </cell>
          <cell r="S117" t="str">
            <v>中介</v>
          </cell>
          <cell r="T117">
            <v>44655</v>
          </cell>
          <cell r="U117">
            <v>8232.55921969345</v>
          </cell>
          <cell r="V117">
            <v>708988</v>
          </cell>
          <cell r="W117" t="str">
            <v>无</v>
          </cell>
          <cell r="X117" t="str">
            <v>无</v>
          </cell>
          <cell r="Z117" t="str">
            <v>无</v>
          </cell>
          <cell r="AA117" t="str">
            <v>无</v>
          </cell>
          <cell r="AB117">
            <v>44697</v>
          </cell>
        </row>
        <row r="118">
          <cell r="C118" t="str">
            <v>1-1-401</v>
          </cell>
          <cell r="D118" t="str">
            <v>1</v>
          </cell>
          <cell r="E118">
            <v>1</v>
          </cell>
          <cell r="G118">
            <v>401</v>
          </cell>
          <cell r="H118" t="str">
            <v>自销</v>
          </cell>
          <cell r="I118" t="str">
            <v>刘梓轩</v>
          </cell>
          <cell r="J118" t="str">
            <v>已签约</v>
          </cell>
          <cell r="K118">
            <v>59.48</v>
          </cell>
          <cell r="L118">
            <v>45.89</v>
          </cell>
          <cell r="M118" t="str">
            <v>暂无</v>
          </cell>
          <cell r="N118" t="str">
            <v>暂无</v>
          </cell>
          <cell r="O118" t="str">
            <v>钟美娴</v>
          </cell>
          <cell r="P118" t="str">
            <v>440182198004281240</v>
          </cell>
          <cell r="Q118" t="str">
            <v>13711273131</v>
          </cell>
          <cell r="R118" t="str">
            <v>广东省广州市花都区新华镇新街钟村14栋701房</v>
          </cell>
          <cell r="S118" t="str">
            <v>商机</v>
          </cell>
          <cell r="T118">
            <v>44582</v>
          </cell>
          <cell r="U118">
            <v>8188.954270342972</v>
          </cell>
          <cell r="V118">
            <v>487079</v>
          </cell>
          <cell r="W118" t="str">
            <v>无</v>
          </cell>
          <cell r="X118" t="str">
            <v>无</v>
          </cell>
          <cell r="Z118" t="str">
            <v>无</v>
          </cell>
          <cell r="AA118" t="str">
            <v>无</v>
          </cell>
          <cell r="AB118">
            <v>44610</v>
          </cell>
        </row>
        <row r="119">
          <cell r="C119" t="str">
            <v>1-1-402</v>
          </cell>
          <cell r="D119" t="str">
            <v>1</v>
          </cell>
          <cell r="E119">
            <v>1</v>
          </cell>
          <cell r="G119">
            <v>402</v>
          </cell>
          <cell r="H119" t="str">
            <v>自销</v>
          </cell>
          <cell r="I119" t="str">
            <v>黄鲜明</v>
          </cell>
          <cell r="J119" t="str">
            <v>已签约</v>
          </cell>
          <cell r="K119">
            <v>59.48</v>
          </cell>
          <cell r="L119">
            <v>45.89</v>
          </cell>
          <cell r="M119" t="str">
            <v>暂无</v>
          </cell>
          <cell r="N119" t="str">
            <v>暂无</v>
          </cell>
          <cell r="O119" t="str">
            <v>李惠如</v>
          </cell>
          <cell r="P119" t="str">
            <v>440104197001092264</v>
          </cell>
          <cell r="Q119" t="str">
            <v>13556134342</v>
          </cell>
          <cell r="R119" t="str">
            <v>广东省清远市清城区碧桂园假日半岛鸟语花香11街26号</v>
          </cell>
          <cell r="S119" t="str">
            <v>玉阁</v>
          </cell>
          <cell r="T119">
            <v>44576</v>
          </cell>
          <cell r="U119">
            <v>7534.482178883659</v>
          </cell>
          <cell r="V119">
            <v>448151</v>
          </cell>
          <cell r="W119" t="str">
            <v>无</v>
          </cell>
          <cell r="X119" t="str">
            <v>无</v>
          </cell>
          <cell r="Z119" t="str">
            <v>无</v>
          </cell>
          <cell r="AA119" t="str">
            <v>无</v>
          </cell>
          <cell r="AB119">
            <v>44630</v>
          </cell>
        </row>
        <row r="120">
          <cell r="C120" t="str">
            <v>1-1-403</v>
          </cell>
          <cell r="D120" t="str">
            <v>1</v>
          </cell>
          <cell r="E120">
            <v>1</v>
          </cell>
          <cell r="G120">
            <v>403</v>
          </cell>
          <cell r="H120" t="str">
            <v>自销</v>
          </cell>
          <cell r="I120" t="str">
            <v>梁子杰</v>
          </cell>
          <cell r="J120" t="str">
            <v>已签约</v>
          </cell>
          <cell r="K120">
            <v>86.43</v>
          </cell>
          <cell r="L120">
            <v>66.68</v>
          </cell>
          <cell r="M120" t="str">
            <v>暂无</v>
          </cell>
          <cell r="N120" t="str">
            <v>暂无</v>
          </cell>
          <cell r="O120" t="str">
            <v>张永付</v>
          </cell>
          <cell r="P120" t="str">
            <v>422123197009096814</v>
          </cell>
          <cell r="Q120">
            <v>18688208578</v>
          </cell>
          <cell r="R120" t="str">
            <v>广东省广州市海珠区东围街19-2</v>
          </cell>
          <cell r="S120" t="str">
            <v>工抵</v>
          </cell>
          <cell r="T120">
            <v>44804</v>
          </cell>
          <cell r="U120">
            <v>7286.173782251532</v>
          </cell>
          <cell r="V120">
            <v>629744</v>
          </cell>
          <cell r="W120" t="str">
            <v>无</v>
          </cell>
          <cell r="X120" t="str">
            <v>无</v>
          </cell>
          <cell r="Z120" t="str">
            <v>无</v>
          </cell>
          <cell r="AA120" t="str">
            <v>无</v>
          </cell>
          <cell r="AB120">
            <v>44854</v>
          </cell>
        </row>
        <row r="121">
          <cell r="C121" t="str">
            <v>1-1-404</v>
          </cell>
          <cell r="D121" t="str">
            <v>1</v>
          </cell>
          <cell r="E121">
            <v>1</v>
          </cell>
          <cell r="G121">
            <v>404</v>
          </cell>
          <cell r="H121" t="str">
            <v>自销</v>
          </cell>
          <cell r="I121" t="str">
            <v>邓彩霞</v>
          </cell>
          <cell r="J121" t="str">
            <v>已签约</v>
          </cell>
          <cell r="K121">
            <v>86.43</v>
          </cell>
          <cell r="L121">
            <v>66.68</v>
          </cell>
          <cell r="M121" t="str">
            <v>暂无</v>
          </cell>
          <cell r="N121" t="str">
            <v>暂无</v>
          </cell>
          <cell r="O121" t="str">
            <v>朱永强、梁沛珍</v>
          </cell>
          <cell r="P121" t="str">
            <v>440982198411144757
441226198607263127</v>
          </cell>
          <cell r="Q121" t="str">
            <v>13502461850
13711583806</v>
          </cell>
          <cell r="R121" t="str">
            <v>广东省广州市花都区狮岭御华7栋1805号</v>
          </cell>
          <cell r="T121">
            <v>44758</v>
          </cell>
          <cell r="U121">
            <v>7497.928959851903</v>
          </cell>
          <cell r="V121">
            <v>648046</v>
          </cell>
          <cell r="W121" t="str">
            <v>无</v>
          </cell>
          <cell r="X121" t="str">
            <v>无</v>
          </cell>
          <cell r="Z121" t="str">
            <v>无</v>
          </cell>
          <cell r="AA121" t="str">
            <v>无</v>
          </cell>
          <cell r="AB121">
            <v>44765</v>
          </cell>
        </row>
        <row r="122">
          <cell r="C122" t="str">
            <v>1-1-405</v>
          </cell>
          <cell r="D122" t="str">
            <v>1</v>
          </cell>
          <cell r="E122">
            <v>1</v>
          </cell>
          <cell r="G122">
            <v>405</v>
          </cell>
          <cell r="H122" t="str">
            <v>自销</v>
          </cell>
          <cell r="I122" t="str">
            <v>朱生</v>
          </cell>
          <cell r="J122" t="str">
            <v>已签约</v>
          </cell>
          <cell r="K122">
            <v>73.6</v>
          </cell>
          <cell r="L122">
            <v>56.78</v>
          </cell>
          <cell r="M122" t="str">
            <v>暂无</v>
          </cell>
          <cell r="N122" t="str">
            <v>暂无</v>
          </cell>
          <cell r="O122" t="str">
            <v>张红星、郭亮</v>
          </cell>
          <cell r="P122" t="str">
            <v>21010219570315156X
21010519820401431X</v>
          </cell>
          <cell r="Q122" t="str">
            <v>13922713991
15002458075</v>
          </cell>
          <cell r="R122" t="str">
            <v>广东省广州市天河区天源路世纪绿洲一期B6</v>
          </cell>
          <cell r="T122">
            <v>44319</v>
          </cell>
          <cell r="U122">
            <v>10412.214673913044</v>
          </cell>
          <cell r="V122">
            <v>766339</v>
          </cell>
          <cell r="W122" t="str">
            <v>无</v>
          </cell>
          <cell r="X122" t="str">
            <v>无</v>
          </cell>
          <cell r="Z122" t="str">
            <v>无</v>
          </cell>
          <cell r="AA122" t="str">
            <v>无</v>
          </cell>
          <cell r="AB122">
            <v>44433</v>
          </cell>
        </row>
        <row r="123">
          <cell r="C123" t="str">
            <v>1-1-406</v>
          </cell>
          <cell r="D123" t="str">
            <v>1</v>
          </cell>
          <cell r="E123">
            <v>1</v>
          </cell>
          <cell r="G123">
            <v>406</v>
          </cell>
          <cell r="H123" t="str">
            <v>自销</v>
          </cell>
          <cell r="I123" t="str">
            <v>冯昌盛</v>
          </cell>
          <cell r="J123" t="str">
            <v>已签约</v>
          </cell>
          <cell r="K123">
            <v>73.6</v>
          </cell>
          <cell r="L123">
            <v>56.78</v>
          </cell>
          <cell r="M123" t="str">
            <v>暂无</v>
          </cell>
          <cell r="N123" t="str">
            <v>暂无</v>
          </cell>
          <cell r="O123" t="str">
            <v>黄秋谷</v>
          </cell>
          <cell r="P123" t="str">
            <v>44182319831201002X</v>
          </cell>
          <cell r="Q123" t="str">
            <v>19866038212</v>
          </cell>
          <cell r="R123" t="str">
            <v>广东省广州市花都区炭步镇繁华路铮宝公司</v>
          </cell>
          <cell r="S123" t="str">
            <v>中介</v>
          </cell>
          <cell r="T123">
            <v>44715</v>
          </cell>
          <cell r="U123">
            <v>7551.71195652174</v>
          </cell>
          <cell r="V123">
            <v>555806</v>
          </cell>
          <cell r="W123" t="str">
            <v>无</v>
          </cell>
          <cell r="X123" t="str">
            <v>无</v>
          </cell>
          <cell r="Z123" t="str">
            <v>无</v>
          </cell>
          <cell r="AA123" t="str">
            <v>无</v>
          </cell>
          <cell r="AB123">
            <v>44738</v>
          </cell>
        </row>
        <row r="124">
          <cell r="C124" t="str">
            <v>1-1-407</v>
          </cell>
          <cell r="D124" t="str">
            <v>1</v>
          </cell>
          <cell r="E124">
            <v>1</v>
          </cell>
          <cell r="G124">
            <v>407</v>
          </cell>
          <cell r="H124" t="str">
            <v>自销</v>
          </cell>
          <cell r="I124" t="str">
            <v>罗展鹏</v>
          </cell>
          <cell r="J124" t="str">
            <v>已签约</v>
          </cell>
          <cell r="K124">
            <v>86.12</v>
          </cell>
          <cell r="L124">
            <v>66.44</v>
          </cell>
          <cell r="M124" t="str">
            <v>暂无</v>
          </cell>
          <cell r="N124" t="str">
            <v>暂无</v>
          </cell>
          <cell r="O124" t="str">
            <v>范秋兰</v>
          </cell>
          <cell r="P124" t="str">
            <v>440111197101072424</v>
          </cell>
          <cell r="Q124" t="str">
            <v>13729827059</v>
          </cell>
          <cell r="R124" t="str">
            <v>广东省广州市白云区石湖新大路三十三巷13号</v>
          </cell>
          <cell r="S124" t="str">
            <v>中介</v>
          </cell>
          <cell r="T124">
            <v>44639</v>
          </cell>
          <cell r="U124">
            <v>7350.882489549465</v>
          </cell>
          <cell r="V124">
            <v>633058</v>
          </cell>
          <cell r="W124" t="str">
            <v>无</v>
          </cell>
          <cell r="X124" t="str">
            <v>无</v>
          </cell>
          <cell r="Z124" t="str">
            <v>无</v>
          </cell>
          <cell r="AA124" t="str">
            <v>无</v>
          </cell>
          <cell r="AB124">
            <v>44667</v>
          </cell>
        </row>
        <row r="125">
          <cell r="C125" t="str">
            <v>1-1-501</v>
          </cell>
          <cell r="D125" t="str">
            <v>1</v>
          </cell>
          <cell r="E125">
            <v>1</v>
          </cell>
          <cell r="G125">
            <v>501</v>
          </cell>
          <cell r="H125" t="str">
            <v>品业</v>
          </cell>
          <cell r="I125" t="str">
            <v>梁子杰</v>
          </cell>
          <cell r="J125" t="str">
            <v>已认购</v>
          </cell>
          <cell r="K125">
            <v>59.48</v>
          </cell>
          <cell r="L125">
            <v>45.89</v>
          </cell>
          <cell r="M125" t="str">
            <v>暂无</v>
          </cell>
          <cell r="N125" t="str">
            <v>暂无</v>
          </cell>
          <cell r="O125" t="str">
            <v>雷志鑫</v>
          </cell>
          <cell r="P125" t="str">
            <v>360123199008012472</v>
          </cell>
          <cell r="Q125">
            <v>18507916518</v>
          </cell>
          <cell r="R125" t="str">
            <v>江西省南昌市新建区生米镇龙兴大街新力琥珀园1期16栋二单元102</v>
          </cell>
          <cell r="S125" t="str">
            <v>员工自购</v>
          </cell>
          <cell r="T125">
            <v>44852</v>
          </cell>
          <cell r="U125">
            <v>9987.626092804305</v>
          </cell>
          <cell r="V125">
            <v>594064</v>
          </cell>
          <cell r="W125" t="str">
            <v>无</v>
          </cell>
          <cell r="X125" t="str">
            <v>无</v>
          </cell>
          <cell r="Z125" t="str">
            <v>无</v>
          </cell>
          <cell r="AA125" t="str">
            <v>无</v>
          </cell>
          <cell r="AB125" t="str">
            <v/>
          </cell>
        </row>
        <row r="126">
          <cell r="C126" t="str">
            <v>1-1-502</v>
          </cell>
          <cell r="D126" t="str">
            <v>1</v>
          </cell>
          <cell r="E126">
            <v>1</v>
          </cell>
          <cell r="G126">
            <v>502</v>
          </cell>
          <cell r="H126" t="str">
            <v>自销</v>
          </cell>
          <cell r="I126" t="str">
            <v>韩丰元</v>
          </cell>
          <cell r="J126" t="str">
            <v>已签约</v>
          </cell>
          <cell r="K126">
            <v>59.48</v>
          </cell>
          <cell r="L126">
            <v>45.89</v>
          </cell>
          <cell r="M126" t="str">
            <v>暂无</v>
          </cell>
          <cell r="N126" t="str">
            <v>暂无</v>
          </cell>
          <cell r="O126" t="str">
            <v>李德忠</v>
          </cell>
          <cell r="P126" t="str">
            <v>362129196809171314</v>
          </cell>
          <cell r="Q126" t="str">
            <v>13790521718</v>
          </cell>
          <cell r="R126" t="str">
            <v>江西省赣州市定南县老城镇里布村月形组130号</v>
          </cell>
          <cell r="T126">
            <v>44458</v>
          </cell>
          <cell r="U126">
            <v>10162.542030934768</v>
          </cell>
          <cell r="V126">
            <v>604468</v>
          </cell>
          <cell r="W126" t="str">
            <v>无</v>
          </cell>
          <cell r="X126" t="str">
            <v>无</v>
          </cell>
          <cell r="Z126" t="str">
            <v>无</v>
          </cell>
          <cell r="AA126" t="str">
            <v>无</v>
          </cell>
          <cell r="AB126">
            <v>44489</v>
          </cell>
        </row>
        <row r="127">
          <cell r="C127" t="str">
            <v>1-1-503</v>
          </cell>
          <cell r="D127" t="str">
            <v>1</v>
          </cell>
          <cell r="E127">
            <v>1</v>
          </cell>
          <cell r="G127">
            <v>503</v>
          </cell>
          <cell r="H127" t="str">
            <v>自销</v>
          </cell>
          <cell r="I127" t="str">
            <v>范丽娟</v>
          </cell>
          <cell r="J127" t="str">
            <v>已签约</v>
          </cell>
          <cell r="K127">
            <v>86.43</v>
          </cell>
          <cell r="L127">
            <v>66.68</v>
          </cell>
          <cell r="M127" t="str">
            <v>暂无</v>
          </cell>
          <cell r="N127" t="str">
            <v>暂无</v>
          </cell>
          <cell r="O127" t="str">
            <v>蓝凤妹、蒋万成</v>
          </cell>
          <cell r="P127" t="str">
            <v>452127199304174520
452428198909272519</v>
          </cell>
          <cell r="Q127" t="str">
            <v>15521308098
15920863939</v>
          </cell>
          <cell r="R127" t="str">
            <v>广东省广州市白云区永平街道文盛东街56号405</v>
          </cell>
          <cell r="T127">
            <v>44662</v>
          </cell>
          <cell r="U127">
            <v>7730.440819160013</v>
          </cell>
          <cell r="V127">
            <v>668142</v>
          </cell>
          <cell r="W127" t="str">
            <v>无</v>
          </cell>
          <cell r="X127" t="str">
            <v>无</v>
          </cell>
          <cell r="Z127" t="str">
            <v>无</v>
          </cell>
          <cell r="AA127" t="str">
            <v>无</v>
          </cell>
          <cell r="AB127">
            <v>44746</v>
          </cell>
        </row>
        <row r="128">
          <cell r="C128" t="str">
            <v>1-1-504</v>
          </cell>
          <cell r="D128" t="str">
            <v>1</v>
          </cell>
          <cell r="E128">
            <v>1</v>
          </cell>
          <cell r="G128">
            <v>504</v>
          </cell>
          <cell r="H128" t="str">
            <v>自销</v>
          </cell>
          <cell r="I128" t="str">
            <v>冯昌盛</v>
          </cell>
          <cell r="J128" t="str">
            <v>已签约</v>
          </cell>
          <cell r="K128">
            <v>86.43</v>
          </cell>
          <cell r="L128">
            <v>66.68</v>
          </cell>
          <cell r="M128" t="str">
            <v>暂无</v>
          </cell>
          <cell r="N128" t="str">
            <v>暂无</v>
          </cell>
          <cell r="O128" t="str">
            <v>张地兵</v>
          </cell>
          <cell r="P128" t="str">
            <v>513027196906165910</v>
          </cell>
          <cell r="Q128" t="str">
            <v>13822194026</v>
          </cell>
          <cell r="R128" t="str">
            <v>广东省广州市花都区秀全街雅宝新城131号</v>
          </cell>
          <cell r="S128" t="str">
            <v>中介</v>
          </cell>
          <cell r="T128">
            <v>44646</v>
          </cell>
          <cell r="U128">
            <v>7963.947703343746</v>
          </cell>
          <cell r="V128">
            <v>688324</v>
          </cell>
          <cell r="W128" t="str">
            <v>无</v>
          </cell>
          <cell r="X128" t="str">
            <v>无</v>
          </cell>
          <cell r="Z128" t="str">
            <v>无</v>
          </cell>
          <cell r="AA128" t="str">
            <v>无</v>
          </cell>
          <cell r="AB128">
            <v>44668</v>
          </cell>
        </row>
        <row r="129">
          <cell r="C129" t="str">
            <v>1-1-505</v>
          </cell>
          <cell r="D129" t="str">
            <v>1</v>
          </cell>
          <cell r="E129">
            <v>1</v>
          </cell>
          <cell r="G129">
            <v>505</v>
          </cell>
          <cell r="H129" t="str">
            <v>自销</v>
          </cell>
          <cell r="I129" t="str">
            <v>冯昌盛</v>
          </cell>
          <cell r="J129" t="str">
            <v>已签约</v>
          </cell>
          <cell r="K129">
            <v>73.6</v>
          </cell>
          <cell r="L129">
            <v>56.78</v>
          </cell>
          <cell r="M129" t="str">
            <v>暂无</v>
          </cell>
          <cell r="N129" t="str">
            <v>暂无</v>
          </cell>
          <cell r="O129" t="str">
            <v>黄爱英</v>
          </cell>
          <cell r="P129" t="str">
            <v>440106197109111589</v>
          </cell>
          <cell r="Q129" t="str">
            <v>13711563823</v>
          </cell>
          <cell r="R129" t="str">
            <v>广东省广州市越秀区东山区青龙里8号503房</v>
          </cell>
          <cell r="S129" t="str">
            <v>中介喜佳</v>
          </cell>
          <cell r="T129">
            <v>44684</v>
          </cell>
          <cell r="U129">
            <v>7662.377717391305</v>
          </cell>
          <cell r="V129">
            <v>563951</v>
          </cell>
          <cell r="W129" t="str">
            <v>无</v>
          </cell>
          <cell r="X129" t="str">
            <v>无</v>
          </cell>
          <cell r="Z129" t="str">
            <v>无</v>
          </cell>
          <cell r="AA129" t="str">
            <v>无</v>
          </cell>
          <cell r="AB129">
            <v>44741</v>
          </cell>
        </row>
        <row r="130">
          <cell r="C130" t="str">
            <v>1-1-506</v>
          </cell>
          <cell r="D130" t="str">
            <v>1</v>
          </cell>
          <cell r="E130">
            <v>1</v>
          </cell>
          <cell r="G130">
            <v>506</v>
          </cell>
          <cell r="H130" t="str">
            <v>自销</v>
          </cell>
          <cell r="I130" t="str">
            <v>冯昌盛</v>
          </cell>
          <cell r="J130" t="str">
            <v>已签约</v>
          </cell>
          <cell r="K130">
            <v>73.6</v>
          </cell>
          <cell r="L130">
            <v>56.78</v>
          </cell>
          <cell r="M130" t="str">
            <v>暂无</v>
          </cell>
          <cell r="N130" t="str">
            <v>暂无</v>
          </cell>
          <cell r="O130" t="str">
            <v>莫燕军</v>
          </cell>
          <cell r="P130" t="str">
            <v>440784198903220949</v>
          </cell>
          <cell r="Q130" t="str">
            <v>15918553061</v>
          </cell>
          <cell r="R130" t="str">
            <v>广东省广州市白云区德胜花园1栋903</v>
          </cell>
          <cell r="S130" t="str">
            <v>中介贝壳</v>
          </cell>
          <cell r="T130">
            <v>44588</v>
          </cell>
          <cell r="U130">
            <v>9479.266304347826</v>
          </cell>
          <cell r="V130">
            <v>697674</v>
          </cell>
          <cell r="W130" t="str">
            <v>无</v>
          </cell>
          <cell r="X130" t="str">
            <v>无</v>
          </cell>
          <cell r="Z130" t="str">
            <v>无</v>
          </cell>
          <cell r="AA130" t="str">
            <v>无</v>
          </cell>
          <cell r="AB130">
            <v>44620</v>
          </cell>
        </row>
        <row r="131">
          <cell r="C131" t="str">
            <v>1-1-507</v>
          </cell>
          <cell r="D131" t="str">
            <v>1</v>
          </cell>
          <cell r="E131">
            <v>1</v>
          </cell>
          <cell r="G131">
            <v>507</v>
          </cell>
          <cell r="H131" t="str">
            <v>自销</v>
          </cell>
          <cell r="I131" t="str">
            <v>梁子杰</v>
          </cell>
          <cell r="J131" t="str">
            <v>已签约</v>
          </cell>
          <cell r="K131">
            <v>86.12</v>
          </cell>
          <cell r="L131">
            <v>66.44</v>
          </cell>
          <cell r="M131" t="str">
            <v>暂无</v>
          </cell>
          <cell r="N131" t="str">
            <v>暂无</v>
          </cell>
          <cell r="O131" t="str">
            <v>黄曾艳</v>
          </cell>
          <cell r="P131" t="str">
            <v>431281197901107027</v>
          </cell>
          <cell r="Q131">
            <v>19924247217</v>
          </cell>
          <cell r="R131" t="str">
            <v>广东省广州市花都区狮岭镇径口村三街十三号</v>
          </cell>
          <cell r="S131" t="str">
            <v>中介-喜佳</v>
          </cell>
          <cell r="T131">
            <v>44938</v>
          </cell>
          <cell r="U131">
            <v>7939.189503019043</v>
          </cell>
          <cell r="V131">
            <v>683723</v>
          </cell>
          <cell r="W131" t="str">
            <v>无</v>
          </cell>
          <cell r="X131" t="str">
            <v>无</v>
          </cell>
          <cell r="Z131" t="str">
            <v>无</v>
          </cell>
          <cell r="AA131" t="str">
            <v>无</v>
          </cell>
          <cell r="AB131">
            <v>44957</v>
          </cell>
        </row>
        <row r="132">
          <cell r="C132" t="str">
            <v>1-1-601</v>
          </cell>
          <cell r="D132" t="str">
            <v>1</v>
          </cell>
          <cell r="E132">
            <v>1</v>
          </cell>
          <cell r="G132">
            <v>601</v>
          </cell>
          <cell r="H132" t="str">
            <v>自销</v>
          </cell>
          <cell r="I132" t="str">
            <v>韩丰元</v>
          </cell>
          <cell r="J132" t="str">
            <v>已签约</v>
          </cell>
          <cell r="K132">
            <v>59.48</v>
          </cell>
          <cell r="L132">
            <v>45.89</v>
          </cell>
          <cell r="M132" t="str">
            <v>暂无</v>
          </cell>
          <cell r="N132" t="str">
            <v>暂无</v>
          </cell>
          <cell r="O132" t="str">
            <v>王淑珍</v>
          </cell>
          <cell r="P132" t="str">
            <v>230102195502235365</v>
          </cell>
          <cell r="Q132" t="str">
            <v>13654587878</v>
          </cell>
          <cell r="R132" t="str">
            <v>广东省广州市白云区石井镇庆丰服装城</v>
          </cell>
          <cell r="T132">
            <v>44429</v>
          </cell>
          <cell r="U132">
            <v>10383.725622057835</v>
          </cell>
          <cell r="V132">
            <v>617624</v>
          </cell>
          <cell r="W132" t="str">
            <v>无</v>
          </cell>
          <cell r="X132" t="str">
            <v>无</v>
          </cell>
          <cell r="Z132" t="str">
            <v>无</v>
          </cell>
          <cell r="AA132" t="str">
            <v>无</v>
          </cell>
          <cell r="AB132">
            <v>44455</v>
          </cell>
        </row>
        <row r="133">
          <cell r="C133" t="str">
            <v>1-1-602</v>
          </cell>
          <cell r="D133" t="str">
            <v>1</v>
          </cell>
          <cell r="E133">
            <v>1</v>
          </cell>
          <cell r="G133">
            <v>602</v>
          </cell>
          <cell r="H133" t="str">
            <v>自销</v>
          </cell>
          <cell r="I133" t="str">
            <v>揭英锡</v>
          </cell>
          <cell r="J133" t="str">
            <v>已签约</v>
          </cell>
          <cell r="K133">
            <v>59.48</v>
          </cell>
          <cell r="L133">
            <v>45.89</v>
          </cell>
          <cell r="M133" t="str">
            <v>暂无</v>
          </cell>
          <cell r="N133" t="str">
            <v>暂无</v>
          </cell>
          <cell r="O133" t="str">
            <v>温国雄</v>
          </cell>
          <cell r="P133" t="str">
            <v>44012119661127151X</v>
          </cell>
          <cell r="Q133" t="str">
            <v>13926283832</v>
          </cell>
          <cell r="R133" t="str">
            <v>广东省广州市花都区花城街紫薇路锦东花园B区</v>
          </cell>
          <cell r="T133">
            <v>44405</v>
          </cell>
          <cell r="U133">
            <v>10742.350369872227</v>
          </cell>
          <cell r="V133">
            <v>638955</v>
          </cell>
          <cell r="W133" t="str">
            <v>无</v>
          </cell>
          <cell r="X133" t="str">
            <v>无</v>
          </cell>
          <cell r="Z133" t="str">
            <v>无</v>
          </cell>
          <cell r="AA133" t="str">
            <v>无</v>
          </cell>
          <cell r="AB133">
            <v>44405</v>
          </cell>
        </row>
        <row r="134">
          <cell r="C134" t="str">
            <v>1-1-603</v>
          </cell>
          <cell r="D134" t="str">
            <v>1</v>
          </cell>
          <cell r="E134">
            <v>1</v>
          </cell>
          <cell r="G134">
            <v>603</v>
          </cell>
          <cell r="H134" t="str">
            <v>自销</v>
          </cell>
          <cell r="I134" t="str">
            <v>梁叶婷</v>
          </cell>
          <cell r="J134" t="str">
            <v>已签约</v>
          </cell>
          <cell r="K134">
            <v>86.43</v>
          </cell>
          <cell r="L134">
            <v>66.68</v>
          </cell>
          <cell r="M134" t="str">
            <v>暂无</v>
          </cell>
          <cell r="N134" t="str">
            <v>暂无</v>
          </cell>
          <cell r="O134" t="str">
            <v>何沛成</v>
          </cell>
          <cell r="P134" t="str">
            <v>440105196401155131</v>
          </cell>
          <cell r="Q134" t="str">
            <v>19924399488</v>
          </cell>
          <cell r="R134" t="str">
            <v>广东省广州市荔湾区北文街3号2401</v>
          </cell>
          <cell r="S134" t="str">
            <v>中介贝壳</v>
          </cell>
          <cell r="T134">
            <v>44588</v>
          </cell>
          <cell r="U134">
            <v>9146.511627906975</v>
          </cell>
          <cell r="V134">
            <v>790533</v>
          </cell>
          <cell r="W134" t="str">
            <v>无</v>
          </cell>
          <cell r="X134" t="str">
            <v>无</v>
          </cell>
          <cell r="Z134" t="str">
            <v>无</v>
          </cell>
          <cell r="AA134" t="str">
            <v>无</v>
          </cell>
          <cell r="AB134">
            <v>44604</v>
          </cell>
        </row>
        <row r="135">
          <cell r="C135" t="str">
            <v>1-1-604</v>
          </cell>
          <cell r="D135" t="str">
            <v>1</v>
          </cell>
          <cell r="E135">
            <v>1</v>
          </cell>
          <cell r="G135">
            <v>604</v>
          </cell>
          <cell r="H135" t="str">
            <v>自销</v>
          </cell>
          <cell r="I135" t="str">
            <v>梁叶婷</v>
          </cell>
          <cell r="J135" t="str">
            <v>已签约</v>
          </cell>
          <cell r="K135">
            <v>86.43</v>
          </cell>
          <cell r="L135">
            <v>66.68</v>
          </cell>
          <cell r="M135" t="str">
            <v>暂无</v>
          </cell>
          <cell r="N135" t="str">
            <v>暂无</v>
          </cell>
          <cell r="O135" t="str">
            <v>何耀龙</v>
          </cell>
          <cell r="P135" t="str">
            <v>440105198809234537</v>
          </cell>
          <cell r="Q135" t="str">
            <v>18002211885</v>
          </cell>
          <cell r="R135" t="str">
            <v>广东省广州市荔湾区北文街3号2401</v>
          </cell>
          <cell r="S135" t="str">
            <v>中介喜佳</v>
          </cell>
          <cell r="T135">
            <v>44588</v>
          </cell>
          <cell r="U135">
            <v>8951.162790697674</v>
          </cell>
          <cell r="V135">
            <v>773649</v>
          </cell>
          <cell r="W135" t="str">
            <v>无</v>
          </cell>
          <cell r="X135" t="str">
            <v>无</v>
          </cell>
          <cell r="Z135" t="str">
            <v>无</v>
          </cell>
          <cell r="AA135" t="str">
            <v>无</v>
          </cell>
          <cell r="AB135">
            <v>44604</v>
          </cell>
        </row>
        <row r="136">
          <cell r="C136" t="str">
            <v>1-1-605</v>
          </cell>
          <cell r="D136" t="str">
            <v>1</v>
          </cell>
          <cell r="E136">
            <v>1</v>
          </cell>
          <cell r="G136">
            <v>605</v>
          </cell>
          <cell r="H136" t="str">
            <v>自销</v>
          </cell>
          <cell r="I136" t="str">
            <v>邓彩霞;黄鲜明</v>
          </cell>
          <cell r="J136" t="str">
            <v>已签约</v>
          </cell>
          <cell r="K136">
            <v>73.6</v>
          </cell>
          <cell r="L136">
            <v>56.78</v>
          </cell>
          <cell r="M136" t="str">
            <v>暂无</v>
          </cell>
          <cell r="N136" t="str">
            <v>暂无</v>
          </cell>
          <cell r="O136" t="str">
            <v>金丽花、张升峰</v>
          </cell>
          <cell r="P136" t="str">
            <v>231083198806223424
222402198502170418</v>
          </cell>
          <cell r="Q136" t="str">
            <v>13632394267
18820407771</v>
          </cell>
          <cell r="R136" t="str">
            <v>广东省清远市清城区龙塘镇银湖路1号恒大银湖城88号楼1402号</v>
          </cell>
          <cell r="T136">
            <v>44650</v>
          </cell>
          <cell r="U136">
            <v>7544.184782608696</v>
          </cell>
          <cell r="V136">
            <v>555252</v>
          </cell>
          <cell r="W136" t="str">
            <v>无</v>
          </cell>
          <cell r="X136" t="str">
            <v>无</v>
          </cell>
          <cell r="Z136" t="str">
            <v>无</v>
          </cell>
          <cell r="AA136" t="str">
            <v>无</v>
          </cell>
          <cell r="AB136">
            <v>44674</v>
          </cell>
        </row>
        <row r="137">
          <cell r="C137" t="str">
            <v>1-1-606</v>
          </cell>
          <cell r="D137" t="str">
            <v>1</v>
          </cell>
          <cell r="E137">
            <v>1</v>
          </cell>
          <cell r="G137">
            <v>606</v>
          </cell>
          <cell r="H137" t="str">
            <v>自销</v>
          </cell>
          <cell r="I137" t="str">
            <v>刘梓轩</v>
          </cell>
          <cell r="J137" t="str">
            <v>已认购</v>
          </cell>
          <cell r="K137">
            <v>73.6</v>
          </cell>
          <cell r="L137">
            <v>56.78</v>
          </cell>
          <cell r="M137" t="str">
            <v>暂无</v>
          </cell>
          <cell r="N137" t="str">
            <v>暂无</v>
          </cell>
          <cell r="O137" t="str">
            <v>林东山</v>
          </cell>
          <cell r="P137" t="str">
            <v>445302198412281550</v>
          </cell>
          <cell r="Q137" t="str">
            <v>13826001630</v>
          </cell>
          <cell r="R137" t="str">
            <v>广州市花都区凤風北路盛世商务大厦4楼 v09</v>
          </cell>
          <cell r="T137">
            <v>44545</v>
          </cell>
          <cell r="U137">
            <v>10527.554347826088</v>
          </cell>
          <cell r="V137">
            <v>774828</v>
          </cell>
          <cell r="W137" t="str">
            <v>无</v>
          </cell>
          <cell r="X137" t="str">
            <v>无</v>
          </cell>
          <cell r="Z137" t="str">
            <v>无</v>
          </cell>
          <cell r="AA137" t="str">
            <v>无</v>
          </cell>
          <cell r="AB137" t="str">
            <v/>
          </cell>
        </row>
        <row r="138">
          <cell r="C138" t="str">
            <v>1-1-607</v>
          </cell>
          <cell r="D138" t="str">
            <v>1</v>
          </cell>
          <cell r="E138">
            <v>1</v>
          </cell>
          <cell r="G138">
            <v>607</v>
          </cell>
          <cell r="H138" t="str">
            <v>自销</v>
          </cell>
          <cell r="I138" t="str">
            <v>黄鲜明;冯昌盛</v>
          </cell>
          <cell r="J138" t="str">
            <v>已签约</v>
          </cell>
          <cell r="K138">
            <v>86.12</v>
          </cell>
          <cell r="L138">
            <v>66.44</v>
          </cell>
          <cell r="M138" t="str">
            <v>暂无</v>
          </cell>
          <cell r="N138" t="str">
            <v>暂无</v>
          </cell>
          <cell r="O138" t="str">
            <v>江卜钱、易维</v>
          </cell>
          <cell r="P138" t="str">
            <v>360732199210190917
430423199208197023</v>
          </cell>
          <cell r="Q138" t="str">
            <v>13825093775
13924252923</v>
          </cell>
          <cell r="R138" t="str">
            <v>广东省广州市白云区永平友谊路八一科技大楼908</v>
          </cell>
          <cell r="T138">
            <v>44632</v>
          </cell>
          <cell r="U138">
            <v>7661.634928007431</v>
          </cell>
          <cell r="V138">
            <v>659820</v>
          </cell>
          <cell r="W138" t="str">
            <v>无</v>
          </cell>
          <cell r="X138" t="str">
            <v>无</v>
          </cell>
          <cell r="Z138" t="str">
            <v>无</v>
          </cell>
          <cell r="AA138" t="str">
            <v>无</v>
          </cell>
          <cell r="AB138">
            <v>44670</v>
          </cell>
        </row>
        <row r="139">
          <cell r="C139" t="str">
            <v>1-1-701</v>
          </cell>
          <cell r="D139" t="str">
            <v>1</v>
          </cell>
          <cell r="E139">
            <v>1</v>
          </cell>
          <cell r="G139">
            <v>701</v>
          </cell>
          <cell r="H139" t="str">
            <v>自销</v>
          </cell>
          <cell r="I139" t="str">
            <v>黄鲜明</v>
          </cell>
          <cell r="J139" t="str">
            <v>已签约</v>
          </cell>
          <cell r="K139">
            <v>59.48</v>
          </cell>
          <cell r="L139">
            <v>45.89</v>
          </cell>
          <cell r="M139" t="str">
            <v>暂无</v>
          </cell>
          <cell r="N139" t="str">
            <v>暂无</v>
          </cell>
          <cell r="O139" t="str">
            <v>毕志森</v>
          </cell>
          <cell r="P139" t="str">
            <v>440182199710131252</v>
          </cell>
          <cell r="Q139" t="str">
            <v>13535407008</v>
          </cell>
          <cell r="R139" t="str">
            <v>广东省广州市花都区秀全街乐同村赤米二队58号</v>
          </cell>
          <cell r="T139">
            <v>44448</v>
          </cell>
          <cell r="U139">
            <v>10383.725622057835</v>
          </cell>
          <cell r="V139">
            <v>617624</v>
          </cell>
          <cell r="W139" t="str">
            <v>无</v>
          </cell>
          <cell r="X139" t="str">
            <v>无</v>
          </cell>
          <cell r="Z139" t="str">
            <v>无</v>
          </cell>
          <cell r="AA139" t="str">
            <v>无</v>
          </cell>
          <cell r="AB139">
            <v>44493</v>
          </cell>
        </row>
        <row r="140">
          <cell r="C140" t="str">
            <v>1-1-702</v>
          </cell>
          <cell r="D140" t="str">
            <v>1</v>
          </cell>
          <cell r="E140">
            <v>1</v>
          </cell>
          <cell r="G140">
            <v>702</v>
          </cell>
          <cell r="H140" t="str">
            <v>自销</v>
          </cell>
          <cell r="I140" t="str">
            <v>李杏香</v>
          </cell>
          <cell r="J140" t="str">
            <v>已签约</v>
          </cell>
          <cell r="K140">
            <v>59.48</v>
          </cell>
          <cell r="L140">
            <v>45.89</v>
          </cell>
          <cell r="M140" t="str">
            <v>暂无</v>
          </cell>
          <cell r="N140" t="str">
            <v>暂无</v>
          </cell>
          <cell r="O140" t="str">
            <v>罗小珍</v>
          </cell>
          <cell r="P140" t="str">
            <v>452426197605100649</v>
          </cell>
          <cell r="Q140" t="str">
            <v>13825151138</v>
          </cell>
          <cell r="R140" t="str">
            <v>广东省广州市天河区侨乐街72号304房</v>
          </cell>
          <cell r="T140">
            <v>44332</v>
          </cell>
          <cell r="U140">
            <v>10162.542030934768</v>
          </cell>
          <cell r="V140">
            <v>604468</v>
          </cell>
          <cell r="W140" t="str">
            <v>无</v>
          </cell>
          <cell r="X140" t="str">
            <v>无</v>
          </cell>
          <cell r="Z140" t="str">
            <v>无</v>
          </cell>
          <cell r="AA140" t="str">
            <v>无</v>
          </cell>
          <cell r="AB140">
            <v>44421</v>
          </cell>
        </row>
        <row r="141">
          <cell r="C141" t="str">
            <v>1-1-703</v>
          </cell>
          <cell r="D141" t="str">
            <v>1</v>
          </cell>
          <cell r="E141">
            <v>1</v>
          </cell>
          <cell r="G141">
            <v>703</v>
          </cell>
          <cell r="H141" t="str">
            <v>自销</v>
          </cell>
          <cell r="I141" t="str">
            <v>梁叶婷;朱生</v>
          </cell>
          <cell r="J141" t="str">
            <v>已签约</v>
          </cell>
          <cell r="K141">
            <v>86.43</v>
          </cell>
          <cell r="L141">
            <v>66.68</v>
          </cell>
          <cell r="M141" t="str">
            <v>暂无</v>
          </cell>
          <cell r="N141" t="str">
            <v>暂无</v>
          </cell>
          <cell r="O141" t="str">
            <v>曾耀农、丁红</v>
          </cell>
          <cell r="P141" t="str">
            <v>362201195909130813
362201196110020829</v>
          </cell>
          <cell r="Q141" t="str">
            <v>13647492790
13786103065</v>
          </cell>
          <cell r="R141" t="str">
            <v>广东省广州市花都区狮岭广州工商学院</v>
          </cell>
          <cell r="T141">
            <v>44472</v>
          </cell>
          <cell r="U141">
            <v>10529.422654171005</v>
          </cell>
          <cell r="V141">
            <v>910058</v>
          </cell>
          <cell r="W141" t="str">
            <v>无</v>
          </cell>
          <cell r="X141" t="str">
            <v>无</v>
          </cell>
          <cell r="Z141" t="str">
            <v>无</v>
          </cell>
          <cell r="AA141" t="str">
            <v>无</v>
          </cell>
          <cell r="AB141">
            <v>44485</v>
          </cell>
        </row>
        <row r="142">
          <cell r="C142" t="str">
            <v>1-1-704</v>
          </cell>
          <cell r="D142" t="str">
            <v>1</v>
          </cell>
          <cell r="E142">
            <v>1</v>
          </cell>
          <cell r="G142">
            <v>704</v>
          </cell>
          <cell r="H142" t="str">
            <v>自销</v>
          </cell>
          <cell r="I142" t="str">
            <v>冯昌盛</v>
          </cell>
          <cell r="J142" t="str">
            <v>已签约</v>
          </cell>
          <cell r="K142">
            <v>86.43</v>
          </cell>
          <cell r="L142">
            <v>66.68</v>
          </cell>
          <cell r="M142" t="str">
            <v>暂无</v>
          </cell>
          <cell r="N142" t="str">
            <v>暂无</v>
          </cell>
          <cell r="O142" t="str">
            <v>李军</v>
          </cell>
          <cell r="P142" t="str">
            <v>430781197506024017</v>
          </cell>
          <cell r="Q142" t="str">
            <v>13925195405</v>
          </cell>
          <cell r="R142" t="str">
            <v>广东省广州市越秀区先烈中路102号大院北门</v>
          </cell>
          <cell r="S142" t="str">
            <v>自然</v>
          </cell>
          <cell r="T142">
            <v>44563</v>
          </cell>
          <cell r="U142">
            <v>8191.704269350919</v>
          </cell>
          <cell r="V142">
            <v>708009</v>
          </cell>
          <cell r="W142" t="str">
            <v>无</v>
          </cell>
          <cell r="X142" t="str">
            <v>无</v>
          </cell>
          <cell r="Z142" t="str">
            <v>无</v>
          </cell>
          <cell r="AA142" t="str">
            <v>无</v>
          </cell>
          <cell r="AB142">
            <v>44609</v>
          </cell>
        </row>
        <row r="143">
          <cell r="C143" t="str">
            <v>1-1-705</v>
          </cell>
          <cell r="D143" t="str">
            <v>1</v>
          </cell>
          <cell r="E143">
            <v>1</v>
          </cell>
          <cell r="G143">
            <v>705</v>
          </cell>
          <cell r="H143" t="str">
            <v>自销</v>
          </cell>
          <cell r="I143" t="str">
            <v>梁子杰</v>
          </cell>
          <cell r="J143" t="str">
            <v>已签约</v>
          </cell>
          <cell r="K143">
            <v>73.6</v>
          </cell>
          <cell r="L143">
            <v>56.78</v>
          </cell>
          <cell r="M143" t="str">
            <v>暂无</v>
          </cell>
          <cell r="N143" t="str">
            <v>暂无</v>
          </cell>
          <cell r="O143" t="str">
            <v>郑小贞</v>
          </cell>
          <cell r="P143" t="str">
            <v>350322197710040821</v>
          </cell>
          <cell r="Q143" t="str">
            <v>13950702699</v>
          </cell>
          <cell r="R143" t="str">
            <v>广东省深圳市龙华区观澜牛湖石一村金石路56号红顺兴木材市场A1X</v>
          </cell>
          <cell r="S143" t="str">
            <v>中介</v>
          </cell>
          <cell r="T143">
            <v>44650</v>
          </cell>
          <cell r="U143">
            <v>7777.676630434783</v>
          </cell>
          <cell r="V143">
            <v>572437</v>
          </cell>
          <cell r="X143">
            <v>-74</v>
          </cell>
          <cell r="AB143">
            <v>44685</v>
          </cell>
        </row>
        <row r="144">
          <cell r="C144" t="str">
            <v>1-1-706</v>
          </cell>
          <cell r="D144" t="str">
            <v>1</v>
          </cell>
          <cell r="E144">
            <v>1</v>
          </cell>
          <cell r="G144">
            <v>706</v>
          </cell>
          <cell r="H144" t="str">
            <v>自销</v>
          </cell>
          <cell r="I144" t="str">
            <v>冯昌盛</v>
          </cell>
          <cell r="J144" t="str">
            <v>已签约</v>
          </cell>
          <cell r="K144">
            <v>73.6</v>
          </cell>
          <cell r="L144">
            <v>56.78</v>
          </cell>
          <cell r="M144" t="str">
            <v>暂无</v>
          </cell>
          <cell r="N144" t="str">
            <v>暂无</v>
          </cell>
          <cell r="O144" t="str">
            <v>邓志强</v>
          </cell>
          <cell r="P144" t="str">
            <v>362423198409160015</v>
          </cell>
          <cell r="Q144" t="str">
            <v>13724183114</v>
          </cell>
          <cell r="R144" t="str">
            <v>广东省广州市黄埔区凤凰五路33-3号宇旺物流</v>
          </cell>
          <cell r="T144">
            <v>44461</v>
          </cell>
          <cell r="U144">
            <v>10494.04891304348</v>
          </cell>
          <cell r="V144">
            <v>772362</v>
          </cell>
          <cell r="W144" t="str">
            <v>无</v>
          </cell>
          <cell r="X144" t="str">
            <v>无</v>
          </cell>
          <cell r="Z144" t="str">
            <v>无</v>
          </cell>
          <cell r="AA144" t="str">
            <v>无</v>
          </cell>
          <cell r="AB144">
            <v>44466</v>
          </cell>
        </row>
        <row r="145">
          <cell r="C145" t="str">
            <v>1-1-707</v>
          </cell>
          <cell r="D145" t="str">
            <v>1</v>
          </cell>
          <cell r="E145">
            <v>1</v>
          </cell>
          <cell r="G145">
            <v>707</v>
          </cell>
          <cell r="H145" t="str">
            <v>自销</v>
          </cell>
          <cell r="I145" t="str">
            <v>黄鲜明;罗展鹏</v>
          </cell>
          <cell r="J145" t="str">
            <v>已签约</v>
          </cell>
          <cell r="K145">
            <v>86.12</v>
          </cell>
          <cell r="L145">
            <v>66.44</v>
          </cell>
          <cell r="M145" t="str">
            <v>暂无</v>
          </cell>
          <cell r="N145" t="str">
            <v>暂无</v>
          </cell>
          <cell r="O145" t="str">
            <v>唐秋媛</v>
          </cell>
          <cell r="P145" t="str">
            <v>445381199901205727</v>
          </cell>
          <cell r="Q145" t="str">
            <v>13600014213</v>
          </cell>
          <cell r="R145" t="str">
            <v>广东省广州市天河区珠吉街道珠村南门社新街7巷</v>
          </cell>
          <cell r="S145" t="str">
            <v>中介</v>
          </cell>
          <cell r="T145">
            <v>44620</v>
          </cell>
          <cell r="U145">
            <v>8024.547143520668</v>
          </cell>
          <cell r="V145">
            <v>691074</v>
          </cell>
          <cell r="W145" t="str">
            <v>无</v>
          </cell>
          <cell r="X145" t="str">
            <v>无</v>
          </cell>
          <cell r="Z145" t="str">
            <v>无</v>
          </cell>
          <cell r="AA145" t="str">
            <v>无</v>
          </cell>
          <cell r="AB145">
            <v>44700</v>
          </cell>
        </row>
        <row r="146">
          <cell r="C146" t="str">
            <v>1-1-801</v>
          </cell>
          <cell r="D146" t="str">
            <v>1</v>
          </cell>
          <cell r="E146">
            <v>1</v>
          </cell>
          <cell r="G146">
            <v>801</v>
          </cell>
          <cell r="H146" t="str">
            <v>自销</v>
          </cell>
          <cell r="I146" t="str">
            <v>罗健波;陈凯伦</v>
          </cell>
          <cell r="J146" t="str">
            <v>已签约</v>
          </cell>
          <cell r="K146">
            <v>59.48</v>
          </cell>
          <cell r="L146">
            <v>45.89</v>
          </cell>
          <cell r="M146" t="str">
            <v>暂无</v>
          </cell>
          <cell r="N146" t="str">
            <v>暂无</v>
          </cell>
          <cell r="O146" t="str">
            <v>吴君如</v>
          </cell>
          <cell r="P146" t="str">
            <v>452126199401021220</v>
          </cell>
          <cell r="Q146" t="str">
            <v>18687065497</v>
          </cell>
          <cell r="R146" t="str">
            <v>广东省广州市番禺区钟村街道万宝北街33号（松下美健生活电器有限公司）</v>
          </cell>
          <cell r="T146">
            <v>44330</v>
          </cell>
          <cell r="U146">
            <v>11060.003362474781</v>
          </cell>
          <cell r="V146">
            <v>657849</v>
          </cell>
          <cell r="W146" t="str">
            <v>无</v>
          </cell>
          <cell r="X146" t="str">
            <v>无</v>
          </cell>
          <cell r="Z146" t="str">
            <v>无</v>
          </cell>
          <cell r="AA146" t="str">
            <v>无</v>
          </cell>
          <cell r="AB146">
            <v>44335</v>
          </cell>
        </row>
        <row r="147">
          <cell r="C147" t="str">
            <v>1-1-802</v>
          </cell>
          <cell r="D147" t="str">
            <v>1</v>
          </cell>
          <cell r="E147">
            <v>1</v>
          </cell>
          <cell r="G147">
            <v>802</v>
          </cell>
          <cell r="H147" t="str">
            <v>自销</v>
          </cell>
          <cell r="I147" t="str">
            <v>朱生</v>
          </cell>
          <cell r="J147" t="str">
            <v>已签约</v>
          </cell>
          <cell r="K147">
            <v>59.48</v>
          </cell>
          <cell r="L147">
            <v>45.89</v>
          </cell>
          <cell r="M147" t="str">
            <v>暂无</v>
          </cell>
          <cell r="N147" t="str">
            <v>暂无</v>
          </cell>
          <cell r="O147" t="str">
            <v>林翠仪</v>
          </cell>
          <cell r="P147" t="str">
            <v>440111198908135427</v>
          </cell>
          <cell r="Q147" t="str">
            <v>13728032643</v>
          </cell>
          <cell r="R147" t="str">
            <v>广东省广州市白云区园夏南街一巷6号</v>
          </cell>
          <cell r="T147">
            <v>44406</v>
          </cell>
          <cell r="U147">
            <v>10239.946200403498</v>
          </cell>
          <cell r="V147">
            <v>609072</v>
          </cell>
          <cell r="W147" t="str">
            <v>无</v>
          </cell>
          <cell r="X147" t="str">
            <v>无</v>
          </cell>
          <cell r="Z147" t="str">
            <v>无</v>
          </cell>
          <cell r="AA147" t="str">
            <v>无</v>
          </cell>
          <cell r="AB147">
            <v>44442</v>
          </cell>
        </row>
        <row r="148">
          <cell r="C148" t="str">
            <v>1-1-803</v>
          </cell>
          <cell r="D148" t="str">
            <v>1</v>
          </cell>
          <cell r="E148">
            <v>1</v>
          </cell>
          <cell r="G148">
            <v>803</v>
          </cell>
          <cell r="H148" t="str">
            <v>自销</v>
          </cell>
          <cell r="I148" t="str">
            <v>范丽娟</v>
          </cell>
          <cell r="J148" t="str">
            <v>已签约</v>
          </cell>
          <cell r="K148">
            <v>86.43</v>
          </cell>
          <cell r="L148">
            <v>66.68</v>
          </cell>
          <cell r="M148" t="str">
            <v>暂无</v>
          </cell>
          <cell r="N148" t="str">
            <v>暂无</v>
          </cell>
          <cell r="O148" t="str">
            <v>任志国</v>
          </cell>
          <cell r="P148" t="str">
            <v>210824197608271956</v>
          </cell>
          <cell r="Q148">
            <v>1884202644</v>
          </cell>
          <cell r="R148" t="str">
            <v>广东省清远市清城区横荷镇天安智谷 T1 栋 1107 室</v>
          </cell>
          <cell r="S148" t="str">
            <v>工抵</v>
          </cell>
          <cell r="T148">
            <v>44735</v>
          </cell>
          <cell r="U148">
            <v>7752.528057387481</v>
          </cell>
          <cell r="V148">
            <v>670051</v>
          </cell>
          <cell r="W148" t="str">
            <v>无</v>
          </cell>
          <cell r="X148" t="str">
            <v>无</v>
          </cell>
          <cell r="Z148" t="str">
            <v>无</v>
          </cell>
          <cell r="AA148" t="str">
            <v>无</v>
          </cell>
          <cell r="AB148">
            <v>44882</v>
          </cell>
        </row>
        <row r="149">
          <cell r="C149" t="str">
            <v>1-1-804</v>
          </cell>
          <cell r="D149" t="str">
            <v>1</v>
          </cell>
          <cell r="E149">
            <v>1</v>
          </cell>
          <cell r="G149">
            <v>804</v>
          </cell>
          <cell r="H149" t="str">
            <v>自销</v>
          </cell>
          <cell r="I149" t="str">
            <v>韩丰元</v>
          </cell>
          <cell r="J149" t="str">
            <v>已签约</v>
          </cell>
          <cell r="K149">
            <v>86.43</v>
          </cell>
          <cell r="L149">
            <v>66.68</v>
          </cell>
          <cell r="M149" t="str">
            <v>暂无</v>
          </cell>
          <cell r="N149" t="str">
            <v>暂无</v>
          </cell>
          <cell r="O149" t="str">
            <v>刘承荣</v>
          </cell>
          <cell r="P149" t="str">
            <v>431129198610224411</v>
          </cell>
          <cell r="Q149" t="str">
            <v>18898325260</v>
          </cell>
          <cell r="R149" t="str">
            <v>湖南省江华瑶族自治县河路口镇秀鱼塘村</v>
          </cell>
          <cell r="T149">
            <v>44432</v>
          </cell>
          <cell r="U149">
            <v>10385.653129700335</v>
          </cell>
          <cell r="V149">
            <v>897632</v>
          </cell>
          <cell r="W149" t="str">
            <v>无</v>
          </cell>
          <cell r="X149" t="str">
            <v>无</v>
          </cell>
          <cell r="Z149" t="str">
            <v>无</v>
          </cell>
          <cell r="AA149" t="str">
            <v>无</v>
          </cell>
          <cell r="AB149">
            <v>44439</v>
          </cell>
        </row>
        <row r="150">
          <cell r="C150" t="str">
            <v>1-1-805</v>
          </cell>
          <cell r="D150" t="str">
            <v>1</v>
          </cell>
          <cell r="E150">
            <v>1</v>
          </cell>
          <cell r="G150">
            <v>805</v>
          </cell>
          <cell r="H150" t="str">
            <v>自销</v>
          </cell>
          <cell r="I150" t="str">
            <v>梁子杰</v>
          </cell>
          <cell r="J150" t="str">
            <v>已签约</v>
          </cell>
          <cell r="K150">
            <v>73.6</v>
          </cell>
          <cell r="L150">
            <v>56.78</v>
          </cell>
          <cell r="M150" t="str">
            <v>暂无</v>
          </cell>
          <cell r="N150" t="str">
            <v>暂无</v>
          </cell>
          <cell r="O150" t="str">
            <v>张启洪</v>
          </cell>
          <cell r="P150" t="str">
            <v>350322197903280522</v>
          </cell>
          <cell r="Q150" t="str">
            <v>15818778333</v>
          </cell>
          <cell r="R150" t="str">
            <v>广东省深圳市龙华区观澜牛湖石一村金石路56号红顺兴木材市场A1X</v>
          </cell>
          <cell r="S150" t="str">
            <v>中介</v>
          </cell>
          <cell r="T150">
            <v>44652</v>
          </cell>
          <cell r="U150">
            <v>7833.722826086957</v>
          </cell>
          <cell r="V150">
            <v>576562</v>
          </cell>
          <cell r="W150" t="str">
            <v>无</v>
          </cell>
          <cell r="X150" t="str">
            <v>无</v>
          </cell>
          <cell r="Z150" t="str">
            <v>无</v>
          </cell>
          <cell r="AA150" t="str">
            <v>无</v>
          </cell>
          <cell r="AB150">
            <v>44669</v>
          </cell>
        </row>
        <row r="151">
          <cell r="C151" t="str">
            <v>1-1-806</v>
          </cell>
          <cell r="D151" t="str">
            <v>1</v>
          </cell>
          <cell r="E151">
            <v>1</v>
          </cell>
          <cell r="G151">
            <v>806</v>
          </cell>
          <cell r="H151" t="str">
            <v>自销</v>
          </cell>
          <cell r="I151" t="str">
            <v>周嘉涌</v>
          </cell>
          <cell r="J151" t="str">
            <v>已签约</v>
          </cell>
          <cell r="K151">
            <v>73.6</v>
          </cell>
          <cell r="L151">
            <v>56.78</v>
          </cell>
          <cell r="M151" t="str">
            <v>暂无</v>
          </cell>
          <cell r="N151" t="str">
            <v>暂无</v>
          </cell>
          <cell r="O151" t="str">
            <v>黄爱国、何甜甜</v>
          </cell>
          <cell r="P151" t="str">
            <v>441882199009073911
411103199211220023</v>
          </cell>
          <cell r="Q151" t="str">
            <v>15102082116
13183205263</v>
          </cell>
          <cell r="R151" t="str">
            <v>广东省广州市花都区新华街祈福万景峰16栋1005房</v>
          </cell>
          <cell r="T151">
            <v>44347</v>
          </cell>
          <cell r="U151">
            <v>11190.584239130436</v>
          </cell>
          <cell r="V151">
            <v>823627</v>
          </cell>
          <cell r="W151" t="str">
            <v>无</v>
          </cell>
          <cell r="X151" t="str">
            <v>无</v>
          </cell>
          <cell r="Z151" t="str">
            <v>无</v>
          </cell>
          <cell r="AA151" t="str">
            <v>无</v>
          </cell>
          <cell r="AB151">
            <v>44352</v>
          </cell>
        </row>
        <row r="152">
          <cell r="C152" t="str">
            <v>1-1-807</v>
          </cell>
          <cell r="D152" t="str">
            <v>1</v>
          </cell>
          <cell r="E152">
            <v>1</v>
          </cell>
          <cell r="G152">
            <v>807</v>
          </cell>
          <cell r="H152" t="str">
            <v>自销</v>
          </cell>
          <cell r="I152" t="str">
            <v>邓彩霞</v>
          </cell>
          <cell r="J152" t="str">
            <v>已认购</v>
          </cell>
          <cell r="K152">
            <v>86.12</v>
          </cell>
          <cell r="L152">
            <v>66.44</v>
          </cell>
          <cell r="M152" t="str">
            <v>暂无</v>
          </cell>
          <cell r="N152" t="str">
            <v>暂无</v>
          </cell>
          <cell r="O152" t="str">
            <v>杨逸航</v>
          </cell>
          <cell r="P152" t="str">
            <v>431225199810170010 </v>
          </cell>
          <cell r="Q152" t="str">
            <v>17774587132</v>
          </cell>
          <cell r="R152" t="str">
            <v> 广东省广州市黄埔区保利林语山庄6A</v>
          </cell>
          <cell r="S152" t="str">
            <v>外拓</v>
          </cell>
          <cell r="T152">
            <v>44651</v>
          </cell>
          <cell r="U152">
            <v>7823.223409196469</v>
          </cell>
          <cell r="V152">
            <v>673736</v>
          </cell>
          <cell r="W152" t="str">
            <v>无</v>
          </cell>
          <cell r="X152" t="str">
            <v>无</v>
          </cell>
          <cell r="Z152" t="str">
            <v>无</v>
          </cell>
          <cell r="AA152" t="str">
            <v>无</v>
          </cell>
          <cell r="AB152" t="str">
            <v/>
          </cell>
        </row>
        <row r="153">
          <cell r="C153" t="str">
            <v>1-1-901</v>
          </cell>
          <cell r="D153" t="str">
            <v>1</v>
          </cell>
          <cell r="E153">
            <v>1</v>
          </cell>
          <cell r="G153">
            <v>901</v>
          </cell>
          <cell r="H153" t="str">
            <v>自销</v>
          </cell>
          <cell r="I153" t="str">
            <v>冯昌盛</v>
          </cell>
          <cell r="J153" t="str">
            <v>已签约</v>
          </cell>
          <cell r="K153">
            <v>59.48</v>
          </cell>
          <cell r="L153">
            <v>45.89</v>
          </cell>
          <cell r="M153" t="str">
            <v>暂无</v>
          </cell>
          <cell r="N153" t="str">
            <v>暂无</v>
          </cell>
          <cell r="O153" t="str">
            <v>陈员妹</v>
          </cell>
          <cell r="P153" t="str">
            <v>441224198507106084</v>
          </cell>
          <cell r="Q153" t="str">
            <v>15820227797</v>
          </cell>
          <cell r="R153" t="str">
            <v>广东省广州市白云区同和街白水塘街二巷10号</v>
          </cell>
          <cell r="T153">
            <v>44408</v>
          </cell>
          <cell r="U153">
            <v>10461.112979152656</v>
          </cell>
          <cell r="V153">
            <v>622227</v>
          </cell>
          <cell r="W153" t="str">
            <v>无</v>
          </cell>
          <cell r="X153" t="str">
            <v>无</v>
          </cell>
          <cell r="Z153" t="str">
            <v>无</v>
          </cell>
          <cell r="AA153" t="str">
            <v>无</v>
          </cell>
          <cell r="AB153">
            <v>44428</v>
          </cell>
        </row>
        <row r="154">
          <cell r="C154" t="str">
            <v>1-1-902</v>
          </cell>
          <cell r="D154" t="str">
            <v>1</v>
          </cell>
          <cell r="E154">
            <v>1</v>
          </cell>
          <cell r="G154">
            <v>902</v>
          </cell>
          <cell r="H154" t="str">
            <v>自销</v>
          </cell>
          <cell r="I154" t="str">
            <v>刘梓轩</v>
          </cell>
          <cell r="J154" t="str">
            <v>已签约</v>
          </cell>
          <cell r="K154">
            <v>59.48</v>
          </cell>
          <cell r="L154">
            <v>45.89</v>
          </cell>
          <cell r="M154" t="str">
            <v>暂无</v>
          </cell>
          <cell r="N154" t="str">
            <v>暂无</v>
          </cell>
          <cell r="O154" t="str">
            <v>张良兰、李昕悦</v>
          </cell>
          <cell r="P154" t="str">
            <v>360622197810074525
360602200410110549</v>
          </cell>
          <cell r="Q154" t="str">
            <v>18970165816
13307010917</v>
          </cell>
          <cell r="R154" t="str">
            <v>江西省鹰潭市月湖区湖东路任家新村17号</v>
          </cell>
          <cell r="T154">
            <v>44420</v>
          </cell>
          <cell r="U154">
            <v>10608.238063214527</v>
          </cell>
          <cell r="V154">
            <v>630978</v>
          </cell>
          <cell r="W154" t="str">
            <v>无</v>
          </cell>
          <cell r="X154" t="str">
            <v>无</v>
          </cell>
          <cell r="Z154" t="str">
            <v>无</v>
          </cell>
          <cell r="AA154" t="str">
            <v>无</v>
          </cell>
          <cell r="AB154">
            <v>44769</v>
          </cell>
        </row>
        <row r="155">
          <cell r="C155" t="str">
            <v>1-1-903</v>
          </cell>
          <cell r="D155" t="str">
            <v>1</v>
          </cell>
          <cell r="E155">
            <v>1</v>
          </cell>
          <cell r="G155">
            <v>903</v>
          </cell>
          <cell r="H155" t="str">
            <v>自销</v>
          </cell>
          <cell r="I155" t="str">
            <v>冯昌盛</v>
          </cell>
          <cell r="J155" t="str">
            <v>已签约</v>
          </cell>
          <cell r="K155">
            <v>86.43</v>
          </cell>
          <cell r="L155">
            <v>66.68</v>
          </cell>
          <cell r="M155" t="str">
            <v>暂无</v>
          </cell>
          <cell r="N155" t="str">
            <v>暂无</v>
          </cell>
          <cell r="O155" t="str">
            <v>董蓓</v>
          </cell>
          <cell r="P155" t="str">
            <v>330124199102101923</v>
          </cell>
          <cell r="Q155" t="str">
            <v>13751888023</v>
          </cell>
          <cell r="R155" t="str">
            <v>广东省广州市白云区心谊路53号904</v>
          </cell>
          <cell r="S155" t="str">
            <v>老带新</v>
          </cell>
          <cell r="T155">
            <v>44570</v>
          </cell>
          <cell r="U155">
            <v>8326.240888580354</v>
          </cell>
          <cell r="V155">
            <v>719637</v>
          </cell>
          <cell r="W155" t="str">
            <v>无</v>
          </cell>
          <cell r="X155" t="str">
            <v>无</v>
          </cell>
          <cell r="Z155" t="str">
            <v>无</v>
          </cell>
          <cell r="AA155" t="str">
            <v>无</v>
          </cell>
          <cell r="AB155">
            <v>44607</v>
          </cell>
        </row>
        <row r="156">
          <cell r="C156" t="str">
            <v>1-1-904</v>
          </cell>
          <cell r="D156" t="str">
            <v>1</v>
          </cell>
          <cell r="E156">
            <v>1</v>
          </cell>
          <cell r="G156">
            <v>904</v>
          </cell>
          <cell r="H156" t="str">
            <v>自销</v>
          </cell>
          <cell r="I156" t="str">
            <v>甘雯</v>
          </cell>
          <cell r="J156" t="str">
            <v>已签约</v>
          </cell>
          <cell r="K156">
            <v>86.43</v>
          </cell>
          <cell r="L156">
            <v>66.68</v>
          </cell>
          <cell r="M156" t="str">
            <v>暂无</v>
          </cell>
          <cell r="N156" t="str">
            <v>暂无</v>
          </cell>
          <cell r="O156" t="str">
            <v>陈进强</v>
          </cell>
          <cell r="P156" t="str">
            <v>440582198711176716</v>
          </cell>
          <cell r="Q156" t="str">
            <v>13527669358</v>
          </cell>
          <cell r="R156" t="str">
            <v>广东省广州市花都区大埗路九和大厦南侧约180米鼎盛智谷</v>
          </cell>
          <cell r="T156">
            <v>44429</v>
          </cell>
          <cell r="U156">
            <v>10385.653129700335</v>
          </cell>
          <cell r="V156">
            <v>897632</v>
          </cell>
          <cell r="W156" t="str">
            <v>无</v>
          </cell>
          <cell r="X156" t="str">
            <v>无</v>
          </cell>
          <cell r="Z156" t="str">
            <v>无</v>
          </cell>
          <cell r="AA156" t="str">
            <v>无</v>
          </cell>
          <cell r="AB156">
            <v>44439</v>
          </cell>
        </row>
        <row r="157">
          <cell r="C157" t="str">
            <v>1-1-905</v>
          </cell>
          <cell r="D157" t="str">
            <v>1</v>
          </cell>
          <cell r="E157">
            <v>1</v>
          </cell>
          <cell r="G157">
            <v>905</v>
          </cell>
          <cell r="H157" t="str">
            <v>自销</v>
          </cell>
          <cell r="I157" t="str">
            <v>梁子杰</v>
          </cell>
          <cell r="J157" t="str">
            <v>已签约</v>
          </cell>
          <cell r="K157">
            <v>73.6</v>
          </cell>
          <cell r="L157">
            <v>56.78</v>
          </cell>
          <cell r="M157" t="str">
            <v>暂无</v>
          </cell>
          <cell r="N157" t="str">
            <v>暂无</v>
          </cell>
          <cell r="O157" t="str">
            <v>徐春霞</v>
          </cell>
          <cell r="P157" t="str">
            <v>422204196804064020</v>
          </cell>
          <cell r="Q157" t="str">
            <v>13640345397</v>
          </cell>
          <cell r="R157" t="str">
            <v>广东省广州市白云区永泰元下田南路7-9号B栋3楼</v>
          </cell>
          <cell r="S157" t="str">
            <v>中介玉阁</v>
          </cell>
          <cell r="T157">
            <v>44704</v>
          </cell>
          <cell r="U157">
            <v>7879.932065217392</v>
          </cell>
          <cell r="V157">
            <v>579963</v>
          </cell>
          <cell r="W157" t="str">
            <v>无</v>
          </cell>
          <cell r="X157" t="str">
            <v>无</v>
          </cell>
          <cell r="Z157" t="str">
            <v>无</v>
          </cell>
          <cell r="AA157" t="str">
            <v>无</v>
          </cell>
          <cell r="AB157">
            <v>44741</v>
          </cell>
        </row>
        <row r="158">
          <cell r="C158" t="str">
            <v>1-1-906</v>
          </cell>
          <cell r="D158" t="str">
            <v>1</v>
          </cell>
          <cell r="E158">
            <v>1</v>
          </cell>
          <cell r="G158">
            <v>906</v>
          </cell>
          <cell r="H158" t="str">
            <v>自销</v>
          </cell>
          <cell r="I158" t="str">
            <v>刘梓轩</v>
          </cell>
          <cell r="J158" t="str">
            <v>已签约</v>
          </cell>
          <cell r="K158">
            <v>73.6</v>
          </cell>
          <cell r="L158">
            <v>56.78</v>
          </cell>
          <cell r="M158" t="str">
            <v>暂无</v>
          </cell>
          <cell r="N158" t="str">
            <v>暂无</v>
          </cell>
          <cell r="O158" t="str">
            <v>刘耀荣</v>
          </cell>
          <cell r="P158" t="str">
            <v>452824197802043048</v>
          </cell>
          <cell r="Q158" t="str">
            <v>15374039138</v>
          </cell>
          <cell r="R158" t="str">
            <v>江苏省南京市栖霞区新港大道88号翠屏水晶广场</v>
          </cell>
          <cell r="T158">
            <v>44336</v>
          </cell>
          <cell r="U158">
            <v>11190.584239130436</v>
          </cell>
          <cell r="V158">
            <v>823627</v>
          </cell>
          <cell r="W158" t="str">
            <v>无</v>
          </cell>
          <cell r="X158" t="str">
            <v>无</v>
          </cell>
          <cell r="Z158" t="str">
            <v>无</v>
          </cell>
          <cell r="AA158" t="str">
            <v>无</v>
          </cell>
          <cell r="AB158">
            <v>44341</v>
          </cell>
        </row>
        <row r="159">
          <cell r="C159" t="str">
            <v>1-1-907</v>
          </cell>
          <cell r="D159" t="str">
            <v>1</v>
          </cell>
          <cell r="E159">
            <v>1</v>
          </cell>
          <cell r="G159">
            <v>907</v>
          </cell>
          <cell r="H159" t="str">
            <v>自销</v>
          </cell>
          <cell r="I159" t="str">
            <v>梁叶婷</v>
          </cell>
          <cell r="J159" t="str">
            <v>已签约</v>
          </cell>
          <cell r="K159">
            <v>86.12</v>
          </cell>
          <cell r="L159">
            <v>66.44</v>
          </cell>
          <cell r="M159" t="str">
            <v>暂无</v>
          </cell>
          <cell r="N159" t="str">
            <v>暂无</v>
          </cell>
          <cell r="O159" t="str">
            <v>卢金萍</v>
          </cell>
          <cell r="P159" t="str">
            <v>440181198311120926</v>
          </cell>
          <cell r="Q159" t="str">
            <v>15014227297</v>
          </cell>
          <cell r="R159" t="str">
            <v>广东省广州市花都区新雅街镜湖大道朗悦君廷A栋</v>
          </cell>
          <cell r="S159" t="str">
            <v>中介</v>
          </cell>
          <cell r="T159">
            <v>44611</v>
          </cell>
          <cell r="U159">
            <v>7598.920111472364</v>
          </cell>
          <cell r="V159">
            <v>654419</v>
          </cell>
          <cell r="W159" t="str">
            <v>无</v>
          </cell>
          <cell r="X159" t="str">
            <v>无</v>
          </cell>
          <cell r="Z159" t="str">
            <v>无</v>
          </cell>
          <cell r="AA159" t="str">
            <v>无</v>
          </cell>
          <cell r="AB159">
            <v>44630</v>
          </cell>
        </row>
        <row r="160">
          <cell r="C160" t="str">
            <v>2-1-1001</v>
          </cell>
          <cell r="D160" t="str">
            <v>2</v>
          </cell>
          <cell r="E160">
            <v>1</v>
          </cell>
          <cell r="G160" t="str">
            <v>1001</v>
          </cell>
          <cell r="H160" t="str">
            <v>自销</v>
          </cell>
          <cell r="I160" t="str">
            <v>吴蕙菁</v>
          </cell>
          <cell r="J160" t="str">
            <v>已签约</v>
          </cell>
          <cell r="K160">
            <v>59.35</v>
          </cell>
          <cell r="L160">
            <v>45.89</v>
          </cell>
          <cell r="M160" t="str">
            <v>暂无</v>
          </cell>
          <cell r="N160" t="str">
            <v>暂无</v>
          </cell>
          <cell r="O160" t="str">
            <v>吴蕙菁</v>
          </cell>
          <cell r="P160" t="str">
            <v>431028199811072023</v>
          </cell>
          <cell r="Q160">
            <v>15878058722</v>
          </cell>
          <cell r="R160" t="str">
            <v>湖南省郴州市安仁县在水一方小区</v>
          </cell>
          <cell r="T160">
            <v>44297</v>
          </cell>
          <cell r="U160">
            <v>10391.760741364786</v>
          </cell>
          <cell r="V160">
            <v>616751</v>
          </cell>
          <cell r="W160" t="str">
            <v>无</v>
          </cell>
          <cell r="X160" t="str">
            <v>无</v>
          </cell>
          <cell r="Z160" t="str">
            <v>无</v>
          </cell>
          <cell r="AA160" t="str">
            <v>无</v>
          </cell>
          <cell r="AB160">
            <v>44315</v>
          </cell>
        </row>
        <row r="161">
          <cell r="C161" t="str">
            <v>2-1-1002</v>
          </cell>
          <cell r="D161" t="str">
            <v>2</v>
          </cell>
          <cell r="E161">
            <v>1</v>
          </cell>
          <cell r="G161" t="str">
            <v>1002</v>
          </cell>
          <cell r="H161" t="str">
            <v>自销</v>
          </cell>
          <cell r="I161" t="str">
            <v>韩丰元</v>
          </cell>
          <cell r="J161" t="str">
            <v>已签约</v>
          </cell>
          <cell r="K161">
            <v>59.35</v>
          </cell>
          <cell r="L161">
            <v>45.89</v>
          </cell>
          <cell r="M161" t="str">
            <v>暂无</v>
          </cell>
          <cell r="N161" t="str">
            <v>暂无</v>
          </cell>
          <cell r="O161" t="str">
            <v>赖荣斌</v>
          </cell>
          <cell r="P161" t="str">
            <v>440127196709250918</v>
          </cell>
          <cell r="Q161" t="str">
            <v>13018703336</v>
          </cell>
          <cell r="R161" t="str">
            <v>广东省清远市清城区银盏林场中心村平安东街33幢103号</v>
          </cell>
          <cell r="T161">
            <v>44297</v>
          </cell>
          <cell r="U161">
            <v>10168.913226621735</v>
          </cell>
          <cell r="V161">
            <v>603525</v>
          </cell>
          <cell r="W161" t="str">
            <v>无</v>
          </cell>
          <cell r="X161" t="str">
            <v>无</v>
          </cell>
          <cell r="Z161" t="str">
            <v>无</v>
          </cell>
          <cell r="AA161" t="str">
            <v>无</v>
          </cell>
          <cell r="AB161">
            <v>44457</v>
          </cell>
        </row>
        <row r="162">
          <cell r="C162" t="str">
            <v>2-1-1003</v>
          </cell>
          <cell r="D162" t="str">
            <v>2</v>
          </cell>
          <cell r="E162">
            <v>1</v>
          </cell>
          <cell r="G162" t="str">
            <v>1003</v>
          </cell>
          <cell r="H162" t="str">
            <v>自销</v>
          </cell>
          <cell r="I162" t="str">
            <v>刘梓轩</v>
          </cell>
          <cell r="J162" t="str">
            <v>已签约</v>
          </cell>
          <cell r="K162">
            <v>86.23</v>
          </cell>
          <cell r="L162">
            <v>66.68</v>
          </cell>
          <cell r="M162" t="str">
            <v>暂无</v>
          </cell>
          <cell r="N162" t="str">
            <v>暂无</v>
          </cell>
          <cell r="O162" t="str">
            <v>林倩倩</v>
          </cell>
          <cell r="P162" t="str">
            <v>341226198703205804</v>
          </cell>
          <cell r="Q162" t="str">
            <v>13047678106</v>
          </cell>
          <cell r="R162" t="str">
            <v>浙江省杭州市下沙龙湖三期6-3-1402室</v>
          </cell>
          <cell r="T162">
            <v>44377</v>
          </cell>
          <cell r="U162">
            <v>10644.160964861416</v>
          </cell>
          <cell r="V162">
            <v>917846</v>
          </cell>
          <cell r="W162" t="str">
            <v>无</v>
          </cell>
          <cell r="X162" t="str">
            <v>无</v>
          </cell>
          <cell r="Z162" t="str">
            <v>无</v>
          </cell>
          <cell r="AA162" t="str">
            <v>无</v>
          </cell>
          <cell r="AB162">
            <v>44792</v>
          </cell>
        </row>
        <row r="163">
          <cell r="C163" t="str">
            <v>2-1-1004</v>
          </cell>
          <cell r="D163" t="str">
            <v>2</v>
          </cell>
          <cell r="E163">
            <v>1</v>
          </cell>
          <cell r="G163" t="str">
            <v>1004</v>
          </cell>
          <cell r="H163" t="str">
            <v>自销</v>
          </cell>
          <cell r="I163" t="str">
            <v>李杏香</v>
          </cell>
          <cell r="J163" t="str">
            <v>已签约</v>
          </cell>
          <cell r="K163">
            <v>86.23</v>
          </cell>
          <cell r="L163">
            <v>66.68</v>
          </cell>
          <cell r="M163" t="str">
            <v>暂无</v>
          </cell>
          <cell r="N163" t="str">
            <v>暂无</v>
          </cell>
          <cell r="O163" t="str">
            <v>张志祥</v>
          </cell>
          <cell r="P163" t="str">
            <v>440921198410215717</v>
          </cell>
          <cell r="Q163" t="str">
            <v>15814400623</v>
          </cell>
          <cell r="R163" t="str">
            <v>广东省广州市天河区华景路1号南方通信大厦17楼</v>
          </cell>
          <cell r="T163">
            <v>44297</v>
          </cell>
          <cell r="U163">
            <v>10838.118984112258</v>
          </cell>
          <cell r="V163">
            <v>934571</v>
          </cell>
          <cell r="W163" t="str">
            <v>无</v>
          </cell>
          <cell r="X163" t="str">
            <v>无</v>
          </cell>
          <cell r="Z163" t="str">
            <v>无</v>
          </cell>
          <cell r="AA163" t="str">
            <v>无</v>
          </cell>
          <cell r="AB163">
            <v>44314</v>
          </cell>
        </row>
        <row r="164">
          <cell r="C164" t="str">
            <v>2-1-1005</v>
          </cell>
          <cell r="D164" t="str">
            <v>2</v>
          </cell>
          <cell r="E164">
            <v>1</v>
          </cell>
          <cell r="G164" t="str">
            <v>1005</v>
          </cell>
          <cell r="H164" t="str">
            <v>自销</v>
          </cell>
          <cell r="I164" t="str">
            <v>李杏香;吴梦宇</v>
          </cell>
          <cell r="J164" t="str">
            <v>已签约</v>
          </cell>
          <cell r="K164">
            <v>73.43</v>
          </cell>
          <cell r="L164">
            <v>56.78</v>
          </cell>
          <cell r="M164" t="str">
            <v>暂无</v>
          </cell>
          <cell r="N164" t="str">
            <v>暂无</v>
          </cell>
          <cell r="O164" t="str">
            <v>蔡亚觉</v>
          </cell>
          <cell r="P164" t="str">
            <v>440102196608066516</v>
          </cell>
          <cell r="Q164" t="str">
            <v>13602879959</v>
          </cell>
          <cell r="R164" t="str">
            <v>广东省广州市越秀区保安北横街11号302房</v>
          </cell>
          <cell r="T164">
            <v>44297</v>
          </cell>
          <cell r="U164">
            <v>10280.008171047255</v>
          </cell>
          <cell r="V164">
            <v>754861</v>
          </cell>
          <cell r="W164" t="str">
            <v>无</v>
          </cell>
          <cell r="X164" t="str">
            <v>无</v>
          </cell>
          <cell r="Z164" t="str">
            <v>无</v>
          </cell>
          <cell r="AA164" t="str">
            <v>无</v>
          </cell>
          <cell r="AB164">
            <v>44480</v>
          </cell>
        </row>
        <row r="165">
          <cell r="C165" t="str">
            <v>2-1-1006</v>
          </cell>
          <cell r="D165" t="str">
            <v>2</v>
          </cell>
          <cell r="E165">
            <v>1</v>
          </cell>
          <cell r="G165" t="str">
            <v>1006</v>
          </cell>
          <cell r="H165" t="str">
            <v>自销</v>
          </cell>
          <cell r="I165" t="str">
            <v>谢绍恒</v>
          </cell>
          <cell r="J165" t="str">
            <v>已签约</v>
          </cell>
          <cell r="K165">
            <v>73.43</v>
          </cell>
          <cell r="L165">
            <v>56.78</v>
          </cell>
          <cell r="M165" t="str">
            <v>暂无</v>
          </cell>
          <cell r="N165" t="str">
            <v>暂无</v>
          </cell>
          <cell r="O165" t="str">
            <v>钟菲菲</v>
          </cell>
          <cell r="P165" t="str">
            <v>440781199006178125</v>
          </cell>
          <cell r="Q165" t="str">
            <v>13076889262</v>
          </cell>
          <cell r="R165" t="str">
            <v>广东省广州市番禺区汉溪路二巷3号</v>
          </cell>
          <cell r="T165">
            <v>44304</v>
          </cell>
          <cell r="U165">
            <v>10168.595941713194</v>
          </cell>
          <cell r="V165">
            <v>746680</v>
          </cell>
          <cell r="W165" t="str">
            <v>无</v>
          </cell>
          <cell r="X165" t="str">
            <v>无</v>
          </cell>
          <cell r="Z165" t="str">
            <v>无</v>
          </cell>
          <cell r="AA165" t="str">
            <v>无</v>
          </cell>
          <cell r="AB165">
            <v>44366</v>
          </cell>
        </row>
        <row r="166">
          <cell r="C166" t="str">
            <v>2-1-1007</v>
          </cell>
          <cell r="D166" t="str">
            <v>2</v>
          </cell>
          <cell r="E166">
            <v>1</v>
          </cell>
          <cell r="G166" t="str">
            <v>1007</v>
          </cell>
          <cell r="H166" t="str">
            <v>自销</v>
          </cell>
          <cell r="I166" t="str">
            <v>黄鲜明;冯昌盛</v>
          </cell>
          <cell r="J166" t="str">
            <v>已签约</v>
          </cell>
          <cell r="K166">
            <v>85.92</v>
          </cell>
          <cell r="L166">
            <v>66.44</v>
          </cell>
          <cell r="M166" t="str">
            <v>暂无</v>
          </cell>
          <cell r="N166" t="str">
            <v>暂无</v>
          </cell>
          <cell r="O166" t="str">
            <v>陈秀文、赵建伟</v>
          </cell>
          <cell r="P166" t="str">
            <v>440924197307245883、440803197109062413</v>
          </cell>
          <cell r="Q166" t="str">
            <v>13632204175、13542002325</v>
          </cell>
          <cell r="R166" t="str">
            <v>广东省广州市白云区太和镇龙归镇夏良良溪大街西二巷2号5号铺柏恩医
药橘康分店</v>
          </cell>
          <cell r="T166">
            <v>44763</v>
          </cell>
          <cell r="U166">
            <v>8400.884543761638</v>
          </cell>
          <cell r="V166">
            <v>721804</v>
          </cell>
          <cell r="W166" t="str">
            <v>无</v>
          </cell>
          <cell r="X166" t="str">
            <v>无</v>
          </cell>
          <cell r="Z166" t="str">
            <v>无</v>
          </cell>
          <cell r="AA166" t="str">
            <v>无</v>
          </cell>
          <cell r="AB166">
            <v>44767</v>
          </cell>
        </row>
        <row r="167">
          <cell r="C167" t="str">
            <v>2-1-101</v>
          </cell>
          <cell r="D167" t="str">
            <v>2</v>
          </cell>
          <cell r="E167">
            <v>1</v>
          </cell>
          <cell r="G167">
            <v>101</v>
          </cell>
          <cell r="H167" t="str">
            <v>自销</v>
          </cell>
          <cell r="I167" t="str">
            <v>刘梓轩</v>
          </cell>
          <cell r="J167" t="str">
            <v>已签约</v>
          </cell>
          <cell r="K167">
            <v>59.35</v>
          </cell>
          <cell r="L167">
            <v>45.89</v>
          </cell>
          <cell r="M167" t="str">
            <v>暂无</v>
          </cell>
          <cell r="N167" t="str">
            <v>暂无</v>
          </cell>
          <cell r="O167" t="str">
            <v>刘微、李辉明</v>
          </cell>
          <cell r="P167" t="str">
            <v>430921198011110887
44088319791128033X</v>
          </cell>
          <cell r="Q167" t="str">
            <v>18502021036
13112258086</v>
          </cell>
          <cell r="R167" t="str">
            <v>广东省广州市番禺区大石街新月明珠花园10座1305</v>
          </cell>
          <cell r="T167">
            <v>44314</v>
          </cell>
          <cell r="U167">
            <v>9500.404380791912</v>
          </cell>
          <cell r="V167">
            <v>563849</v>
          </cell>
          <cell r="W167" t="str">
            <v>无</v>
          </cell>
          <cell r="X167" t="str">
            <v>无</v>
          </cell>
          <cell r="Z167" t="str">
            <v>无</v>
          </cell>
          <cell r="AA167" t="str">
            <v>无</v>
          </cell>
          <cell r="AB167">
            <v>44314</v>
          </cell>
        </row>
        <row r="168">
          <cell r="C168" t="str">
            <v>2-1-102</v>
          </cell>
          <cell r="D168" t="str">
            <v>2</v>
          </cell>
          <cell r="E168">
            <v>1</v>
          </cell>
          <cell r="G168">
            <v>102</v>
          </cell>
          <cell r="H168" t="str">
            <v>自销</v>
          </cell>
          <cell r="I168" t="str">
            <v>罗健波;冯昌盛</v>
          </cell>
          <cell r="J168" t="str">
            <v>已认购</v>
          </cell>
          <cell r="K168">
            <v>59.35</v>
          </cell>
          <cell r="L168">
            <v>45.89</v>
          </cell>
          <cell r="M168" t="str">
            <v>暂无</v>
          </cell>
          <cell r="N168" t="str">
            <v>暂无</v>
          </cell>
          <cell r="O168" t="str">
            <v>罗显清</v>
          </cell>
          <cell r="P168" t="str">
            <v>441802198709082070</v>
          </cell>
          <cell r="Q168" t="str">
            <v>13632475267</v>
          </cell>
          <cell r="R168" t="str">
            <v>广东省清远市清城区龙塘镇大丰豪庭工商银行</v>
          </cell>
          <cell r="S168" t="str">
            <v>龙湖内转</v>
          </cell>
          <cell r="T168">
            <v>44297</v>
          </cell>
          <cell r="U168">
            <v>9277.573715248525</v>
          </cell>
          <cell r="V168">
            <v>550624</v>
          </cell>
          <cell r="W168" t="str">
            <v>无</v>
          </cell>
          <cell r="X168" t="str">
            <v>无</v>
          </cell>
          <cell r="Z168" t="str">
            <v>无</v>
          </cell>
          <cell r="AA168" t="str">
            <v>无</v>
          </cell>
          <cell r="AB168" t="str">
            <v/>
          </cell>
        </row>
        <row r="169">
          <cell r="C169" t="str">
            <v>2-1-103</v>
          </cell>
          <cell r="D169" t="str">
            <v>2</v>
          </cell>
          <cell r="E169">
            <v>1</v>
          </cell>
          <cell r="G169">
            <v>103</v>
          </cell>
          <cell r="I169" t="str">
            <v>暂不售</v>
          </cell>
          <cell r="K169">
            <v>86.23</v>
          </cell>
          <cell r="L169">
            <v>66.68</v>
          </cell>
          <cell r="M169" t="str">
            <v>暂无</v>
          </cell>
          <cell r="N169" t="str">
            <v>暂无</v>
          </cell>
          <cell r="U169">
            <v>7100</v>
          </cell>
          <cell r="V169">
            <v>612233</v>
          </cell>
          <cell r="W169" t="str">
            <v>无</v>
          </cell>
          <cell r="X169" t="str">
            <v>无</v>
          </cell>
          <cell r="Z169" t="str">
            <v>无</v>
          </cell>
          <cell r="AA169" t="str">
            <v>无</v>
          </cell>
          <cell r="AB169" t="str">
            <v/>
          </cell>
        </row>
        <row r="170">
          <cell r="C170" t="str">
            <v>2-1-104</v>
          </cell>
          <cell r="D170" t="str">
            <v>2</v>
          </cell>
          <cell r="E170">
            <v>1</v>
          </cell>
          <cell r="G170">
            <v>104</v>
          </cell>
          <cell r="I170" t="str">
            <v>暂不售</v>
          </cell>
          <cell r="K170">
            <v>86.23</v>
          </cell>
          <cell r="L170">
            <v>66.68</v>
          </cell>
          <cell r="M170" t="str">
            <v>暂无</v>
          </cell>
          <cell r="N170" t="str">
            <v>暂无</v>
          </cell>
          <cell r="U170">
            <v>7100</v>
          </cell>
          <cell r="V170">
            <v>612233</v>
          </cell>
          <cell r="W170" t="str">
            <v>无</v>
          </cell>
          <cell r="X170" t="str">
            <v>无</v>
          </cell>
          <cell r="Z170" t="str">
            <v>无</v>
          </cell>
          <cell r="AA170" t="str">
            <v>无</v>
          </cell>
          <cell r="AB170" t="str">
            <v/>
          </cell>
        </row>
        <row r="171">
          <cell r="C171" t="str">
            <v>2-1-107</v>
          </cell>
          <cell r="D171" t="str">
            <v>2</v>
          </cell>
          <cell r="E171">
            <v>1</v>
          </cell>
          <cell r="G171">
            <v>107</v>
          </cell>
          <cell r="H171" t="str">
            <v>自销</v>
          </cell>
          <cell r="I171" t="str">
            <v>揭英锡</v>
          </cell>
          <cell r="J171" t="str">
            <v>已签约</v>
          </cell>
          <cell r="K171">
            <v>85.92</v>
          </cell>
          <cell r="L171">
            <v>66.44</v>
          </cell>
          <cell r="M171" t="str">
            <v>暂无</v>
          </cell>
          <cell r="N171" t="str">
            <v>暂无</v>
          </cell>
          <cell r="O171" t="str">
            <v>陈鹏</v>
          </cell>
          <cell r="P171" t="str">
            <v>432827197712100032</v>
          </cell>
          <cell r="Q171" t="str">
            <v>18122200220</v>
          </cell>
          <cell r="R171" t="str">
            <v>广东省广州市昌岗东路250号大院12号602房</v>
          </cell>
          <cell r="T171">
            <v>44320</v>
          </cell>
          <cell r="U171">
            <v>9333.880353817505</v>
          </cell>
          <cell r="V171">
            <v>801967</v>
          </cell>
          <cell r="W171" t="str">
            <v>无</v>
          </cell>
          <cell r="X171" t="str">
            <v>无</v>
          </cell>
          <cell r="Z171" t="str">
            <v>无</v>
          </cell>
          <cell r="AA171" t="str">
            <v>无</v>
          </cell>
          <cell r="AB171">
            <v>44367</v>
          </cell>
        </row>
        <row r="172">
          <cell r="C172" t="str">
            <v>2-1-1101</v>
          </cell>
          <cell r="D172" t="str">
            <v>2</v>
          </cell>
          <cell r="E172">
            <v>1</v>
          </cell>
          <cell r="G172" t="str">
            <v>1101</v>
          </cell>
          <cell r="H172" t="str">
            <v>自销</v>
          </cell>
          <cell r="I172" t="str">
            <v>冯昌盛;朱生</v>
          </cell>
          <cell r="J172" t="str">
            <v>已认购</v>
          </cell>
          <cell r="K172">
            <v>59.35</v>
          </cell>
          <cell r="L172">
            <v>45.89</v>
          </cell>
          <cell r="M172" t="str">
            <v>暂无</v>
          </cell>
          <cell r="N172" t="str">
            <v>暂无</v>
          </cell>
          <cell r="O172" t="str">
            <v>唐苗</v>
          </cell>
          <cell r="P172" t="str">
            <v>431223198410110628</v>
          </cell>
          <cell r="Q172" t="str">
            <v>13316848668</v>
          </cell>
          <cell r="R172" t="str">
            <v>广东惠州市惠东县亚婆角旅游区山林海1号</v>
          </cell>
          <cell r="T172">
            <v>44372</v>
          </cell>
          <cell r="U172">
            <v>10503.18449873631</v>
          </cell>
          <cell r="V172">
            <v>623364</v>
          </cell>
          <cell r="W172" t="str">
            <v>无</v>
          </cell>
          <cell r="X172" t="str">
            <v>无</v>
          </cell>
          <cell r="Z172" t="str">
            <v>无</v>
          </cell>
          <cell r="AA172" t="str">
            <v>无</v>
          </cell>
          <cell r="AB172" t="str">
            <v/>
          </cell>
        </row>
        <row r="173">
          <cell r="C173" t="str">
            <v>2-1-1102</v>
          </cell>
          <cell r="D173" t="str">
            <v>2</v>
          </cell>
          <cell r="E173">
            <v>1</v>
          </cell>
          <cell r="G173" t="str">
            <v>1102</v>
          </cell>
          <cell r="H173" t="str">
            <v>自销</v>
          </cell>
          <cell r="I173" t="str">
            <v>周嘉涌</v>
          </cell>
          <cell r="J173" t="str">
            <v>已签约</v>
          </cell>
          <cell r="K173">
            <v>59.35</v>
          </cell>
          <cell r="L173">
            <v>45.89</v>
          </cell>
          <cell r="M173" t="str">
            <v>暂无</v>
          </cell>
          <cell r="N173" t="str">
            <v>暂无</v>
          </cell>
          <cell r="O173" t="str">
            <v>谢小健</v>
          </cell>
          <cell r="P173" t="str">
            <v>440102195605200615</v>
          </cell>
          <cell r="Q173" t="str">
            <v>13501535398</v>
          </cell>
          <cell r="R173" t="str">
            <v>广东省广州市越秀区菜园东75号1702房</v>
          </cell>
          <cell r="T173">
            <v>44302</v>
          </cell>
          <cell r="U173">
            <v>10280.33698399326</v>
          </cell>
          <cell r="V173">
            <v>610138</v>
          </cell>
          <cell r="W173" t="str">
            <v>无</v>
          </cell>
          <cell r="X173" t="str">
            <v>无</v>
          </cell>
          <cell r="Z173" t="str">
            <v>无</v>
          </cell>
          <cell r="AA173" t="str">
            <v>无</v>
          </cell>
          <cell r="AB173">
            <v>44457</v>
          </cell>
        </row>
        <row r="174">
          <cell r="C174" t="str">
            <v>2-1-1103</v>
          </cell>
          <cell r="D174" t="str">
            <v>2</v>
          </cell>
          <cell r="E174">
            <v>1</v>
          </cell>
          <cell r="G174" t="str">
            <v>1103</v>
          </cell>
          <cell r="H174" t="str">
            <v>自销</v>
          </cell>
          <cell r="I174" t="str">
            <v>吴蕙菁;朱生</v>
          </cell>
          <cell r="J174" t="str">
            <v>已签约</v>
          </cell>
          <cell r="K174">
            <v>86.23</v>
          </cell>
          <cell r="L174">
            <v>66.68</v>
          </cell>
          <cell r="M174" t="str">
            <v>暂无</v>
          </cell>
          <cell r="N174" t="str">
            <v>暂无</v>
          </cell>
          <cell r="O174" t="str">
            <v>林权秋</v>
          </cell>
          <cell r="P174" t="str">
            <v>440883199003054547</v>
          </cell>
          <cell r="Q174" t="str">
            <v>13302286535</v>
          </cell>
          <cell r="R174" t="str">
            <v>广东省广州市黄埔区时代天韵24-2201</v>
          </cell>
          <cell r="T174">
            <v>44297</v>
          </cell>
          <cell r="U174">
            <v>10871.552823843209</v>
          </cell>
          <cell r="V174">
            <v>937454</v>
          </cell>
          <cell r="W174" t="str">
            <v>无</v>
          </cell>
          <cell r="X174" t="str">
            <v>无</v>
          </cell>
          <cell r="Z174" t="str">
            <v>无</v>
          </cell>
          <cell r="AA174" t="str">
            <v>无</v>
          </cell>
          <cell r="AB174">
            <v>44304</v>
          </cell>
        </row>
        <row r="175">
          <cell r="C175" t="str">
            <v>2-1-1104</v>
          </cell>
          <cell r="D175" t="str">
            <v>2</v>
          </cell>
          <cell r="E175">
            <v>1</v>
          </cell>
          <cell r="G175" t="str">
            <v>1104</v>
          </cell>
          <cell r="H175" t="str">
            <v>自销</v>
          </cell>
          <cell r="I175" t="str">
            <v>冯昌盛</v>
          </cell>
          <cell r="J175" t="str">
            <v>已签约</v>
          </cell>
          <cell r="K175">
            <v>86.23</v>
          </cell>
          <cell r="L175">
            <v>66.68</v>
          </cell>
          <cell r="M175" t="str">
            <v>暂无</v>
          </cell>
          <cell r="N175" t="str">
            <v>暂无</v>
          </cell>
          <cell r="O175" t="str">
            <v>刘厚华</v>
          </cell>
          <cell r="P175" t="str">
            <v>441881198505064116</v>
          </cell>
          <cell r="Q175" t="str">
            <v>13560168104</v>
          </cell>
          <cell r="R175" t="str">
            <v>广东省广州市天河区亿豪北街1号905室</v>
          </cell>
          <cell r="T175">
            <v>44297</v>
          </cell>
          <cell r="U175">
            <v>10949.55351965673</v>
          </cell>
          <cell r="V175">
            <v>944180</v>
          </cell>
          <cell r="X175">
            <v>-86</v>
          </cell>
          <cell r="AB175">
            <v>44536</v>
          </cell>
        </row>
        <row r="176">
          <cell r="C176" t="str">
            <v>2-1-1105</v>
          </cell>
          <cell r="D176" t="str">
            <v>2</v>
          </cell>
          <cell r="E176">
            <v>1</v>
          </cell>
          <cell r="G176" t="str">
            <v>1105</v>
          </cell>
          <cell r="H176" t="str">
            <v>自销</v>
          </cell>
          <cell r="I176" t="str">
            <v>陈凯伦</v>
          </cell>
          <cell r="J176" t="str">
            <v>已签约</v>
          </cell>
          <cell r="K176">
            <v>73.43</v>
          </cell>
          <cell r="L176">
            <v>56.78</v>
          </cell>
          <cell r="M176" t="str">
            <v>暂无</v>
          </cell>
          <cell r="N176" t="str">
            <v>暂无</v>
          </cell>
          <cell r="O176" t="str">
            <v>赵龙</v>
          </cell>
          <cell r="P176" t="str">
            <v>622722198208310017</v>
          </cell>
          <cell r="Q176" t="str">
            <v>15810285095</v>
          </cell>
          <cell r="R176" t="str">
            <v>北京市朝阳区十里堡爱区城甲1号院4号楼902房</v>
          </cell>
          <cell r="T176">
            <v>44297</v>
          </cell>
          <cell r="U176">
            <v>10391.434018793409</v>
          </cell>
          <cell r="V176">
            <v>763043</v>
          </cell>
          <cell r="W176" t="str">
            <v>无</v>
          </cell>
          <cell r="X176" t="str">
            <v>无</v>
          </cell>
          <cell r="Z176" t="str">
            <v>无</v>
          </cell>
          <cell r="AA176" t="str">
            <v>无</v>
          </cell>
          <cell r="AB176">
            <v>44306</v>
          </cell>
        </row>
        <row r="177">
          <cell r="C177" t="str">
            <v>2-1-1106</v>
          </cell>
          <cell r="D177" t="str">
            <v>2</v>
          </cell>
          <cell r="E177">
            <v>1</v>
          </cell>
          <cell r="G177" t="str">
            <v>1106</v>
          </cell>
          <cell r="H177" t="str">
            <v>自销</v>
          </cell>
          <cell r="I177" t="str">
            <v>梁子杰</v>
          </cell>
          <cell r="J177" t="str">
            <v>已认购</v>
          </cell>
          <cell r="K177">
            <v>73.43</v>
          </cell>
          <cell r="L177">
            <v>56.78</v>
          </cell>
          <cell r="M177" t="str">
            <v>暂无</v>
          </cell>
          <cell r="N177" t="str">
            <v>暂无</v>
          </cell>
          <cell r="O177" t="str">
            <v>李辰</v>
          </cell>
          <cell r="P177" t="str">
            <v>61052519880315042X</v>
          </cell>
          <cell r="Q177">
            <v>15029938515</v>
          </cell>
          <cell r="R177" t="str">
            <v>北京市朝阳区东四环北路阳光上东6-701</v>
          </cell>
          <cell r="S177" t="str">
            <v>员工自购</v>
          </cell>
          <cell r="T177">
            <v>44975</v>
          </cell>
          <cell r="U177">
            <v>10280.008171047255</v>
          </cell>
          <cell r="V177">
            <v>754861</v>
          </cell>
          <cell r="W177" t="str">
            <v>无</v>
          </cell>
          <cell r="X177" t="str">
            <v>无</v>
          </cell>
          <cell r="Z177" t="str">
            <v>无</v>
          </cell>
          <cell r="AA177" t="str">
            <v>无</v>
          </cell>
          <cell r="AB177" t="str">
            <v/>
          </cell>
        </row>
        <row r="178">
          <cell r="C178" t="str">
            <v>2-1-1107</v>
          </cell>
          <cell r="D178" t="str">
            <v>2</v>
          </cell>
          <cell r="E178">
            <v>1</v>
          </cell>
          <cell r="G178" t="str">
            <v>1107</v>
          </cell>
          <cell r="H178" t="str">
            <v>自销</v>
          </cell>
          <cell r="I178" t="str">
            <v>朱生</v>
          </cell>
          <cell r="J178" t="str">
            <v>已签约</v>
          </cell>
          <cell r="K178">
            <v>85.92</v>
          </cell>
          <cell r="L178">
            <v>66.44</v>
          </cell>
          <cell r="M178" t="str">
            <v>暂无</v>
          </cell>
          <cell r="N178" t="str">
            <v>暂无</v>
          </cell>
          <cell r="O178" t="str">
            <v>周建生、阳林玉</v>
          </cell>
          <cell r="P178" t="str">
            <v>430425196405200016
420107197209020046</v>
          </cell>
          <cell r="Q178" t="str">
            <v>13509640826
15873870016</v>
          </cell>
          <cell r="R178" t="str">
            <v>湖南省娄底市涟滨街道盛世嘉园北苑916栋3单元331号</v>
          </cell>
          <cell r="T178">
            <v>44319</v>
          </cell>
          <cell r="U178">
            <v>9891.014897579144</v>
          </cell>
          <cell r="V178">
            <v>849836</v>
          </cell>
          <cell r="W178" t="str">
            <v>无</v>
          </cell>
          <cell r="X178" t="str">
            <v>无</v>
          </cell>
          <cell r="Z178" t="str">
            <v>无</v>
          </cell>
          <cell r="AA178" t="str">
            <v>无</v>
          </cell>
          <cell r="AB178">
            <v>44325</v>
          </cell>
        </row>
        <row r="179">
          <cell r="C179" t="str">
            <v>2-1-1201</v>
          </cell>
          <cell r="D179" t="str">
            <v>2</v>
          </cell>
          <cell r="E179">
            <v>1</v>
          </cell>
          <cell r="G179" t="str">
            <v>1201</v>
          </cell>
          <cell r="H179" t="str">
            <v>自销</v>
          </cell>
          <cell r="I179" t="str">
            <v>揭英锡</v>
          </cell>
          <cell r="J179" t="str">
            <v>已签约</v>
          </cell>
          <cell r="K179">
            <v>59.35</v>
          </cell>
          <cell r="L179">
            <v>45.89</v>
          </cell>
          <cell r="M179" t="str">
            <v>暂无</v>
          </cell>
          <cell r="N179" t="str">
            <v>暂无</v>
          </cell>
          <cell r="O179" t="str">
            <v>李继贤</v>
          </cell>
          <cell r="P179" t="str">
            <v>220319197312031121</v>
          </cell>
          <cell r="Q179">
            <v>13119555343</v>
          </cell>
          <cell r="R179" t="str">
            <v>广东省清远市清城区龙塘镇恒大银湖城82栋2501房</v>
          </cell>
          <cell r="T179">
            <v>44376</v>
          </cell>
          <cell r="U179">
            <v>10503.18449873631</v>
          </cell>
          <cell r="V179">
            <v>623364</v>
          </cell>
          <cell r="W179" t="str">
            <v>无</v>
          </cell>
          <cell r="X179" t="str">
            <v>无</v>
          </cell>
          <cell r="Z179" t="str">
            <v>无</v>
          </cell>
          <cell r="AA179" t="str">
            <v>无</v>
          </cell>
          <cell r="AB179">
            <v>44452</v>
          </cell>
        </row>
        <row r="180">
          <cell r="C180" t="str">
            <v>2-1-1202</v>
          </cell>
          <cell r="D180" t="str">
            <v>2</v>
          </cell>
          <cell r="E180">
            <v>1</v>
          </cell>
          <cell r="G180" t="str">
            <v>1202</v>
          </cell>
          <cell r="H180" t="str">
            <v>自销</v>
          </cell>
          <cell r="I180" t="str">
            <v>范丽娟</v>
          </cell>
          <cell r="J180" t="str">
            <v>已签约</v>
          </cell>
          <cell r="K180">
            <v>59.35</v>
          </cell>
          <cell r="L180">
            <v>45.89</v>
          </cell>
          <cell r="M180" t="str">
            <v>暂无</v>
          </cell>
          <cell r="N180" t="str">
            <v>暂无</v>
          </cell>
          <cell r="O180" t="str">
            <v>张锋</v>
          </cell>
          <cell r="P180" t="str">
            <v>420202197609240260</v>
          </cell>
          <cell r="Q180" t="str">
            <v>13926425419</v>
          </cell>
          <cell r="R180" t="str">
            <v>广州市白云区聚南二街6号402房</v>
          </cell>
          <cell r="S180" t="str">
            <v>中介</v>
          </cell>
          <cell r="T180">
            <v>44635</v>
          </cell>
          <cell r="U180">
            <v>7654.557708508845</v>
          </cell>
          <cell r="V180">
            <v>454298</v>
          </cell>
          <cell r="W180" t="str">
            <v>无</v>
          </cell>
          <cell r="X180" t="str">
            <v>无</v>
          </cell>
          <cell r="Z180" t="str">
            <v>无</v>
          </cell>
          <cell r="AA180" t="str">
            <v>无</v>
          </cell>
          <cell r="AB180">
            <v>44701</v>
          </cell>
        </row>
        <row r="181">
          <cell r="C181" t="str">
            <v>2-1-1203</v>
          </cell>
          <cell r="D181" t="str">
            <v>2</v>
          </cell>
          <cell r="E181">
            <v>1</v>
          </cell>
          <cell r="G181" t="str">
            <v>1203</v>
          </cell>
          <cell r="H181" t="str">
            <v>自销</v>
          </cell>
          <cell r="I181" t="str">
            <v>冯昌盛</v>
          </cell>
          <cell r="J181" t="str">
            <v>已签约</v>
          </cell>
          <cell r="K181">
            <v>86.23</v>
          </cell>
          <cell r="L181">
            <v>66.68</v>
          </cell>
          <cell r="M181" t="str">
            <v>暂无</v>
          </cell>
          <cell r="N181" t="str">
            <v>暂无</v>
          </cell>
          <cell r="O181" t="str">
            <v>邓云芳</v>
          </cell>
          <cell r="P181" t="str">
            <v>420202197609240260</v>
          </cell>
          <cell r="Q181" t="str">
            <v>18902403360</v>
          </cell>
          <cell r="R181" t="str">
            <v>广东省广州市白云区黄石西路元邦航空家园碧云居B栋403房</v>
          </cell>
          <cell r="T181">
            <v>44308</v>
          </cell>
          <cell r="U181">
            <v>10871.552823843209</v>
          </cell>
          <cell r="V181">
            <v>937454</v>
          </cell>
          <cell r="W181" t="str">
            <v>无</v>
          </cell>
          <cell r="X181" t="str">
            <v>无</v>
          </cell>
          <cell r="Z181" t="str">
            <v>无</v>
          </cell>
          <cell r="AA181" t="str">
            <v>无</v>
          </cell>
          <cell r="AB181">
            <v>44312</v>
          </cell>
        </row>
        <row r="182">
          <cell r="C182" t="str">
            <v>2-1-1204</v>
          </cell>
          <cell r="D182" t="str">
            <v>2</v>
          </cell>
          <cell r="E182">
            <v>1</v>
          </cell>
          <cell r="G182" t="str">
            <v>1204</v>
          </cell>
          <cell r="H182" t="str">
            <v>自销</v>
          </cell>
          <cell r="I182" t="str">
            <v>谢绍恒</v>
          </cell>
          <cell r="J182" t="str">
            <v>已签约</v>
          </cell>
          <cell r="K182">
            <v>86.23</v>
          </cell>
          <cell r="L182">
            <v>66.68</v>
          </cell>
          <cell r="M182" t="str">
            <v>暂无</v>
          </cell>
          <cell r="N182" t="str">
            <v>暂无</v>
          </cell>
          <cell r="O182" t="str">
            <v>周绍辉</v>
          </cell>
          <cell r="P182" t="str">
            <v> 440111197211025418</v>
          </cell>
          <cell r="Q182">
            <v>13711140033</v>
          </cell>
          <cell r="R182" t="str">
            <v>广东省广州市白云区龙归街永兴村西街33号</v>
          </cell>
          <cell r="T182">
            <v>44297</v>
          </cell>
          <cell r="U182">
            <v>10949.55351965673</v>
          </cell>
          <cell r="V182">
            <v>944180</v>
          </cell>
          <cell r="W182" t="str">
            <v>无</v>
          </cell>
          <cell r="X182" t="str">
            <v>无</v>
          </cell>
          <cell r="Z182" t="str">
            <v>无</v>
          </cell>
          <cell r="AA182" t="str">
            <v>无</v>
          </cell>
          <cell r="AB182">
            <v>44303</v>
          </cell>
        </row>
        <row r="183">
          <cell r="C183" t="str">
            <v>2-1-1205</v>
          </cell>
          <cell r="D183" t="str">
            <v>2</v>
          </cell>
          <cell r="E183">
            <v>1</v>
          </cell>
          <cell r="G183" t="str">
            <v>1205</v>
          </cell>
          <cell r="H183" t="str">
            <v>自销</v>
          </cell>
          <cell r="I183" t="str">
            <v>梁子杰</v>
          </cell>
          <cell r="J183" t="str">
            <v>已签约</v>
          </cell>
          <cell r="K183">
            <v>73.43</v>
          </cell>
          <cell r="L183">
            <v>56.78</v>
          </cell>
          <cell r="M183" t="str">
            <v>暂无</v>
          </cell>
          <cell r="N183" t="str">
            <v>暂无</v>
          </cell>
          <cell r="O183" t="str">
            <v>郭晓亭</v>
          </cell>
          <cell r="P183" t="str">
            <v>232330197807083822</v>
          </cell>
          <cell r="Q183" t="str">
            <v>13805399409</v>
          </cell>
          <cell r="R183" t="str">
            <v>山东省临沂市蒙阴县美丽e栈二楼</v>
          </cell>
          <cell r="S183" t="str">
            <v>中介</v>
          </cell>
          <cell r="T183">
            <v>44652</v>
          </cell>
          <cell r="U183">
            <v>7920.373144491352</v>
          </cell>
          <cell r="V183">
            <v>581593</v>
          </cell>
          <cell r="W183" t="str">
            <v>无</v>
          </cell>
          <cell r="X183" t="str">
            <v>无</v>
          </cell>
          <cell r="Z183" t="str">
            <v>无</v>
          </cell>
          <cell r="AA183" t="str">
            <v>无</v>
          </cell>
          <cell r="AB183">
            <v>44975</v>
          </cell>
        </row>
        <row r="184">
          <cell r="C184" t="str">
            <v>2-1-1206</v>
          </cell>
          <cell r="D184" t="str">
            <v>2</v>
          </cell>
          <cell r="E184">
            <v>1</v>
          </cell>
          <cell r="G184" t="str">
            <v>1206</v>
          </cell>
          <cell r="H184" t="str">
            <v>自销</v>
          </cell>
          <cell r="I184" t="str">
            <v>李杏香</v>
          </cell>
          <cell r="J184" t="str">
            <v>已签约</v>
          </cell>
          <cell r="K184">
            <v>73.43</v>
          </cell>
          <cell r="L184">
            <v>56.78</v>
          </cell>
          <cell r="M184" t="str">
            <v>暂无</v>
          </cell>
          <cell r="N184" t="str">
            <v>暂无</v>
          </cell>
          <cell r="O184" t="str">
            <v>宋杰、胡友生</v>
          </cell>
          <cell r="P184" t="str">
            <v>420983197702094030
422124197501157742</v>
          </cell>
          <cell r="Q184" t="str">
            <v>15918460319
15918422235</v>
          </cell>
          <cell r="R184" t="str">
            <v>湖北省广水市陈巷镇寿南村六组</v>
          </cell>
          <cell r="T184">
            <v>44317</v>
          </cell>
          <cell r="U184">
            <v>10280.008171047255</v>
          </cell>
          <cell r="V184">
            <v>754861</v>
          </cell>
          <cell r="W184" t="str">
            <v>无</v>
          </cell>
          <cell r="X184" t="str">
            <v>无</v>
          </cell>
          <cell r="Z184" t="str">
            <v>无</v>
          </cell>
          <cell r="AA184" t="str">
            <v>无</v>
          </cell>
          <cell r="AB184">
            <v>44338</v>
          </cell>
        </row>
        <row r="185">
          <cell r="C185" t="str">
            <v>2-1-1207</v>
          </cell>
          <cell r="D185" t="str">
            <v>2</v>
          </cell>
          <cell r="E185">
            <v>1</v>
          </cell>
          <cell r="G185" t="str">
            <v>1207</v>
          </cell>
          <cell r="H185" t="str">
            <v>自销</v>
          </cell>
          <cell r="I185" t="str">
            <v>李杏香</v>
          </cell>
          <cell r="J185" t="str">
            <v>已签约</v>
          </cell>
          <cell r="K185">
            <v>85.92</v>
          </cell>
          <cell r="L185">
            <v>66.44</v>
          </cell>
          <cell r="M185" t="str">
            <v>暂无</v>
          </cell>
          <cell r="N185" t="str">
            <v>暂无</v>
          </cell>
          <cell r="O185" t="str">
            <v>胡泉德</v>
          </cell>
          <cell r="P185" t="str">
            <v>440182199702092118</v>
          </cell>
          <cell r="Q185" t="str">
            <v>13242830430</v>
          </cell>
          <cell r="R185" t="str">
            <v>广东省广州市花都区炭步镇大涡村一队上村11号</v>
          </cell>
          <cell r="T185">
            <v>44311</v>
          </cell>
          <cell r="U185">
            <v>10113.861731843575</v>
          </cell>
          <cell r="V185">
            <v>868983</v>
          </cell>
          <cell r="W185" t="str">
            <v>无</v>
          </cell>
          <cell r="X185" t="str">
            <v>无</v>
          </cell>
          <cell r="Z185" t="str">
            <v>无</v>
          </cell>
          <cell r="AA185" t="str">
            <v>无</v>
          </cell>
          <cell r="AB185">
            <v>44316</v>
          </cell>
        </row>
        <row r="186">
          <cell r="C186" t="str">
            <v>2-1-1301</v>
          </cell>
          <cell r="D186" t="str">
            <v>2</v>
          </cell>
          <cell r="E186">
            <v>1</v>
          </cell>
          <cell r="G186" t="str">
            <v>1301</v>
          </cell>
          <cell r="H186" t="str">
            <v>自销</v>
          </cell>
          <cell r="I186" t="str">
            <v>冯昌盛</v>
          </cell>
          <cell r="J186" t="str">
            <v>已签约</v>
          </cell>
          <cell r="K186">
            <v>59.35</v>
          </cell>
          <cell r="L186">
            <v>45.89</v>
          </cell>
          <cell r="M186" t="str">
            <v>暂无</v>
          </cell>
          <cell r="N186" t="str">
            <v>暂无</v>
          </cell>
          <cell r="O186" t="str">
            <v>罗海燕</v>
          </cell>
          <cell r="P186" t="str">
            <v>430502196312240028</v>
          </cell>
          <cell r="Q186" t="str">
            <v>13973552834</v>
          </cell>
          <cell r="R186" t="str">
            <v>湖南省邵阳市大祥区宝庆西路162号34栋103号</v>
          </cell>
          <cell r="T186">
            <v>44377</v>
          </cell>
          <cell r="U186">
            <v>10503.18449873631</v>
          </cell>
          <cell r="V186">
            <v>623364</v>
          </cell>
          <cell r="W186" t="str">
            <v>无</v>
          </cell>
          <cell r="X186" t="str">
            <v>无</v>
          </cell>
          <cell r="Z186" t="str">
            <v>无</v>
          </cell>
          <cell r="AA186" t="str">
            <v>无</v>
          </cell>
          <cell r="AB186">
            <v>44377</v>
          </cell>
        </row>
        <row r="187">
          <cell r="C187" t="str">
            <v>2-1-1302</v>
          </cell>
          <cell r="D187" t="str">
            <v>2</v>
          </cell>
          <cell r="E187">
            <v>1</v>
          </cell>
          <cell r="G187" t="str">
            <v>1302</v>
          </cell>
          <cell r="H187" t="str">
            <v>自销</v>
          </cell>
          <cell r="I187" t="str">
            <v>周嘉涌</v>
          </cell>
          <cell r="J187" t="str">
            <v>已签约</v>
          </cell>
          <cell r="K187">
            <v>59.35</v>
          </cell>
          <cell r="L187">
            <v>45.89</v>
          </cell>
          <cell r="M187" t="str">
            <v>暂无</v>
          </cell>
          <cell r="N187" t="str">
            <v>暂无</v>
          </cell>
          <cell r="O187" t="str">
            <v>郭志凯</v>
          </cell>
          <cell r="P187" t="str">
            <v>14243019941120001X</v>
          </cell>
          <cell r="Q187" t="str">
            <v>18675458623</v>
          </cell>
          <cell r="R187" t="str">
            <v>广东省中山市小榄镇环镇南路阳光美加三期2栋1303 </v>
          </cell>
          <cell r="T187">
            <v>44297</v>
          </cell>
          <cell r="U187">
            <v>10280.33698399326</v>
          </cell>
          <cell r="V187">
            <v>610138</v>
          </cell>
          <cell r="W187" t="str">
            <v>无</v>
          </cell>
          <cell r="X187" t="str">
            <v>无</v>
          </cell>
          <cell r="Z187" t="str">
            <v>无</v>
          </cell>
          <cell r="AA187" t="str">
            <v>无</v>
          </cell>
          <cell r="AB187">
            <v>44310</v>
          </cell>
        </row>
        <row r="188">
          <cell r="C188" t="str">
            <v>2-1-1303</v>
          </cell>
          <cell r="D188" t="str">
            <v>2</v>
          </cell>
          <cell r="E188">
            <v>1</v>
          </cell>
          <cell r="G188" t="str">
            <v>1303</v>
          </cell>
          <cell r="H188" t="str">
            <v>自销</v>
          </cell>
          <cell r="I188" t="str">
            <v>冯昌盛</v>
          </cell>
          <cell r="J188" t="str">
            <v>已签约</v>
          </cell>
          <cell r="K188">
            <v>86.23</v>
          </cell>
          <cell r="L188">
            <v>66.68</v>
          </cell>
          <cell r="M188" t="str">
            <v>暂无</v>
          </cell>
          <cell r="N188" t="str">
            <v>暂无</v>
          </cell>
          <cell r="O188" t="str">
            <v>刘宗甫、刘仲娟</v>
          </cell>
          <cell r="P188" t="str">
            <v>440102196402293211
440106196808140341</v>
          </cell>
          <cell r="Q188" t="str">
            <v>13719442537
13724048906</v>
          </cell>
          <cell r="R188" t="str">
            <v>广东省广州市海珠区东晓南侨诚花园春晓街102号402房</v>
          </cell>
          <cell r="T188">
            <v>44395</v>
          </cell>
          <cell r="U188">
            <v>10871.552823843209</v>
          </cell>
          <cell r="V188">
            <v>937454</v>
          </cell>
          <cell r="W188" t="str">
            <v>无</v>
          </cell>
          <cell r="X188" t="str">
            <v>无</v>
          </cell>
          <cell r="Z188" t="str">
            <v>无</v>
          </cell>
          <cell r="AA188" t="str">
            <v>无</v>
          </cell>
          <cell r="AB188">
            <v>44400</v>
          </cell>
        </row>
        <row r="189">
          <cell r="C189" t="str">
            <v>2-1-1304</v>
          </cell>
          <cell r="D189" t="str">
            <v>2</v>
          </cell>
          <cell r="E189">
            <v>1</v>
          </cell>
          <cell r="G189" t="str">
            <v>1304</v>
          </cell>
          <cell r="H189" t="str">
            <v>自销</v>
          </cell>
          <cell r="I189" t="str">
            <v>朱生</v>
          </cell>
          <cell r="J189" t="str">
            <v>已签约</v>
          </cell>
          <cell r="K189">
            <v>86.23</v>
          </cell>
          <cell r="L189">
            <v>66.68</v>
          </cell>
          <cell r="M189" t="str">
            <v>暂无</v>
          </cell>
          <cell r="N189" t="str">
            <v>暂无</v>
          </cell>
          <cell r="O189" t="str">
            <v>梁玉媚</v>
          </cell>
          <cell r="P189" t="str">
            <v>440111196009103625</v>
          </cell>
          <cell r="Q189" t="str">
            <v>13631329820</v>
          </cell>
          <cell r="R189" t="str">
            <v>广东省广州市海珠区南洲路罗马家园凯悦B-1102房</v>
          </cell>
          <cell r="T189">
            <v>44297</v>
          </cell>
          <cell r="U189">
            <v>10949.55351965673</v>
          </cell>
          <cell r="V189">
            <v>944180</v>
          </cell>
          <cell r="W189" t="str">
            <v>无</v>
          </cell>
          <cell r="X189" t="str">
            <v>无</v>
          </cell>
          <cell r="Z189" t="str">
            <v>无</v>
          </cell>
          <cell r="AA189" t="str">
            <v>无</v>
          </cell>
          <cell r="AB189">
            <v>44373</v>
          </cell>
        </row>
        <row r="190">
          <cell r="C190" t="str">
            <v>2-1-1305</v>
          </cell>
          <cell r="D190" t="str">
            <v>2</v>
          </cell>
          <cell r="E190">
            <v>1</v>
          </cell>
          <cell r="G190" t="str">
            <v>1305</v>
          </cell>
          <cell r="H190" t="str">
            <v>自销</v>
          </cell>
          <cell r="I190" t="str">
            <v>周嘉涌</v>
          </cell>
          <cell r="J190" t="str">
            <v>已认购</v>
          </cell>
          <cell r="K190">
            <v>73.43</v>
          </cell>
          <cell r="L190">
            <v>56.78</v>
          </cell>
          <cell r="M190" t="str">
            <v>暂无</v>
          </cell>
          <cell r="N190" t="str">
            <v>暂无</v>
          </cell>
          <cell r="O190" t="str">
            <v>韩岳</v>
          </cell>
          <cell r="P190" t="str">
            <v>210304197904020000</v>
          </cell>
          <cell r="Q190">
            <v>18824800061</v>
          </cell>
          <cell r="R190" t="str">
            <v>广东省佛山市南海区大沥镇黄岐时代水岸8座2402</v>
          </cell>
          <cell r="S190" t="str">
            <v>龙湖内转</v>
          </cell>
          <cell r="T190">
            <v>44297</v>
          </cell>
          <cell r="U190">
            <v>10391.434018793409</v>
          </cell>
          <cell r="V190">
            <v>763043</v>
          </cell>
          <cell r="W190" t="str">
            <v>无</v>
          </cell>
          <cell r="X190" t="str">
            <v>无</v>
          </cell>
          <cell r="Z190" t="str">
            <v>无</v>
          </cell>
          <cell r="AA190" t="str">
            <v>无</v>
          </cell>
          <cell r="AB190" t="str">
            <v/>
          </cell>
        </row>
        <row r="191">
          <cell r="C191" t="str">
            <v>2-1-1306</v>
          </cell>
          <cell r="D191" t="str">
            <v>2</v>
          </cell>
          <cell r="E191">
            <v>1</v>
          </cell>
          <cell r="G191" t="str">
            <v>1306</v>
          </cell>
          <cell r="H191" t="str">
            <v>自销</v>
          </cell>
          <cell r="I191" t="str">
            <v>揭英锡</v>
          </cell>
          <cell r="J191" t="str">
            <v>已认购</v>
          </cell>
          <cell r="K191">
            <v>73.43</v>
          </cell>
          <cell r="L191">
            <v>56.78</v>
          </cell>
          <cell r="M191" t="str">
            <v>暂无</v>
          </cell>
          <cell r="N191" t="str">
            <v>暂无</v>
          </cell>
          <cell r="O191" t="str">
            <v>于磊</v>
          </cell>
          <cell r="P191" t="str">
            <v>371324198205130019</v>
          </cell>
          <cell r="Q191">
            <v>15166676763</v>
          </cell>
          <cell r="R191" t="str">
            <v>山东省青岛市南区四川路25号金茂湾10#楼3302房</v>
          </cell>
          <cell r="S191" t="str">
            <v>龙湖内转</v>
          </cell>
          <cell r="T191">
            <v>44297</v>
          </cell>
          <cell r="U191">
            <v>10280.008171047255</v>
          </cell>
          <cell r="V191">
            <v>754861</v>
          </cell>
          <cell r="W191" t="str">
            <v>无</v>
          </cell>
          <cell r="X191" t="str">
            <v>无</v>
          </cell>
          <cell r="Z191" t="str">
            <v>无</v>
          </cell>
          <cell r="AA191" t="str">
            <v>无</v>
          </cell>
          <cell r="AB191" t="str">
            <v/>
          </cell>
        </row>
        <row r="192">
          <cell r="C192" t="str">
            <v>2-1-1307</v>
          </cell>
          <cell r="D192" t="str">
            <v>2</v>
          </cell>
          <cell r="E192">
            <v>1</v>
          </cell>
          <cell r="G192" t="str">
            <v>1307</v>
          </cell>
          <cell r="H192" t="str">
            <v>自销</v>
          </cell>
          <cell r="I192" t="str">
            <v>李杏香;朱生</v>
          </cell>
          <cell r="J192" t="str">
            <v>已签约</v>
          </cell>
          <cell r="K192">
            <v>85.92</v>
          </cell>
          <cell r="L192">
            <v>66.44</v>
          </cell>
          <cell r="M192" t="str">
            <v>暂无</v>
          </cell>
          <cell r="N192" t="str">
            <v>暂无</v>
          </cell>
          <cell r="O192" t="str">
            <v>李艳</v>
          </cell>
          <cell r="P192" t="str">
            <v>360122199503150964</v>
          </cell>
          <cell r="Q192" t="str">
            <v>15879081824</v>
          </cell>
          <cell r="R192" t="str">
            <v>清远市清新区龙颈镇恒大金碧天下福山二街11栋04</v>
          </cell>
          <cell r="T192">
            <v>44401</v>
          </cell>
          <cell r="U192">
            <v>10113.861731843575</v>
          </cell>
          <cell r="V192">
            <v>868983</v>
          </cell>
          <cell r="W192" t="str">
            <v>无</v>
          </cell>
          <cell r="X192" t="str">
            <v>无</v>
          </cell>
          <cell r="Z192" t="str">
            <v>无</v>
          </cell>
          <cell r="AA192" t="str">
            <v>无</v>
          </cell>
          <cell r="AB192">
            <v>44428</v>
          </cell>
        </row>
        <row r="193">
          <cell r="C193" t="str">
            <v>2-1-1401</v>
          </cell>
          <cell r="D193" t="str">
            <v>2</v>
          </cell>
          <cell r="E193">
            <v>1</v>
          </cell>
          <cell r="G193" t="str">
            <v>1401</v>
          </cell>
          <cell r="H193" t="str">
            <v>自销</v>
          </cell>
          <cell r="I193" t="str">
            <v>范丽娟</v>
          </cell>
          <cell r="J193" t="str">
            <v>已签约</v>
          </cell>
          <cell r="K193">
            <v>59.35</v>
          </cell>
          <cell r="L193">
            <v>45.89</v>
          </cell>
          <cell r="M193" t="str">
            <v>暂无</v>
          </cell>
          <cell r="N193" t="str">
            <v>暂无</v>
          </cell>
          <cell r="O193" t="str">
            <v>张锋</v>
          </cell>
          <cell r="P193" t="str">
            <v>420202197609240260</v>
          </cell>
          <cell r="Q193" t="str">
            <v>13926425419</v>
          </cell>
          <cell r="R193" t="str">
            <v>广州市白云区聚南二街6号402房</v>
          </cell>
          <cell r="S193" t="str">
            <v>中介</v>
          </cell>
          <cell r="T193">
            <v>44635</v>
          </cell>
          <cell r="U193">
            <v>7737.506318449873</v>
          </cell>
          <cell r="V193">
            <v>459221</v>
          </cell>
          <cell r="W193" t="str">
            <v>无</v>
          </cell>
          <cell r="X193" t="str">
            <v>无</v>
          </cell>
          <cell r="Z193" t="str">
            <v>无</v>
          </cell>
          <cell r="AA193" t="str">
            <v>无</v>
          </cell>
          <cell r="AB193">
            <v>44667</v>
          </cell>
        </row>
        <row r="194">
          <cell r="C194" t="str">
            <v>2-1-1402</v>
          </cell>
          <cell r="D194" t="str">
            <v>2</v>
          </cell>
          <cell r="E194">
            <v>1</v>
          </cell>
          <cell r="G194" t="str">
            <v>1402</v>
          </cell>
          <cell r="H194" t="str">
            <v>自销</v>
          </cell>
          <cell r="I194" t="str">
            <v>陈凯伦</v>
          </cell>
          <cell r="J194" t="str">
            <v>已签约</v>
          </cell>
          <cell r="K194">
            <v>59.35</v>
          </cell>
          <cell r="L194">
            <v>45.89</v>
          </cell>
          <cell r="M194" t="str">
            <v>暂无</v>
          </cell>
          <cell r="N194" t="str">
            <v>暂无</v>
          </cell>
          <cell r="O194" t="str">
            <v>张晓文、宋清</v>
          </cell>
          <cell r="P194" t="str">
            <v>620122196504240013
620103196510250024</v>
          </cell>
          <cell r="Q194" t="str">
            <v>13538766558
13265082215</v>
          </cell>
          <cell r="R194" t="str">
            <v>广东省广州市天河区河水西大街21号云宁居5栋2梯603</v>
          </cell>
          <cell r="T194">
            <v>44325</v>
          </cell>
          <cell r="U194">
            <v>10168.913226621735</v>
          </cell>
          <cell r="V194">
            <v>603525</v>
          </cell>
          <cell r="W194" t="str">
            <v>无</v>
          </cell>
          <cell r="X194" t="str">
            <v>无</v>
          </cell>
          <cell r="Z194" t="str">
            <v>无</v>
          </cell>
          <cell r="AA194" t="str">
            <v>无</v>
          </cell>
          <cell r="AB194">
            <v>44367</v>
          </cell>
        </row>
        <row r="195">
          <cell r="C195" t="str">
            <v>2-1-1403</v>
          </cell>
          <cell r="D195" t="str">
            <v>2</v>
          </cell>
          <cell r="E195">
            <v>1</v>
          </cell>
          <cell r="G195" t="str">
            <v>1403</v>
          </cell>
          <cell r="H195" t="str">
            <v>自销</v>
          </cell>
          <cell r="I195" t="str">
            <v>黄鲜明</v>
          </cell>
          <cell r="J195" t="str">
            <v>已认购</v>
          </cell>
          <cell r="K195">
            <v>86.23</v>
          </cell>
          <cell r="L195">
            <v>66.68</v>
          </cell>
          <cell r="M195" t="str">
            <v>暂无</v>
          </cell>
          <cell r="N195" t="str">
            <v>暂无</v>
          </cell>
          <cell r="O195" t="str">
            <v>潘为民</v>
          </cell>
          <cell r="P195" t="str">
            <v>330823196707043111</v>
          </cell>
          <cell r="Q195" t="str">
            <v>13735062653</v>
          </cell>
          <cell r="R195" t="str">
            <v> 浙江省江山市贺村镇贺丽路5号</v>
          </cell>
          <cell r="S195" t="str">
            <v>工抵</v>
          </cell>
          <cell r="T195">
            <v>44690</v>
          </cell>
          <cell r="U195">
            <v>8200.59144149368</v>
          </cell>
          <cell r="V195">
            <v>707137</v>
          </cell>
          <cell r="W195" t="str">
            <v>无</v>
          </cell>
          <cell r="X195" t="str">
            <v>无</v>
          </cell>
          <cell r="Z195" t="str">
            <v>无</v>
          </cell>
          <cell r="AA195" t="str">
            <v>无</v>
          </cell>
          <cell r="AB195" t="str">
            <v/>
          </cell>
        </row>
        <row r="196">
          <cell r="C196" t="str">
            <v>2-1-1404</v>
          </cell>
          <cell r="D196" t="str">
            <v>2</v>
          </cell>
          <cell r="E196">
            <v>1</v>
          </cell>
          <cell r="G196" t="str">
            <v>1404</v>
          </cell>
          <cell r="H196" t="str">
            <v>自销</v>
          </cell>
          <cell r="I196" t="str">
            <v>黄鲜明</v>
          </cell>
          <cell r="J196" t="str">
            <v>已认购</v>
          </cell>
          <cell r="K196">
            <v>86.23</v>
          </cell>
          <cell r="L196">
            <v>66.68</v>
          </cell>
          <cell r="M196" t="str">
            <v>暂无</v>
          </cell>
          <cell r="N196" t="str">
            <v>暂无</v>
          </cell>
          <cell r="O196" t="str">
            <v>周飞</v>
          </cell>
          <cell r="P196" t="str">
            <v>420106196611154877</v>
          </cell>
          <cell r="Q196" t="str">
            <v>13903063808</v>
          </cell>
          <cell r="R196" t="str">
            <v>广州市天河区中山大道西55号华师大南区教师村2栋D座607房  </v>
          </cell>
          <cell r="S196" t="str">
            <v>工抵</v>
          </cell>
          <cell r="T196">
            <v>44741</v>
          </cell>
          <cell r="U196">
            <v>7200</v>
          </cell>
          <cell r="V196">
            <v>620856</v>
          </cell>
          <cell r="W196" t="str">
            <v>无</v>
          </cell>
          <cell r="X196" t="str">
            <v>无</v>
          </cell>
          <cell r="Z196" t="str">
            <v>无</v>
          </cell>
          <cell r="AA196" t="str">
            <v>无</v>
          </cell>
          <cell r="AB196" t="str">
            <v/>
          </cell>
        </row>
        <row r="197">
          <cell r="C197" t="str">
            <v>2-1-1405</v>
          </cell>
          <cell r="D197" t="str">
            <v>2</v>
          </cell>
          <cell r="E197">
            <v>1</v>
          </cell>
          <cell r="G197" t="str">
            <v>1405</v>
          </cell>
          <cell r="H197" t="str">
            <v>自销</v>
          </cell>
          <cell r="I197" t="str">
            <v>冯昌盛</v>
          </cell>
          <cell r="J197" t="str">
            <v>已签约</v>
          </cell>
          <cell r="K197">
            <v>73.43</v>
          </cell>
          <cell r="L197">
            <v>56.78</v>
          </cell>
          <cell r="M197" t="str">
            <v>暂无</v>
          </cell>
          <cell r="N197" t="str">
            <v>暂无</v>
          </cell>
          <cell r="O197" t="str">
            <v>邓云莲</v>
          </cell>
          <cell r="P197" t="str">
            <v>362321197202065528</v>
          </cell>
          <cell r="Q197" t="str">
            <v>13610300985</v>
          </cell>
          <cell r="R197" t="str">
            <v>广东省广州市白云区黄石西路元邦航空家园福满居803房</v>
          </cell>
          <cell r="T197">
            <v>44305</v>
          </cell>
          <cell r="U197">
            <v>10280.008171047255</v>
          </cell>
          <cell r="V197">
            <v>754861</v>
          </cell>
          <cell r="W197" t="str">
            <v>无</v>
          </cell>
          <cell r="X197" t="str">
            <v>无</v>
          </cell>
          <cell r="Z197" t="str">
            <v>无</v>
          </cell>
          <cell r="AA197" t="str">
            <v>无</v>
          </cell>
          <cell r="AB197">
            <v>44307</v>
          </cell>
        </row>
        <row r="198">
          <cell r="C198" t="str">
            <v>2-1-1406</v>
          </cell>
          <cell r="D198" t="str">
            <v>2</v>
          </cell>
          <cell r="E198">
            <v>1</v>
          </cell>
          <cell r="G198" t="str">
            <v>1406</v>
          </cell>
          <cell r="H198" t="str">
            <v>自销</v>
          </cell>
          <cell r="I198" t="str">
            <v>陈凯伦</v>
          </cell>
          <cell r="J198" t="str">
            <v>已签约</v>
          </cell>
          <cell r="K198">
            <v>73.43</v>
          </cell>
          <cell r="L198">
            <v>56.78</v>
          </cell>
          <cell r="M198" t="str">
            <v>暂无</v>
          </cell>
          <cell r="N198" t="str">
            <v>暂无</v>
          </cell>
          <cell r="O198" t="str">
            <v>钟少燕</v>
          </cell>
          <cell r="P198">
            <v>4.40582199305253E+17</v>
          </cell>
          <cell r="Q198" t="str">
            <v>18312060808</v>
          </cell>
          <cell r="R198" t="str">
            <v>广东省广州市花都区新华镇望岗路祈福天龙苑5栋1408房</v>
          </cell>
          <cell r="T198">
            <v>44301</v>
          </cell>
          <cell r="U198">
            <v>10168.595941713194</v>
          </cell>
          <cell r="V198">
            <v>746680</v>
          </cell>
          <cell r="W198" t="str">
            <v>无</v>
          </cell>
          <cell r="X198" t="str">
            <v>无</v>
          </cell>
          <cell r="Z198" t="str">
            <v>无</v>
          </cell>
          <cell r="AA198" t="str">
            <v>无</v>
          </cell>
          <cell r="AB198">
            <v>44365</v>
          </cell>
        </row>
        <row r="199">
          <cell r="C199" t="str">
            <v>2-1-1407</v>
          </cell>
          <cell r="D199" t="str">
            <v>2</v>
          </cell>
          <cell r="E199">
            <v>1</v>
          </cell>
          <cell r="G199" t="str">
            <v>1407</v>
          </cell>
          <cell r="H199" t="str">
            <v>自销</v>
          </cell>
          <cell r="I199" t="str">
            <v>朱生;李杏香</v>
          </cell>
          <cell r="J199" t="str">
            <v>已签约</v>
          </cell>
          <cell r="K199">
            <v>85.92</v>
          </cell>
          <cell r="L199">
            <v>66.44</v>
          </cell>
          <cell r="M199" t="str">
            <v>暂无</v>
          </cell>
          <cell r="N199" t="str">
            <v>暂无</v>
          </cell>
          <cell r="O199" t="str">
            <v>李咪</v>
          </cell>
          <cell r="P199" t="str">
            <v>360122199711010923</v>
          </cell>
          <cell r="Q199" t="str">
            <v>15879076774</v>
          </cell>
          <cell r="R199" t="str">
            <v>清远市清新区龙颈镇恒大金碧天下福山二街11栋04</v>
          </cell>
          <cell r="T199">
            <v>44401</v>
          </cell>
          <cell r="U199">
            <v>10225.290968342644</v>
          </cell>
          <cell r="V199">
            <v>878557</v>
          </cell>
          <cell r="W199" t="str">
            <v>无</v>
          </cell>
          <cell r="X199" t="str">
            <v>无</v>
          </cell>
          <cell r="Z199" t="str">
            <v>无</v>
          </cell>
          <cell r="AA199" t="str">
            <v>无</v>
          </cell>
          <cell r="AB199">
            <v>44455</v>
          </cell>
        </row>
        <row r="200">
          <cell r="C200" t="str">
            <v>2-1-1501</v>
          </cell>
          <cell r="D200" t="str">
            <v>2</v>
          </cell>
          <cell r="E200">
            <v>1</v>
          </cell>
          <cell r="G200" t="str">
            <v>1501</v>
          </cell>
          <cell r="H200" t="str">
            <v>自销</v>
          </cell>
          <cell r="I200" t="str">
            <v>周嘉涌</v>
          </cell>
          <cell r="J200" t="str">
            <v>已认购</v>
          </cell>
          <cell r="K200">
            <v>59.35</v>
          </cell>
          <cell r="L200">
            <v>45.89</v>
          </cell>
          <cell r="M200" t="str">
            <v>暂无</v>
          </cell>
          <cell r="N200" t="str">
            <v>暂无</v>
          </cell>
          <cell r="O200" t="str">
            <v>张道丽</v>
          </cell>
          <cell r="P200" t="str">
            <v>32108119911004304X </v>
          </cell>
          <cell r="Q200">
            <v>15094313241</v>
          </cell>
          <cell r="R200" t="str">
            <v>江苏省南京市鼓楼区广州路5号君临国际2幢603</v>
          </cell>
          <cell r="S200" t="str">
            <v>龙湖内转</v>
          </cell>
          <cell r="T200">
            <v>44297</v>
          </cell>
          <cell r="U200">
            <v>10614.608256107835</v>
          </cell>
          <cell r="V200">
            <v>629977</v>
          </cell>
          <cell r="W200" t="str">
            <v>无</v>
          </cell>
          <cell r="X200" t="str">
            <v>无</v>
          </cell>
          <cell r="Z200" t="str">
            <v>无</v>
          </cell>
          <cell r="AA200" t="str">
            <v>无</v>
          </cell>
          <cell r="AB200" t="str">
            <v/>
          </cell>
        </row>
        <row r="201">
          <cell r="C201" t="str">
            <v>2-1-1502</v>
          </cell>
          <cell r="D201" t="str">
            <v>2</v>
          </cell>
          <cell r="E201">
            <v>1</v>
          </cell>
          <cell r="G201" t="str">
            <v>1502</v>
          </cell>
          <cell r="H201" t="str">
            <v>自销</v>
          </cell>
          <cell r="I201" t="str">
            <v>周嘉涌</v>
          </cell>
          <cell r="J201" t="str">
            <v>已签约</v>
          </cell>
          <cell r="K201">
            <v>59.35</v>
          </cell>
          <cell r="L201">
            <v>45.89</v>
          </cell>
          <cell r="M201" t="str">
            <v>暂无</v>
          </cell>
          <cell r="N201" t="str">
            <v>暂无</v>
          </cell>
          <cell r="O201" t="str">
            <v>周远湘</v>
          </cell>
          <cell r="P201" t="str">
            <v>44010419581213166X</v>
          </cell>
          <cell r="Q201" t="str">
            <v>13802736220</v>
          </cell>
          <cell r="R201" t="str">
            <v>广东省广州市越秀区大南路82号7栋东902号</v>
          </cell>
          <cell r="T201">
            <v>44297</v>
          </cell>
          <cell r="U201">
            <v>10391.760741364786</v>
          </cell>
          <cell r="V201">
            <v>616751</v>
          </cell>
          <cell r="W201" t="str">
            <v>无</v>
          </cell>
          <cell r="X201" t="str">
            <v>无</v>
          </cell>
          <cell r="Z201" t="str">
            <v>无</v>
          </cell>
          <cell r="AA201" t="str">
            <v>无</v>
          </cell>
          <cell r="AB201">
            <v>44457</v>
          </cell>
        </row>
        <row r="202">
          <cell r="C202" t="str">
            <v>2-1-1503</v>
          </cell>
          <cell r="D202" t="str">
            <v>2</v>
          </cell>
          <cell r="E202">
            <v>1</v>
          </cell>
          <cell r="G202" t="str">
            <v>1503</v>
          </cell>
          <cell r="H202" t="str">
            <v>自销</v>
          </cell>
          <cell r="I202" t="str">
            <v>陈凯伦</v>
          </cell>
          <cell r="J202" t="str">
            <v>已认购</v>
          </cell>
          <cell r="K202">
            <v>86.23</v>
          </cell>
          <cell r="L202">
            <v>66.68</v>
          </cell>
          <cell r="M202" t="str">
            <v>暂无</v>
          </cell>
          <cell r="N202" t="str">
            <v>暂无</v>
          </cell>
          <cell r="O202" t="str">
            <v>宋克贤</v>
          </cell>
          <cell r="P202" t="str">
            <v>422801193801100612</v>
          </cell>
          <cell r="Q202" t="str">
            <v>13642746590</v>
          </cell>
          <cell r="R202" t="str">
            <v>广东省广州市天河区华景新城华花园4-1708</v>
          </cell>
          <cell r="S202" t="str">
            <v>龙湖内转</v>
          </cell>
          <cell r="T202">
            <v>44297</v>
          </cell>
          <cell r="U202">
            <v>10635.069001507596</v>
          </cell>
          <cell r="V202">
            <v>917062</v>
          </cell>
          <cell r="W202" t="str">
            <v>无</v>
          </cell>
          <cell r="X202" t="str">
            <v>无</v>
          </cell>
          <cell r="Z202" t="str">
            <v>无</v>
          </cell>
          <cell r="AA202" t="str">
            <v>无</v>
          </cell>
          <cell r="AB202" t="str">
            <v/>
          </cell>
        </row>
        <row r="203">
          <cell r="C203" t="str">
            <v>2-1-1504</v>
          </cell>
          <cell r="D203" t="str">
            <v>2</v>
          </cell>
          <cell r="E203">
            <v>1</v>
          </cell>
          <cell r="G203" t="str">
            <v>1504</v>
          </cell>
          <cell r="H203" t="str">
            <v>自销</v>
          </cell>
          <cell r="I203" t="str">
            <v>陈凯伦</v>
          </cell>
          <cell r="J203" t="str">
            <v>已认购</v>
          </cell>
          <cell r="K203">
            <v>86.23</v>
          </cell>
          <cell r="L203">
            <v>66.68</v>
          </cell>
          <cell r="M203" t="str">
            <v>暂无</v>
          </cell>
          <cell r="N203" t="str">
            <v>暂无</v>
          </cell>
          <cell r="O203" t="str">
            <v>宋克贤</v>
          </cell>
          <cell r="P203" t="str">
            <v>422801193801100612</v>
          </cell>
          <cell r="Q203" t="str">
            <v>13642746590</v>
          </cell>
          <cell r="R203" t="str">
            <v>广东省广州市天河区华景新城华花园4-1708</v>
          </cell>
          <cell r="S203" t="str">
            <v>龙湖内转</v>
          </cell>
          <cell r="T203">
            <v>44297</v>
          </cell>
          <cell r="U203">
            <v>10620.294561057635</v>
          </cell>
          <cell r="V203">
            <v>915788</v>
          </cell>
          <cell r="W203" t="str">
            <v>无</v>
          </cell>
          <cell r="X203" t="str">
            <v>无</v>
          </cell>
          <cell r="Z203" t="str">
            <v>无</v>
          </cell>
          <cell r="AA203" t="str">
            <v>无</v>
          </cell>
          <cell r="AB203" t="str">
            <v/>
          </cell>
        </row>
        <row r="204">
          <cell r="C204" t="str">
            <v>2-1-1505</v>
          </cell>
          <cell r="D204" t="str">
            <v>2</v>
          </cell>
          <cell r="E204">
            <v>1</v>
          </cell>
          <cell r="G204" t="str">
            <v>1505</v>
          </cell>
          <cell r="H204" t="str">
            <v>自销</v>
          </cell>
          <cell r="I204" t="str">
            <v>谢绍恒</v>
          </cell>
          <cell r="J204" t="str">
            <v>已签约</v>
          </cell>
          <cell r="K204">
            <v>73.43</v>
          </cell>
          <cell r="L204">
            <v>56.78</v>
          </cell>
          <cell r="M204" t="str">
            <v>暂无</v>
          </cell>
          <cell r="N204" t="str">
            <v>暂无</v>
          </cell>
          <cell r="O204" t="str">
            <v>陈卫方、谢坤山</v>
          </cell>
          <cell r="P204" t="str">
            <v>441722197401031424
441722197011101431</v>
          </cell>
          <cell r="Q204" t="str">
            <v>15363846902
13556123812</v>
          </cell>
          <cell r="R204" t="str">
            <v>广东省佛山市南海区里水镇金溪蓝湾6栋1001</v>
          </cell>
          <cell r="T204">
            <v>44297</v>
          </cell>
          <cell r="U204">
            <v>10502.846248127467</v>
          </cell>
          <cell r="V204">
            <v>771224</v>
          </cell>
          <cell r="W204" t="str">
            <v>无</v>
          </cell>
          <cell r="X204" t="str">
            <v>无</v>
          </cell>
          <cell r="Z204" t="str">
            <v>无</v>
          </cell>
          <cell r="AA204" t="str">
            <v>无</v>
          </cell>
          <cell r="AB204">
            <v>44299</v>
          </cell>
        </row>
        <row r="205">
          <cell r="C205" t="str">
            <v>2-1-1506</v>
          </cell>
          <cell r="D205" t="str">
            <v>2</v>
          </cell>
          <cell r="E205">
            <v>1</v>
          </cell>
          <cell r="G205" t="str">
            <v>1506</v>
          </cell>
          <cell r="H205" t="str">
            <v>自销</v>
          </cell>
          <cell r="I205" t="str">
            <v>刘梓轩</v>
          </cell>
          <cell r="J205" t="str">
            <v>已签约</v>
          </cell>
          <cell r="K205">
            <v>73.43</v>
          </cell>
          <cell r="L205">
            <v>56.78</v>
          </cell>
          <cell r="M205" t="str">
            <v>暂无</v>
          </cell>
          <cell r="N205" t="str">
            <v>暂无</v>
          </cell>
          <cell r="O205" t="str">
            <v>陈惠琴</v>
          </cell>
          <cell r="P205" t="str">
            <v>440824196301140028</v>
          </cell>
          <cell r="Q205" t="str">
            <v>18826216961</v>
          </cell>
          <cell r="R205" t="str">
            <v>广东省珠海市香洲区情侣北路199号美丽湾海琴4-3-1606房</v>
          </cell>
          <cell r="T205">
            <v>44297</v>
          </cell>
          <cell r="U205">
            <v>10391.434018793409</v>
          </cell>
          <cell r="V205">
            <v>763043</v>
          </cell>
          <cell r="W205" t="str">
            <v>无</v>
          </cell>
          <cell r="X205" t="str">
            <v>无</v>
          </cell>
          <cell r="Z205" t="str">
            <v>无</v>
          </cell>
          <cell r="AA205" t="str">
            <v>无</v>
          </cell>
          <cell r="AB205">
            <v>44500</v>
          </cell>
        </row>
        <row r="206">
          <cell r="C206" t="str">
            <v>2-1-1507</v>
          </cell>
          <cell r="D206" t="str">
            <v>2</v>
          </cell>
          <cell r="E206">
            <v>1</v>
          </cell>
          <cell r="G206" t="str">
            <v>1507</v>
          </cell>
          <cell r="H206" t="str">
            <v>自销</v>
          </cell>
          <cell r="I206" t="str">
            <v>甘雯</v>
          </cell>
          <cell r="J206" t="str">
            <v>已签约</v>
          </cell>
          <cell r="K206">
            <v>85.92</v>
          </cell>
          <cell r="L206">
            <v>66.44</v>
          </cell>
          <cell r="M206" t="str">
            <v>暂无</v>
          </cell>
          <cell r="N206" t="str">
            <v>暂无</v>
          </cell>
          <cell r="O206" t="str">
            <v>郑爱芳、庞宇婷</v>
          </cell>
          <cell r="P206" t="str">
            <v>432928197002195921
440883200005132989</v>
          </cell>
          <cell r="Q206" t="str">
            <v>18320046558
15766539330</v>
          </cell>
          <cell r="R206" t="str">
            <v>广东省广州市花都区新华镇布心村8巷4-1</v>
          </cell>
          <cell r="T206">
            <v>44426</v>
          </cell>
          <cell r="U206">
            <v>10002.444134078212</v>
          </cell>
          <cell r="V206">
            <v>859410</v>
          </cell>
          <cell r="W206" t="str">
            <v>无</v>
          </cell>
          <cell r="X206" t="str">
            <v>无</v>
          </cell>
          <cell r="Z206" t="str">
            <v>无</v>
          </cell>
          <cell r="AA206" t="str">
            <v>无</v>
          </cell>
          <cell r="AB206">
            <v>44551</v>
          </cell>
        </row>
        <row r="207">
          <cell r="C207" t="str">
            <v>2-1-1601</v>
          </cell>
          <cell r="D207" t="str">
            <v>2</v>
          </cell>
          <cell r="E207">
            <v>1</v>
          </cell>
          <cell r="G207" t="str">
            <v>1601</v>
          </cell>
          <cell r="H207" t="str">
            <v>自销</v>
          </cell>
          <cell r="I207" t="str">
            <v>冯昌盛</v>
          </cell>
          <cell r="J207" t="str">
            <v>已签约</v>
          </cell>
          <cell r="K207">
            <v>59.35</v>
          </cell>
          <cell r="L207">
            <v>45.89</v>
          </cell>
          <cell r="M207" t="str">
            <v>暂无</v>
          </cell>
          <cell r="N207" t="str">
            <v>暂无</v>
          </cell>
          <cell r="O207" t="str">
            <v>赖联方、吴月连</v>
          </cell>
          <cell r="P207" t="str">
            <v>440127194606112038
441802195309142069</v>
          </cell>
          <cell r="Q207" t="str">
            <v>13076694799
13413457974</v>
          </cell>
          <cell r="R207" t="str">
            <v>广东省清远市清城区时代世纪花城12栋2201</v>
          </cell>
          <cell r="S207" t="str">
            <v>外拓</v>
          </cell>
          <cell r="T207">
            <v>44632</v>
          </cell>
          <cell r="U207">
            <v>8090.193765796124</v>
          </cell>
          <cell r="V207">
            <v>480153</v>
          </cell>
          <cell r="W207" t="str">
            <v>无</v>
          </cell>
          <cell r="X207" t="str">
            <v>无</v>
          </cell>
          <cell r="Z207" t="str">
            <v>无</v>
          </cell>
          <cell r="AA207" t="str">
            <v>无</v>
          </cell>
          <cell r="AB207">
            <v>44824</v>
          </cell>
        </row>
        <row r="208">
          <cell r="C208" t="str">
            <v>2-1-1602</v>
          </cell>
          <cell r="D208" t="str">
            <v>2</v>
          </cell>
          <cell r="E208">
            <v>1</v>
          </cell>
          <cell r="G208" t="str">
            <v>1602</v>
          </cell>
          <cell r="H208" t="str">
            <v>自销</v>
          </cell>
          <cell r="I208" t="str">
            <v>揭英锡</v>
          </cell>
          <cell r="J208" t="str">
            <v>已签约</v>
          </cell>
          <cell r="K208">
            <v>59.35</v>
          </cell>
          <cell r="L208">
            <v>45.89</v>
          </cell>
          <cell r="M208" t="str">
            <v>暂无</v>
          </cell>
          <cell r="N208" t="str">
            <v>暂无</v>
          </cell>
          <cell r="O208" t="str">
            <v>康中和</v>
          </cell>
          <cell r="P208" t="str">
            <v>430423198002018611</v>
          </cell>
          <cell r="Q208" t="str">
            <v>18928815798</v>
          </cell>
          <cell r="R208" t="str">
            <v>广东省广州市天河区悦景路龙湖天宸原著二期5栋1801室</v>
          </cell>
          <cell r="T208">
            <v>44310</v>
          </cell>
          <cell r="U208">
            <v>10391.760741364786</v>
          </cell>
          <cell r="V208">
            <v>616751</v>
          </cell>
          <cell r="W208" t="str">
            <v>无</v>
          </cell>
          <cell r="X208" t="str">
            <v>无</v>
          </cell>
          <cell r="Z208" t="str">
            <v>无</v>
          </cell>
          <cell r="AA208" t="str">
            <v>无</v>
          </cell>
          <cell r="AB208">
            <v>44310</v>
          </cell>
        </row>
        <row r="209">
          <cell r="C209" t="str">
            <v>2-1-1603</v>
          </cell>
          <cell r="D209" t="str">
            <v>2</v>
          </cell>
          <cell r="E209">
            <v>1</v>
          </cell>
          <cell r="G209" t="str">
            <v>1603</v>
          </cell>
          <cell r="H209" t="str">
            <v>自销</v>
          </cell>
          <cell r="I209" t="str">
            <v>黄鲜明</v>
          </cell>
          <cell r="J209" t="str">
            <v>已签约</v>
          </cell>
          <cell r="K209">
            <v>86.23</v>
          </cell>
          <cell r="L209">
            <v>66.68</v>
          </cell>
          <cell r="M209" t="str">
            <v>暂无</v>
          </cell>
          <cell r="N209" t="str">
            <v>暂无</v>
          </cell>
          <cell r="O209" t="str">
            <v>司徒家琪</v>
          </cell>
          <cell r="P209" t="str">
            <v> 440104200110044725</v>
          </cell>
          <cell r="Q209" t="str">
            <v>13719311337 </v>
          </cell>
          <cell r="R209" t="str">
            <v> 广东省广州市白云区新市墟萧岗履泰东街11巷37号</v>
          </cell>
          <cell r="S209" t="str">
            <v>中介</v>
          </cell>
          <cell r="T209">
            <v>44627</v>
          </cell>
          <cell r="U209">
            <v>8370.439522208047</v>
          </cell>
          <cell r="V209">
            <v>721783</v>
          </cell>
          <cell r="X209">
            <v>-86</v>
          </cell>
          <cell r="AB209">
            <v>44648</v>
          </cell>
        </row>
        <row r="210">
          <cell r="C210" t="str">
            <v>2-1-1604</v>
          </cell>
          <cell r="D210" t="str">
            <v>2</v>
          </cell>
          <cell r="E210">
            <v>1</v>
          </cell>
          <cell r="G210" t="str">
            <v>1604</v>
          </cell>
          <cell r="H210" t="str">
            <v>自销</v>
          </cell>
          <cell r="I210" t="str">
            <v>揭英锡</v>
          </cell>
          <cell r="J210" t="str">
            <v>已签约</v>
          </cell>
          <cell r="K210">
            <v>86.23</v>
          </cell>
          <cell r="L210">
            <v>66.68</v>
          </cell>
          <cell r="M210" t="str">
            <v>暂无</v>
          </cell>
          <cell r="N210" t="str">
            <v>暂无</v>
          </cell>
          <cell r="O210" t="str">
            <v>陈忠文</v>
          </cell>
          <cell r="P210" t="str">
            <v>44010519690115301X</v>
          </cell>
          <cell r="Q210" t="str">
            <v>13903063391</v>
          </cell>
          <cell r="R210" t="str">
            <v>广东省广州市海珠区宝岗大道龙苑街15号1108房</v>
          </cell>
          <cell r="T210">
            <v>44321</v>
          </cell>
          <cell r="U210">
            <v>11060.976458309173</v>
          </cell>
          <cell r="V210">
            <v>953788</v>
          </cell>
          <cell r="W210" t="str">
            <v>无</v>
          </cell>
          <cell r="X210" t="str">
            <v>无</v>
          </cell>
          <cell r="Z210" t="str">
            <v>无</v>
          </cell>
          <cell r="AA210" t="str">
            <v>无</v>
          </cell>
          <cell r="AB210">
            <v>44345</v>
          </cell>
        </row>
        <row r="211">
          <cell r="C211" t="str">
            <v>2-1-1605</v>
          </cell>
          <cell r="D211" t="str">
            <v>2</v>
          </cell>
          <cell r="E211">
            <v>1</v>
          </cell>
          <cell r="G211" t="str">
            <v>1605</v>
          </cell>
          <cell r="H211" t="str">
            <v>自销</v>
          </cell>
          <cell r="I211" t="str">
            <v>罗健波</v>
          </cell>
          <cell r="J211" t="str">
            <v>已认购</v>
          </cell>
          <cell r="K211">
            <v>73.43</v>
          </cell>
          <cell r="L211">
            <v>56.78</v>
          </cell>
          <cell r="M211" t="str">
            <v>暂无</v>
          </cell>
          <cell r="N211" t="str">
            <v>暂无</v>
          </cell>
          <cell r="O211" t="str">
            <v>徐驰</v>
          </cell>
          <cell r="P211" t="str">
            <v>220106198507250617</v>
          </cell>
          <cell r="Q211" t="str">
            <v>17767770988</v>
          </cell>
          <cell r="R211" t="str">
            <v>吉林省长春市倚澜观坻18栋1204室</v>
          </cell>
          <cell r="S211" t="str">
            <v>龙湖内转</v>
          </cell>
          <cell r="T211">
            <v>44297</v>
          </cell>
          <cell r="U211">
            <v>10502.846248127467</v>
          </cell>
          <cell r="V211">
            <v>771224</v>
          </cell>
          <cell r="W211" t="str">
            <v>无</v>
          </cell>
          <cell r="X211" t="str">
            <v>无</v>
          </cell>
          <cell r="Z211" t="str">
            <v>无</v>
          </cell>
          <cell r="AA211" t="str">
            <v>无</v>
          </cell>
          <cell r="AB211" t="str">
            <v/>
          </cell>
        </row>
        <row r="212">
          <cell r="C212" t="str">
            <v>2-1-1606</v>
          </cell>
          <cell r="D212" t="str">
            <v>2</v>
          </cell>
          <cell r="E212">
            <v>1</v>
          </cell>
          <cell r="G212" t="str">
            <v>1606</v>
          </cell>
          <cell r="H212" t="str">
            <v>自销</v>
          </cell>
          <cell r="I212" t="str">
            <v>刘梓轩</v>
          </cell>
          <cell r="J212" t="str">
            <v>已签约</v>
          </cell>
          <cell r="K212">
            <v>73.43</v>
          </cell>
          <cell r="L212">
            <v>56.78</v>
          </cell>
          <cell r="M212" t="str">
            <v>暂无</v>
          </cell>
          <cell r="N212" t="str">
            <v>暂无</v>
          </cell>
          <cell r="O212" t="str">
            <v>陈丽梅</v>
          </cell>
          <cell r="P212" t="str">
            <v>440823198501015929</v>
          </cell>
          <cell r="Q212" t="str">
            <v>13538778819</v>
          </cell>
          <cell r="R212" t="str">
            <v>广东省广州市东风西路103号荔泉大厦308房</v>
          </cell>
          <cell r="T212">
            <v>44297</v>
          </cell>
          <cell r="U212">
            <v>10391.434018793409</v>
          </cell>
          <cell r="V212">
            <v>763043</v>
          </cell>
          <cell r="W212" t="str">
            <v>无</v>
          </cell>
          <cell r="X212" t="str">
            <v>无</v>
          </cell>
          <cell r="Z212" t="str">
            <v>无</v>
          </cell>
          <cell r="AA212" t="str">
            <v>无</v>
          </cell>
          <cell r="AB212">
            <v>44403</v>
          </cell>
        </row>
        <row r="213">
          <cell r="C213" t="str">
            <v>2-1-1607</v>
          </cell>
          <cell r="D213" t="str">
            <v>2</v>
          </cell>
          <cell r="E213">
            <v>1</v>
          </cell>
          <cell r="G213" t="str">
            <v>1607</v>
          </cell>
          <cell r="H213" t="str">
            <v>自销</v>
          </cell>
          <cell r="I213" t="str">
            <v>李杏香</v>
          </cell>
          <cell r="J213" t="str">
            <v>已签约</v>
          </cell>
          <cell r="K213">
            <v>85.92</v>
          </cell>
          <cell r="L213">
            <v>66.44</v>
          </cell>
          <cell r="M213" t="str">
            <v>暂无</v>
          </cell>
          <cell r="N213" t="str">
            <v>暂无</v>
          </cell>
          <cell r="O213" t="str">
            <v>冯永威、李锦添</v>
          </cell>
          <cell r="P213" t="str">
            <v>44011119880327245X
440111199404282719</v>
          </cell>
          <cell r="Q213" t="str">
            <v>13929565538
13611451604</v>
          </cell>
          <cell r="R213" t="str">
            <v>广东省广州市白云区钟落潭镇大纲领村碧园一巷5号</v>
          </cell>
          <cell r="T213">
            <v>44306</v>
          </cell>
          <cell r="U213">
            <v>10225.290968342644</v>
          </cell>
          <cell r="V213">
            <v>878557</v>
          </cell>
          <cell r="W213" t="str">
            <v>无</v>
          </cell>
          <cell r="X213" t="str">
            <v>无</v>
          </cell>
          <cell r="Z213" t="str">
            <v>无</v>
          </cell>
          <cell r="AA213" t="str">
            <v>无</v>
          </cell>
          <cell r="AB213">
            <v>44306</v>
          </cell>
        </row>
        <row r="214">
          <cell r="C214" t="str">
            <v>2-1-1701</v>
          </cell>
          <cell r="D214" t="str">
            <v>2</v>
          </cell>
          <cell r="E214">
            <v>1</v>
          </cell>
          <cell r="G214" t="str">
            <v>1701</v>
          </cell>
          <cell r="H214" t="str">
            <v>自销</v>
          </cell>
          <cell r="I214" t="str">
            <v>冯昌盛</v>
          </cell>
          <cell r="J214" t="str">
            <v>已签约</v>
          </cell>
          <cell r="K214">
            <v>59.35</v>
          </cell>
          <cell r="L214">
            <v>45.89</v>
          </cell>
          <cell r="M214" t="str">
            <v>暂无</v>
          </cell>
          <cell r="N214" t="str">
            <v>暂无</v>
          </cell>
          <cell r="O214" t="str">
            <v>吴候贞</v>
          </cell>
          <cell r="P214" t="str">
            <v>430402195410172540</v>
          </cell>
          <cell r="Q214" t="str">
            <v>13926005115</v>
          </cell>
          <cell r="R214" t="str">
            <v>广东省广州市越秀区淘金路163号之一2406房</v>
          </cell>
          <cell r="S214" t="str">
            <v>中介喜佳</v>
          </cell>
          <cell r="T214">
            <v>44757</v>
          </cell>
          <cell r="U214">
            <v>7200</v>
          </cell>
          <cell r="V214">
            <v>427320</v>
          </cell>
          <cell r="W214" t="str">
            <v>无</v>
          </cell>
          <cell r="X214" t="str">
            <v>无</v>
          </cell>
          <cell r="Z214" t="str">
            <v>无</v>
          </cell>
          <cell r="AA214" t="str">
            <v>无</v>
          </cell>
          <cell r="AB214">
            <v>44761</v>
          </cell>
        </row>
        <row r="215">
          <cell r="C215" t="str">
            <v>2-1-1702</v>
          </cell>
          <cell r="D215" t="str">
            <v>2</v>
          </cell>
          <cell r="E215">
            <v>1</v>
          </cell>
          <cell r="G215" t="str">
            <v>1702</v>
          </cell>
          <cell r="H215" t="str">
            <v>自销</v>
          </cell>
          <cell r="I215" t="str">
            <v>陈凯伦</v>
          </cell>
          <cell r="J215" t="str">
            <v>已认购</v>
          </cell>
          <cell r="K215">
            <v>59.35</v>
          </cell>
          <cell r="L215">
            <v>45.89</v>
          </cell>
          <cell r="M215" t="str">
            <v>暂无</v>
          </cell>
          <cell r="N215" t="str">
            <v>暂无</v>
          </cell>
          <cell r="O215" t="str">
            <v>易婷婷</v>
          </cell>
          <cell r="P215" t="str">
            <v>43012119820121822X</v>
          </cell>
          <cell r="Q215" t="str">
            <v>15018784200</v>
          </cell>
          <cell r="R215" t="str">
            <v>广东省广州市黄埔区万科山景城M12栋1801</v>
          </cell>
          <cell r="S215" t="str">
            <v>龙湖内转</v>
          </cell>
          <cell r="T215">
            <v>44297</v>
          </cell>
          <cell r="U215">
            <v>10503.18449873631</v>
          </cell>
          <cell r="V215">
            <v>623364</v>
          </cell>
          <cell r="W215" t="str">
            <v>无</v>
          </cell>
          <cell r="X215" t="str">
            <v>无</v>
          </cell>
          <cell r="Z215" t="str">
            <v>无</v>
          </cell>
          <cell r="AA215" t="str">
            <v>无</v>
          </cell>
          <cell r="AB215" t="str">
            <v/>
          </cell>
        </row>
        <row r="216">
          <cell r="C216" t="str">
            <v>2-1-1703</v>
          </cell>
          <cell r="D216" t="str">
            <v>2</v>
          </cell>
          <cell r="E216">
            <v>1</v>
          </cell>
          <cell r="G216" t="str">
            <v>1703</v>
          </cell>
          <cell r="H216" t="str">
            <v>自销</v>
          </cell>
          <cell r="I216" t="str">
            <v>冯昌盛</v>
          </cell>
          <cell r="J216" t="str">
            <v>已签约</v>
          </cell>
          <cell r="K216">
            <v>86.23</v>
          </cell>
          <cell r="L216">
            <v>66.68</v>
          </cell>
          <cell r="M216" t="str">
            <v>暂无</v>
          </cell>
          <cell r="N216" t="str">
            <v>暂无</v>
          </cell>
          <cell r="O216" t="str">
            <v>何汉荣</v>
          </cell>
          <cell r="P216" t="str">
            <v>440102195801124816</v>
          </cell>
          <cell r="Q216" t="str">
            <v>13903019323</v>
          </cell>
          <cell r="R216" t="str">
            <v>广东省广州市越秀区东风西路148号嘉和菀十座2101房</v>
          </cell>
          <cell r="T216">
            <v>44356</v>
          </cell>
          <cell r="U216">
            <v>11094.410298040124</v>
          </cell>
          <cell r="V216">
            <v>956671</v>
          </cell>
          <cell r="W216" t="str">
            <v>无</v>
          </cell>
          <cell r="X216" t="str">
            <v>无</v>
          </cell>
          <cell r="Z216" t="str">
            <v>无</v>
          </cell>
          <cell r="AA216" t="str">
            <v>无</v>
          </cell>
          <cell r="AB216">
            <v>44425</v>
          </cell>
        </row>
        <row r="217">
          <cell r="C217" t="str">
            <v>2-1-1704</v>
          </cell>
          <cell r="D217" t="str">
            <v>2</v>
          </cell>
          <cell r="E217">
            <v>1</v>
          </cell>
          <cell r="G217" t="str">
            <v>1704</v>
          </cell>
          <cell r="H217" t="str">
            <v>自销</v>
          </cell>
          <cell r="I217" t="str">
            <v>罗健波</v>
          </cell>
          <cell r="J217" t="str">
            <v>已认购</v>
          </cell>
          <cell r="K217">
            <v>86.23</v>
          </cell>
          <cell r="L217">
            <v>66.68</v>
          </cell>
          <cell r="M217" t="str">
            <v>暂无</v>
          </cell>
          <cell r="N217" t="str">
            <v>暂无</v>
          </cell>
          <cell r="O217" t="str">
            <v>邹永华</v>
          </cell>
          <cell r="P217" t="str">
            <v>220102195103061247</v>
          </cell>
          <cell r="Q217" t="str">
            <v>15604449089</v>
          </cell>
          <cell r="R217" t="str">
            <v>吉林省长春市南关区经开区净月大街455号恒大翡翠华庭小区3栋1门1501室</v>
          </cell>
          <cell r="S217" t="str">
            <v>龙湖内转</v>
          </cell>
          <cell r="T217">
            <v>44297</v>
          </cell>
          <cell r="U217">
            <v>10625.60593760872</v>
          </cell>
          <cell r="V217">
            <v>916246</v>
          </cell>
          <cell r="W217" t="str">
            <v>无</v>
          </cell>
          <cell r="X217" t="str">
            <v>无</v>
          </cell>
          <cell r="Z217" t="str">
            <v>无</v>
          </cell>
          <cell r="AA217" t="str">
            <v>无</v>
          </cell>
          <cell r="AB217" t="str">
            <v/>
          </cell>
        </row>
        <row r="218">
          <cell r="C218" t="str">
            <v>2-1-1705</v>
          </cell>
          <cell r="D218" t="str">
            <v>2</v>
          </cell>
          <cell r="E218">
            <v>1</v>
          </cell>
          <cell r="G218" t="str">
            <v>1705</v>
          </cell>
          <cell r="H218" t="str">
            <v>自销</v>
          </cell>
          <cell r="I218" t="str">
            <v>陈凯伦</v>
          </cell>
          <cell r="J218" t="str">
            <v>已认购</v>
          </cell>
          <cell r="K218">
            <v>73.43</v>
          </cell>
          <cell r="L218">
            <v>56.78</v>
          </cell>
          <cell r="M218" t="str">
            <v>暂无</v>
          </cell>
          <cell r="N218" t="str">
            <v>暂无</v>
          </cell>
          <cell r="O218" t="str">
            <v>高婕</v>
          </cell>
          <cell r="P218" t="str">
            <v>130302198204082920</v>
          </cell>
          <cell r="Q218" t="str">
            <v>18601390068</v>
          </cell>
          <cell r="R218" t="str">
            <v>北京市通州区首开国风美仑9-1-303</v>
          </cell>
          <cell r="S218" t="str">
            <v>龙湖内转</v>
          </cell>
          <cell r="T218">
            <v>44297</v>
          </cell>
          <cell r="U218">
            <v>10614.258477461526</v>
          </cell>
          <cell r="V218">
            <v>779405</v>
          </cell>
          <cell r="W218" t="str">
            <v>无</v>
          </cell>
          <cell r="X218" t="str">
            <v>无</v>
          </cell>
          <cell r="Z218" t="str">
            <v>无</v>
          </cell>
          <cell r="AA218" t="str">
            <v>无</v>
          </cell>
          <cell r="AB218" t="str">
            <v/>
          </cell>
        </row>
        <row r="219">
          <cell r="C219" t="str">
            <v>2-1-1706</v>
          </cell>
          <cell r="D219" t="str">
            <v>2</v>
          </cell>
          <cell r="E219">
            <v>1</v>
          </cell>
          <cell r="G219" t="str">
            <v>1706</v>
          </cell>
          <cell r="H219" t="str">
            <v>自销</v>
          </cell>
          <cell r="I219" t="str">
            <v>李杏香</v>
          </cell>
          <cell r="J219" t="str">
            <v>已签约</v>
          </cell>
          <cell r="K219">
            <v>73.43</v>
          </cell>
          <cell r="L219">
            <v>56.78</v>
          </cell>
          <cell r="M219" t="str">
            <v>暂无</v>
          </cell>
          <cell r="N219" t="str">
            <v>暂无</v>
          </cell>
          <cell r="O219" t="str">
            <v>肖锐斌</v>
          </cell>
          <cell r="P219" t="str">
            <v>440111198302272451</v>
          </cell>
          <cell r="Q219" t="str">
            <v>18928837848</v>
          </cell>
          <cell r="R219" t="str">
            <v>广东省广州市白云区寮采中联二街23号</v>
          </cell>
          <cell r="T219">
            <v>44297</v>
          </cell>
          <cell r="U219">
            <v>10502.846248127467</v>
          </cell>
          <cell r="V219">
            <v>771224</v>
          </cell>
          <cell r="W219" t="str">
            <v>无</v>
          </cell>
          <cell r="X219" t="str">
            <v>无</v>
          </cell>
          <cell r="Z219" t="str">
            <v>无</v>
          </cell>
          <cell r="AA219" t="str">
            <v>无</v>
          </cell>
          <cell r="AB219">
            <v>44298</v>
          </cell>
        </row>
        <row r="220">
          <cell r="C220" t="str">
            <v>2-1-1707</v>
          </cell>
          <cell r="D220" t="str">
            <v>2</v>
          </cell>
          <cell r="E220">
            <v>1</v>
          </cell>
          <cell r="G220" t="str">
            <v>1707</v>
          </cell>
          <cell r="H220" t="str">
            <v>自销</v>
          </cell>
          <cell r="I220" t="str">
            <v>梁子杰;罗展鹏</v>
          </cell>
          <cell r="J220" t="str">
            <v>已签约</v>
          </cell>
          <cell r="K220">
            <v>85.92</v>
          </cell>
          <cell r="L220">
            <v>66.44</v>
          </cell>
          <cell r="M220" t="str">
            <v>暂无</v>
          </cell>
          <cell r="N220" t="str">
            <v>暂无</v>
          </cell>
          <cell r="O220" t="str">
            <v>田利霞、姬勇</v>
          </cell>
          <cell r="P220" t="str">
            <v>140502197702012288
342124197205074117</v>
          </cell>
          <cell r="Q220" t="str">
            <v>15018561930
15011831182</v>
          </cell>
          <cell r="R220" t="str">
            <v>广东省广州市白云区石潭西路132号美医尔美容会所</v>
          </cell>
          <cell r="T220">
            <v>44692</v>
          </cell>
          <cell r="U220">
            <v>7766.79469273743</v>
          </cell>
          <cell r="V220">
            <v>667323</v>
          </cell>
          <cell r="W220" t="str">
            <v>无</v>
          </cell>
          <cell r="X220" t="str">
            <v>无</v>
          </cell>
          <cell r="Z220" t="str">
            <v>无</v>
          </cell>
          <cell r="AA220" t="str">
            <v>无</v>
          </cell>
          <cell r="AB220">
            <v>44699</v>
          </cell>
        </row>
        <row r="221">
          <cell r="C221" t="str">
            <v>2-1-1801</v>
          </cell>
          <cell r="D221" t="str">
            <v>2</v>
          </cell>
          <cell r="E221">
            <v>1</v>
          </cell>
          <cell r="G221" t="str">
            <v>1801</v>
          </cell>
          <cell r="H221" t="str">
            <v>自销</v>
          </cell>
          <cell r="I221" t="str">
            <v>冯昌盛;黄鲜明</v>
          </cell>
          <cell r="J221" t="str">
            <v>已签约</v>
          </cell>
          <cell r="K221">
            <v>59.35</v>
          </cell>
          <cell r="L221">
            <v>45.89</v>
          </cell>
          <cell r="M221" t="str">
            <v>暂无</v>
          </cell>
          <cell r="N221" t="str">
            <v>暂无</v>
          </cell>
          <cell r="O221" t="str">
            <v>张志平</v>
          </cell>
          <cell r="P221" t="str">
            <v>441821198212203315</v>
          </cell>
          <cell r="Q221" t="str">
            <v>15626612560</v>
          </cell>
          <cell r="R221" t="str">
            <v>广东省清远市清城区龙塘镇国营银盏林场清远长隆</v>
          </cell>
          <cell r="S221" t="str">
            <v>全员营销</v>
          </cell>
          <cell r="T221">
            <v>44742</v>
          </cell>
          <cell r="U221">
            <v>7200</v>
          </cell>
          <cell r="V221">
            <v>427320</v>
          </cell>
          <cell r="W221" t="str">
            <v>无</v>
          </cell>
          <cell r="X221" t="str">
            <v>无</v>
          </cell>
          <cell r="Z221" t="str">
            <v>无</v>
          </cell>
          <cell r="AA221" t="str">
            <v>无</v>
          </cell>
          <cell r="AB221">
            <v>44804</v>
          </cell>
        </row>
        <row r="222">
          <cell r="C222" t="str">
            <v>2-1-1802</v>
          </cell>
          <cell r="D222" t="str">
            <v>2</v>
          </cell>
          <cell r="E222">
            <v>1</v>
          </cell>
          <cell r="G222" t="str">
            <v>1802</v>
          </cell>
          <cell r="H222" t="str">
            <v>自销</v>
          </cell>
          <cell r="I222" t="str">
            <v>周嘉涌</v>
          </cell>
          <cell r="J222" t="str">
            <v>已签约</v>
          </cell>
          <cell r="K222">
            <v>59.35</v>
          </cell>
          <cell r="L222">
            <v>45.89</v>
          </cell>
          <cell r="M222" t="str">
            <v>暂无</v>
          </cell>
          <cell r="N222" t="str">
            <v>暂无</v>
          </cell>
          <cell r="O222" t="str">
            <v>傅红武</v>
          </cell>
          <cell r="P222" t="str">
            <v>620402196005130021</v>
          </cell>
          <cell r="Q222" t="str">
            <v>18919435344</v>
          </cell>
          <cell r="R222" t="str">
            <v>广东省广州市白云区同和合一国际E1804</v>
          </cell>
          <cell r="T222">
            <v>44305</v>
          </cell>
          <cell r="U222">
            <v>10280.33698399326</v>
          </cell>
          <cell r="V222">
            <v>610138</v>
          </cell>
          <cell r="W222" t="str">
            <v>无</v>
          </cell>
          <cell r="X222" t="str">
            <v>无</v>
          </cell>
          <cell r="Z222" t="str">
            <v>无</v>
          </cell>
          <cell r="AA222" t="str">
            <v>无</v>
          </cell>
          <cell r="AB222">
            <v>44458</v>
          </cell>
        </row>
        <row r="223">
          <cell r="C223" t="str">
            <v>2-1-1803</v>
          </cell>
          <cell r="D223" t="str">
            <v>2</v>
          </cell>
          <cell r="E223">
            <v>1</v>
          </cell>
          <cell r="G223" t="str">
            <v>1803</v>
          </cell>
          <cell r="H223" t="str">
            <v>自销</v>
          </cell>
          <cell r="I223" t="str">
            <v>陈凯伦</v>
          </cell>
          <cell r="J223" t="str">
            <v>已签约</v>
          </cell>
          <cell r="K223">
            <v>86.23</v>
          </cell>
          <cell r="L223">
            <v>66.68</v>
          </cell>
          <cell r="M223" t="str">
            <v>暂无</v>
          </cell>
          <cell r="N223" t="str">
            <v>暂无</v>
          </cell>
          <cell r="O223" t="str">
            <v>谢颖琪</v>
          </cell>
          <cell r="P223" t="str">
            <v>441202197906291026</v>
          </cell>
          <cell r="Q223" t="str">
            <v>13826056956</v>
          </cell>
          <cell r="R223" t="str">
            <v>广东省广州市天河区珠江新城广粤尊府T19-1802</v>
          </cell>
          <cell r="T223">
            <v>44299</v>
          </cell>
          <cell r="U223">
            <v>10871.552823843209</v>
          </cell>
          <cell r="V223">
            <v>937454</v>
          </cell>
          <cell r="W223" t="str">
            <v>无</v>
          </cell>
          <cell r="X223" t="str">
            <v>无</v>
          </cell>
          <cell r="Z223" t="str">
            <v>无</v>
          </cell>
          <cell r="AA223" t="str">
            <v>无</v>
          </cell>
          <cell r="AB223">
            <v>44307</v>
          </cell>
        </row>
        <row r="224">
          <cell r="C224" t="str">
            <v>2-1-1804</v>
          </cell>
          <cell r="D224" t="str">
            <v>2</v>
          </cell>
          <cell r="E224">
            <v>1</v>
          </cell>
          <cell r="G224" t="str">
            <v>1804</v>
          </cell>
          <cell r="H224" t="str">
            <v>自销</v>
          </cell>
          <cell r="I224" t="str">
            <v>陈凯伦</v>
          </cell>
          <cell r="J224" t="str">
            <v>已签约</v>
          </cell>
          <cell r="K224">
            <v>86.23</v>
          </cell>
          <cell r="L224">
            <v>66.68</v>
          </cell>
          <cell r="M224" t="str">
            <v>暂无</v>
          </cell>
          <cell r="N224" t="str">
            <v>暂无</v>
          </cell>
          <cell r="O224" t="str">
            <v>谢颖琪</v>
          </cell>
          <cell r="P224" t="str">
            <v>441202197906291026</v>
          </cell>
          <cell r="Q224" t="str">
            <v>13826056956</v>
          </cell>
          <cell r="R224" t="str">
            <v>广东省广州市天河区珠江新城广粤尊府T19-1802</v>
          </cell>
          <cell r="T224">
            <v>44299</v>
          </cell>
          <cell r="U224">
            <v>10949.55351965673</v>
          </cell>
          <cell r="V224">
            <v>944180</v>
          </cell>
          <cell r="W224" t="str">
            <v>无</v>
          </cell>
          <cell r="X224" t="str">
            <v>无</v>
          </cell>
          <cell r="Z224" t="str">
            <v>无</v>
          </cell>
          <cell r="AA224" t="str">
            <v>无</v>
          </cell>
          <cell r="AB224">
            <v>44307</v>
          </cell>
        </row>
        <row r="225">
          <cell r="C225" t="str">
            <v>2-1-1805</v>
          </cell>
          <cell r="D225" t="str">
            <v>2</v>
          </cell>
          <cell r="E225">
            <v>1</v>
          </cell>
          <cell r="G225" t="str">
            <v>1805</v>
          </cell>
          <cell r="H225" t="str">
            <v>自销</v>
          </cell>
          <cell r="I225" t="str">
            <v>揭英锡</v>
          </cell>
          <cell r="J225" t="str">
            <v>已签约</v>
          </cell>
          <cell r="K225">
            <v>73.43</v>
          </cell>
          <cell r="L225">
            <v>56.78</v>
          </cell>
          <cell r="M225" t="str">
            <v>暂无</v>
          </cell>
          <cell r="N225" t="str">
            <v>暂无</v>
          </cell>
          <cell r="O225" t="str">
            <v>丁莉</v>
          </cell>
          <cell r="P225" t="str">
            <v>430423197709050020</v>
          </cell>
          <cell r="Q225" t="str">
            <v>15202069769
13924127226</v>
          </cell>
          <cell r="R225" t="str">
            <v>广东省广州市天河区悦景路龙湖天宸原著二期5栋1801房</v>
          </cell>
          <cell r="T225">
            <v>44310</v>
          </cell>
          <cell r="U225">
            <v>10391.434018793409</v>
          </cell>
          <cell r="V225">
            <v>763043</v>
          </cell>
          <cell r="W225" t="str">
            <v>无</v>
          </cell>
          <cell r="X225" t="str">
            <v>无</v>
          </cell>
          <cell r="Z225" t="str">
            <v>无</v>
          </cell>
          <cell r="AA225" t="str">
            <v>无</v>
          </cell>
          <cell r="AB225">
            <v>44702</v>
          </cell>
        </row>
        <row r="226">
          <cell r="C226" t="str">
            <v>2-1-1806</v>
          </cell>
          <cell r="D226" t="str">
            <v>2</v>
          </cell>
          <cell r="E226">
            <v>1</v>
          </cell>
          <cell r="G226" t="str">
            <v>1806</v>
          </cell>
          <cell r="H226" t="str">
            <v>自销</v>
          </cell>
          <cell r="I226" t="str">
            <v>陈凯伦</v>
          </cell>
          <cell r="J226" t="str">
            <v>已签约</v>
          </cell>
          <cell r="K226">
            <v>73.43</v>
          </cell>
          <cell r="L226">
            <v>56.78</v>
          </cell>
          <cell r="M226" t="str">
            <v>暂无</v>
          </cell>
          <cell r="N226" t="str">
            <v>暂无</v>
          </cell>
          <cell r="O226" t="str">
            <v>吴旭军</v>
          </cell>
          <cell r="P226" t="str">
            <v>441301198001082610</v>
          </cell>
          <cell r="Q226" t="str">
            <v>15374002007</v>
          </cell>
          <cell r="R226" t="str">
            <v>广东省广州市天河区珠江新城广粤尊府T19-1802</v>
          </cell>
          <cell r="T226">
            <v>44299</v>
          </cell>
          <cell r="U226">
            <v>10280.008171047255</v>
          </cell>
          <cell r="V226">
            <v>754861</v>
          </cell>
          <cell r="W226" t="str">
            <v>无</v>
          </cell>
          <cell r="X226" t="str">
            <v>无</v>
          </cell>
          <cell r="Z226" t="str">
            <v>无</v>
          </cell>
          <cell r="AA226" t="str">
            <v>无</v>
          </cell>
          <cell r="AB226">
            <v>44307</v>
          </cell>
        </row>
        <row r="227">
          <cell r="C227" t="str">
            <v>2-1-1807</v>
          </cell>
          <cell r="D227" t="str">
            <v>2</v>
          </cell>
          <cell r="E227">
            <v>1</v>
          </cell>
          <cell r="G227" t="str">
            <v>1807</v>
          </cell>
          <cell r="H227" t="str">
            <v>自销</v>
          </cell>
          <cell r="I227" t="str">
            <v>陈凯伦</v>
          </cell>
          <cell r="J227" t="str">
            <v>已签约</v>
          </cell>
          <cell r="K227">
            <v>85.92</v>
          </cell>
          <cell r="L227">
            <v>66.44</v>
          </cell>
          <cell r="M227" t="str">
            <v>暂无</v>
          </cell>
          <cell r="N227" t="str">
            <v>暂无</v>
          </cell>
          <cell r="O227" t="str">
            <v>吴旭军</v>
          </cell>
          <cell r="P227" t="str">
            <v>441301198001082610</v>
          </cell>
          <cell r="Q227" t="str">
            <v>15374002007</v>
          </cell>
          <cell r="R227" t="str">
            <v>广东省广州市天河区珠江新城广粤尊府T19-1802</v>
          </cell>
          <cell r="T227">
            <v>44299</v>
          </cell>
          <cell r="U227">
            <v>10336.720204841713</v>
          </cell>
          <cell r="V227">
            <v>888131</v>
          </cell>
          <cell r="W227" t="str">
            <v>无</v>
          </cell>
          <cell r="X227" t="str">
            <v>无</v>
          </cell>
          <cell r="Z227" t="str">
            <v>无</v>
          </cell>
          <cell r="AA227" t="str">
            <v>无</v>
          </cell>
          <cell r="AB227">
            <v>44307</v>
          </cell>
        </row>
        <row r="228">
          <cell r="C228" t="str">
            <v>2-1-1901</v>
          </cell>
          <cell r="D228" t="str">
            <v>2</v>
          </cell>
          <cell r="E228">
            <v>1</v>
          </cell>
          <cell r="G228" t="str">
            <v>1901</v>
          </cell>
          <cell r="H228" t="str">
            <v>自销</v>
          </cell>
          <cell r="I228" t="str">
            <v>冯昌盛</v>
          </cell>
          <cell r="J228" t="str">
            <v>已签约</v>
          </cell>
          <cell r="K228">
            <v>59.35</v>
          </cell>
          <cell r="L228">
            <v>45.89</v>
          </cell>
          <cell r="M228" t="str">
            <v>暂无</v>
          </cell>
          <cell r="N228" t="str">
            <v>暂无</v>
          </cell>
          <cell r="O228" t="str">
            <v>全文珍</v>
          </cell>
          <cell r="P228" t="str">
            <v>440823199108265926</v>
          </cell>
          <cell r="Q228" t="str">
            <v>18565308973</v>
          </cell>
          <cell r="R228" t="str">
            <v>广东省清远市清城区龙塘镇恒大银湖城82栋2501房</v>
          </cell>
          <cell r="T228">
            <v>44786</v>
          </cell>
          <cell r="U228">
            <v>7200</v>
          </cell>
          <cell r="V228">
            <v>427320</v>
          </cell>
          <cell r="W228" t="str">
            <v>无</v>
          </cell>
          <cell r="X228" t="str">
            <v>无</v>
          </cell>
          <cell r="Z228" t="str">
            <v>无</v>
          </cell>
          <cell r="AA228" t="str">
            <v>无</v>
          </cell>
          <cell r="AB228">
            <v>44864</v>
          </cell>
        </row>
        <row r="229">
          <cell r="C229" t="str">
            <v>2-1-1902</v>
          </cell>
          <cell r="D229" t="str">
            <v>2</v>
          </cell>
          <cell r="E229">
            <v>1</v>
          </cell>
          <cell r="G229" t="str">
            <v>1902</v>
          </cell>
          <cell r="H229" t="str">
            <v>自销</v>
          </cell>
          <cell r="I229" t="str">
            <v>李杏香</v>
          </cell>
          <cell r="J229" t="str">
            <v>已签约</v>
          </cell>
          <cell r="K229">
            <v>59.35</v>
          </cell>
          <cell r="L229">
            <v>45.89</v>
          </cell>
          <cell r="M229" t="str">
            <v>暂无</v>
          </cell>
          <cell r="N229" t="str">
            <v>暂无</v>
          </cell>
          <cell r="O229" t="str">
            <v>周晓怡</v>
          </cell>
          <cell r="P229" t="str">
            <v>440111199209065428</v>
          </cell>
          <cell r="Q229" t="str">
            <v>13697469221</v>
          </cell>
          <cell r="R229" t="str">
            <v>广东省广州市白云区龙归街夏良高桥庄横六巷6号</v>
          </cell>
          <cell r="T229">
            <v>44297</v>
          </cell>
          <cell r="U229">
            <v>10503.18449873631</v>
          </cell>
          <cell r="V229">
            <v>623364</v>
          </cell>
          <cell r="W229" t="str">
            <v>无</v>
          </cell>
          <cell r="X229" t="str">
            <v>无</v>
          </cell>
          <cell r="Z229" t="str">
            <v>无</v>
          </cell>
          <cell r="AA229" t="str">
            <v>无</v>
          </cell>
          <cell r="AB229">
            <v>44304</v>
          </cell>
        </row>
        <row r="230">
          <cell r="C230" t="str">
            <v>2-1-1903</v>
          </cell>
          <cell r="D230" t="str">
            <v>2</v>
          </cell>
          <cell r="E230">
            <v>1</v>
          </cell>
          <cell r="G230" t="str">
            <v>1903</v>
          </cell>
          <cell r="H230" t="str">
            <v>自销</v>
          </cell>
          <cell r="I230" t="str">
            <v>刘梓轩</v>
          </cell>
          <cell r="J230" t="str">
            <v>已签约</v>
          </cell>
          <cell r="K230">
            <v>86.23</v>
          </cell>
          <cell r="L230">
            <v>66.68</v>
          </cell>
          <cell r="M230" t="str">
            <v>暂无</v>
          </cell>
          <cell r="N230" t="str">
            <v>暂无</v>
          </cell>
          <cell r="O230" t="str">
            <v>赵晋</v>
          </cell>
          <cell r="P230" t="str">
            <v>440111197504188819</v>
          </cell>
          <cell r="Q230" t="str">
            <v>13711535757</v>
          </cell>
          <cell r="R230" t="str">
            <v>广东省广州市天河区广汕一路340号</v>
          </cell>
          <cell r="T230">
            <v>44297</v>
          </cell>
          <cell r="U230">
            <v>10623.576481502956</v>
          </cell>
          <cell r="V230">
            <v>916071</v>
          </cell>
          <cell r="W230" t="str">
            <v>无</v>
          </cell>
          <cell r="X230" t="str">
            <v>无</v>
          </cell>
          <cell r="Z230" t="str">
            <v>无</v>
          </cell>
          <cell r="AA230" t="str">
            <v>无</v>
          </cell>
          <cell r="AB230">
            <v>44854</v>
          </cell>
        </row>
        <row r="231">
          <cell r="C231" t="str">
            <v>2-1-1904</v>
          </cell>
          <cell r="D231" t="str">
            <v>2</v>
          </cell>
          <cell r="E231">
            <v>1</v>
          </cell>
          <cell r="G231" t="str">
            <v>1904</v>
          </cell>
          <cell r="H231" t="str">
            <v>自销</v>
          </cell>
          <cell r="I231" t="str">
            <v>刘梓轩</v>
          </cell>
          <cell r="J231" t="str">
            <v>已签约</v>
          </cell>
          <cell r="K231">
            <v>86.23</v>
          </cell>
          <cell r="L231">
            <v>66.68</v>
          </cell>
          <cell r="M231" t="str">
            <v>暂无</v>
          </cell>
          <cell r="N231" t="str">
            <v>暂无</v>
          </cell>
          <cell r="O231" t="str">
            <v>赵晋</v>
          </cell>
          <cell r="P231" t="str">
            <v>440111197504188819</v>
          </cell>
          <cell r="Q231" t="str">
            <v>13711535757</v>
          </cell>
          <cell r="R231" t="str">
            <v>广东省广州市天河区广汕一路340号</v>
          </cell>
          <cell r="T231">
            <v>44297</v>
          </cell>
          <cell r="U231">
            <v>10623.86640380378</v>
          </cell>
          <cell r="V231">
            <v>916096</v>
          </cell>
          <cell r="W231" t="str">
            <v>无</v>
          </cell>
          <cell r="X231" t="str">
            <v>无</v>
          </cell>
          <cell r="Z231" t="str">
            <v>无</v>
          </cell>
          <cell r="AA231" t="str">
            <v>无</v>
          </cell>
          <cell r="AB231">
            <v>44854</v>
          </cell>
        </row>
        <row r="232">
          <cell r="C232" t="str">
            <v>2-1-1905</v>
          </cell>
          <cell r="D232" t="str">
            <v>2</v>
          </cell>
          <cell r="E232">
            <v>1</v>
          </cell>
          <cell r="G232" t="str">
            <v>1905</v>
          </cell>
          <cell r="H232" t="str">
            <v>自销</v>
          </cell>
          <cell r="I232" t="str">
            <v>罗健波</v>
          </cell>
          <cell r="J232" t="str">
            <v>已认购</v>
          </cell>
          <cell r="K232">
            <v>73.43</v>
          </cell>
          <cell r="L232">
            <v>56.78</v>
          </cell>
          <cell r="M232" t="str">
            <v>暂无</v>
          </cell>
          <cell r="N232" t="str">
            <v>暂无</v>
          </cell>
          <cell r="O232" t="str">
            <v>徐春华</v>
          </cell>
          <cell r="P232" t="str">
            <v>220102196103180224</v>
          </cell>
          <cell r="Q232" t="str">
            <v>13944928859</v>
          </cell>
          <cell r="R232" t="str">
            <v>广东省广州市荔湾区悦江上品A13栋1902室</v>
          </cell>
          <cell r="S232" t="str">
            <v>龙湖内转</v>
          </cell>
          <cell r="T232">
            <v>44297</v>
          </cell>
          <cell r="U232">
            <v>10614.258477461526</v>
          </cell>
          <cell r="V232">
            <v>779405</v>
          </cell>
          <cell r="W232" t="str">
            <v>无</v>
          </cell>
          <cell r="X232" t="str">
            <v>无</v>
          </cell>
          <cell r="Z232" t="str">
            <v>无</v>
          </cell>
          <cell r="AA232" t="str">
            <v>无</v>
          </cell>
          <cell r="AB232" t="str">
            <v/>
          </cell>
        </row>
        <row r="233">
          <cell r="C233" t="str">
            <v>2-1-1906</v>
          </cell>
          <cell r="D233" t="str">
            <v>2</v>
          </cell>
          <cell r="E233">
            <v>1</v>
          </cell>
          <cell r="G233" t="str">
            <v>1906</v>
          </cell>
          <cell r="H233" t="str">
            <v>自销</v>
          </cell>
          <cell r="I233" t="str">
            <v>李杏香</v>
          </cell>
          <cell r="J233" t="str">
            <v>已签约</v>
          </cell>
          <cell r="K233">
            <v>73.43</v>
          </cell>
          <cell r="L233">
            <v>56.78</v>
          </cell>
          <cell r="M233" t="str">
            <v>暂无</v>
          </cell>
          <cell r="N233" t="str">
            <v>暂无</v>
          </cell>
          <cell r="O233" t="str">
            <v>曹剑锋</v>
          </cell>
          <cell r="P233" t="str">
            <v>440106197608080318</v>
          </cell>
          <cell r="Q233" t="str">
            <v>13622263543</v>
          </cell>
          <cell r="R233" t="str">
            <v>广东省广州市白云区太和镇龙归城龙悦4街5号1903房</v>
          </cell>
          <cell r="T233">
            <v>44344</v>
          </cell>
          <cell r="U233">
            <v>10502.846248127467</v>
          </cell>
          <cell r="V233">
            <v>771224</v>
          </cell>
          <cell r="W233" t="str">
            <v>无</v>
          </cell>
          <cell r="X233" t="str">
            <v>无</v>
          </cell>
          <cell r="Z233" t="str">
            <v>无</v>
          </cell>
          <cell r="AA233" t="str">
            <v>无</v>
          </cell>
          <cell r="AB233">
            <v>44384</v>
          </cell>
        </row>
        <row r="234">
          <cell r="C234" t="str">
            <v>2-1-1907</v>
          </cell>
          <cell r="D234" t="str">
            <v>2</v>
          </cell>
          <cell r="E234">
            <v>1</v>
          </cell>
          <cell r="G234" t="str">
            <v>1907</v>
          </cell>
          <cell r="H234" t="str">
            <v>自销</v>
          </cell>
          <cell r="I234" t="str">
            <v>李杏香</v>
          </cell>
          <cell r="J234" t="str">
            <v>已签约</v>
          </cell>
          <cell r="K234">
            <v>85.92</v>
          </cell>
          <cell r="L234">
            <v>66.44</v>
          </cell>
          <cell r="M234" t="str">
            <v>暂无</v>
          </cell>
          <cell r="N234" t="str">
            <v>暂无</v>
          </cell>
          <cell r="O234" t="str">
            <v>辛威财</v>
          </cell>
          <cell r="P234" t="str">
            <v>441882199602106016</v>
          </cell>
          <cell r="Q234" t="str">
            <v>15218831507</v>
          </cell>
          <cell r="R234" t="str">
            <v>广东省广州市番禺区沙头街道大罗塘银建路32号柏丽德珠宝有限公司执模部</v>
          </cell>
          <cell r="T234">
            <v>44415</v>
          </cell>
          <cell r="U234">
            <v>10113.861731843575</v>
          </cell>
          <cell r="V234">
            <v>868983</v>
          </cell>
          <cell r="W234" t="str">
            <v>无</v>
          </cell>
          <cell r="X234" t="str">
            <v>无</v>
          </cell>
          <cell r="Z234" t="str">
            <v>无</v>
          </cell>
          <cell r="AA234" t="str">
            <v>无</v>
          </cell>
          <cell r="AB234">
            <v>44415</v>
          </cell>
        </row>
        <row r="235">
          <cell r="C235" t="str">
            <v>2-1-2001</v>
          </cell>
          <cell r="D235" t="str">
            <v>2</v>
          </cell>
          <cell r="E235">
            <v>1</v>
          </cell>
          <cell r="G235" t="str">
            <v>2001</v>
          </cell>
          <cell r="H235" t="str">
            <v>自销</v>
          </cell>
          <cell r="I235" t="str">
            <v>朱生</v>
          </cell>
          <cell r="J235" t="str">
            <v>已签约</v>
          </cell>
          <cell r="K235">
            <v>59.35</v>
          </cell>
          <cell r="L235">
            <v>45.89</v>
          </cell>
          <cell r="M235" t="str">
            <v>暂无</v>
          </cell>
          <cell r="N235" t="str">
            <v>暂无</v>
          </cell>
          <cell r="O235" t="str">
            <v>邝志光</v>
          </cell>
          <cell r="P235" t="str">
            <v>440111197407202412</v>
          </cell>
          <cell r="Q235" t="str">
            <v>13802753372</v>
          </cell>
          <cell r="R235" t="str">
            <v>广东省广州市白云区东凤南路151号</v>
          </cell>
          <cell r="T235">
            <v>44297</v>
          </cell>
          <cell r="U235">
            <v>10837.43892165122</v>
          </cell>
          <cell r="V235">
            <v>643202</v>
          </cell>
          <cell r="W235" t="str">
            <v>无</v>
          </cell>
          <cell r="X235" t="str">
            <v>无</v>
          </cell>
          <cell r="Z235" t="str">
            <v>无</v>
          </cell>
          <cell r="AA235" t="str">
            <v>无</v>
          </cell>
          <cell r="AB235">
            <v>44316</v>
          </cell>
        </row>
        <row r="236">
          <cell r="C236" t="str">
            <v>2-1-2002</v>
          </cell>
          <cell r="D236" t="str">
            <v>2</v>
          </cell>
          <cell r="E236">
            <v>1</v>
          </cell>
          <cell r="G236" t="str">
            <v>2002</v>
          </cell>
          <cell r="H236" t="str">
            <v>自销</v>
          </cell>
          <cell r="I236" t="str">
            <v>朱生</v>
          </cell>
          <cell r="J236" t="str">
            <v>已签约</v>
          </cell>
          <cell r="K236">
            <v>59.35</v>
          </cell>
          <cell r="L236">
            <v>45.89</v>
          </cell>
          <cell r="M236" t="str">
            <v>暂无</v>
          </cell>
          <cell r="N236" t="str">
            <v>暂无</v>
          </cell>
          <cell r="O236" t="str">
            <v>朱文平</v>
          </cell>
          <cell r="P236" t="str">
            <v>412824196910126850</v>
          </cell>
          <cell r="Q236" t="str">
            <v>13632345543</v>
          </cell>
          <cell r="R236" t="str">
            <v>广东省东莞市麻涌镇漳澎村东莞益海嘉里赛瑞淀粉科技有限公司</v>
          </cell>
          <cell r="T236">
            <v>44321</v>
          </cell>
          <cell r="U236">
            <v>10614.608256107835</v>
          </cell>
          <cell r="V236">
            <v>629977</v>
          </cell>
          <cell r="W236" t="str">
            <v>无</v>
          </cell>
          <cell r="X236" t="str">
            <v>无</v>
          </cell>
          <cell r="Z236" t="str">
            <v>无</v>
          </cell>
          <cell r="AA236" t="str">
            <v>无</v>
          </cell>
          <cell r="AB236">
            <v>44328</v>
          </cell>
        </row>
        <row r="237">
          <cell r="C237" t="str">
            <v>2-1-2003</v>
          </cell>
          <cell r="D237" t="str">
            <v>2</v>
          </cell>
          <cell r="E237">
            <v>1</v>
          </cell>
          <cell r="G237" t="str">
            <v>2003</v>
          </cell>
          <cell r="H237" t="str">
            <v>自销</v>
          </cell>
          <cell r="I237" t="str">
            <v>韩丰元</v>
          </cell>
          <cell r="J237" t="str">
            <v>已签约</v>
          </cell>
          <cell r="K237">
            <v>86.23</v>
          </cell>
          <cell r="L237">
            <v>66.68</v>
          </cell>
          <cell r="M237" t="str">
            <v>暂无</v>
          </cell>
          <cell r="N237" t="str">
            <v>暂无</v>
          </cell>
          <cell r="O237" t="str">
            <v>朱运娣</v>
          </cell>
          <cell r="P237" t="str">
            <v>PA0604692</v>
          </cell>
          <cell r="Q237" t="str">
            <v>13924016638</v>
          </cell>
          <cell r="R237" t="str">
            <v>广东省广州市花都区狮岭镇益群村朱屋队新路西1号</v>
          </cell>
          <cell r="T237">
            <v>44407</v>
          </cell>
          <cell r="U237">
            <v>11205.833236692566</v>
          </cell>
          <cell r="V237">
            <v>966279</v>
          </cell>
          <cell r="W237" t="str">
            <v>无</v>
          </cell>
          <cell r="X237" t="str">
            <v>无</v>
          </cell>
          <cell r="Z237" t="str">
            <v>无</v>
          </cell>
          <cell r="AA237" t="str">
            <v>无</v>
          </cell>
          <cell r="AB237">
            <v>44494</v>
          </cell>
        </row>
        <row r="238">
          <cell r="C238" t="str">
            <v>2-1-2004</v>
          </cell>
          <cell r="D238" t="str">
            <v>2</v>
          </cell>
          <cell r="E238">
            <v>1</v>
          </cell>
          <cell r="G238" t="str">
            <v>2004</v>
          </cell>
          <cell r="H238" t="str">
            <v>自销</v>
          </cell>
          <cell r="I238" t="str">
            <v>朱生</v>
          </cell>
          <cell r="J238" t="str">
            <v>已签约</v>
          </cell>
          <cell r="K238">
            <v>86.23</v>
          </cell>
          <cell r="L238">
            <v>66.68</v>
          </cell>
          <cell r="M238" t="str">
            <v>暂无</v>
          </cell>
          <cell r="N238" t="str">
            <v>暂无</v>
          </cell>
          <cell r="O238" t="str">
            <v>邝志光</v>
          </cell>
          <cell r="P238" t="str">
            <v>440111197407202412</v>
          </cell>
          <cell r="Q238" t="str">
            <v>13802753372</v>
          </cell>
          <cell r="R238" t="str">
            <v>广东省广州市白云区东凤南路151号</v>
          </cell>
          <cell r="T238">
            <v>44297</v>
          </cell>
          <cell r="U238">
            <v>11283.833932506088</v>
          </cell>
          <cell r="V238">
            <v>973005</v>
          </cell>
          <cell r="W238" t="str">
            <v>无</v>
          </cell>
          <cell r="X238" t="str">
            <v>无</v>
          </cell>
          <cell r="Z238" t="str">
            <v>无</v>
          </cell>
          <cell r="AA238" t="str">
            <v>无</v>
          </cell>
          <cell r="AB238">
            <v>44316</v>
          </cell>
        </row>
        <row r="239">
          <cell r="C239" t="str">
            <v>2-1-2005</v>
          </cell>
          <cell r="D239" t="str">
            <v>2</v>
          </cell>
          <cell r="E239">
            <v>1</v>
          </cell>
          <cell r="G239" t="str">
            <v>2005</v>
          </cell>
          <cell r="H239" t="str">
            <v>自销</v>
          </cell>
          <cell r="I239" t="str">
            <v>谢绍恒</v>
          </cell>
          <cell r="J239" t="str">
            <v>已认购</v>
          </cell>
          <cell r="K239">
            <v>73.43</v>
          </cell>
          <cell r="L239">
            <v>56.78</v>
          </cell>
          <cell r="M239" t="str">
            <v>暂无</v>
          </cell>
          <cell r="N239" t="str">
            <v>暂无</v>
          </cell>
          <cell r="O239" t="str">
            <v>靳丹</v>
          </cell>
          <cell r="P239" t="str">
            <v>21090219780424002X</v>
          </cell>
          <cell r="Q239" t="str">
            <v>18500193686</v>
          </cell>
          <cell r="R239" t="str">
            <v>北京市顺义区牛栏山镇龙湖好望山庄园18-4-201</v>
          </cell>
          <cell r="S239" t="str">
            <v>龙湖内转</v>
          </cell>
          <cell r="T239">
            <v>44297</v>
          </cell>
          <cell r="U239">
            <v>10589.486585864088</v>
          </cell>
          <cell r="V239">
            <v>777586</v>
          </cell>
          <cell r="W239" t="str">
            <v>无</v>
          </cell>
          <cell r="X239" t="str">
            <v>无</v>
          </cell>
          <cell r="Z239" t="str">
            <v>无</v>
          </cell>
          <cell r="AA239" t="str">
            <v>无</v>
          </cell>
          <cell r="AB239" t="str">
            <v/>
          </cell>
        </row>
        <row r="240">
          <cell r="C240" t="str">
            <v>2-1-2006</v>
          </cell>
          <cell r="D240" t="str">
            <v>2</v>
          </cell>
          <cell r="E240">
            <v>1</v>
          </cell>
          <cell r="G240" t="str">
            <v>2006</v>
          </cell>
          <cell r="H240" t="str">
            <v>自销</v>
          </cell>
          <cell r="I240" t="str">
            <v>李杏香</v>
          </cell>
          <cell r="J240" t="str">
            <v>已签约</v>
          </cell>
          <cell r="K240">
            <v>73.43</v>
          </cell>
          <cell r="L240">
            <v>56.78</v>
          </cell>
          <cell r="M240" t="str">
            <v>暂无</v>
          </cell>
          <cell r="N240" t="str">
            <v>暂无</v>
          </cell>
          <cell r="O240" t="str">
            <v>钟玉婷、黄乐毅</v>
          </cell>
          <cell r="P240" t="str">
            <v>440111197609288824
440304197611278817</v>
          </cell>
          <cell r="Q240" t="str">
            <v>15013213835
13076870310</v>
          </cell>
          <cell r="R240" t="str">
            <v>广东省广州市越秀区寺右新马路4号大院16号1204房</v>
          </cell>
          <cell r="T240">
            <v>44297</v>
          </cell>
          <cell r="U240">
            <v>10614.258477461526</v>
          </cell>
          <cell r="V240">
            <v>779405</v>
          </cell>
          <cell r="W240" t="str">
            <v>无</v>
          </cell>
          <cell r="X240" t="str">
            <v>无</v>
          </cell>
          <cell r="Z240" t="str">
            <v>无</v>
          </cell>
          <cell r="AA240" t="str">
            <v>无</v>
          </cell>
          <cell r="AB240">
            <v>44588</v>
          </cell>
        </row>
        <row r="241">
          <cell r="C241" t="str">
            <v>2-1-2007</v>
          </cell>
          <cell r="D241" t="str">
            <v>2</v>
          </cell>
          <cell r="E241">
            <v>1</v>
          </cell>
          <cell r="G241" t="str">
            <v>2007</v>
          </cell>
          <cell r="H241" t="str">
            <v>自销</v>
          </cell>
          <cell r="I241" t="str">
            <v>梁子杰</v>
          </cell>
          <cell r="J241" t="str">
            <v>已签约</v>
          </cell>
          <cell r="K241">
            <v>85.92</v>
          </cell>
          <cell r="L241">
            <v>66.44</v>
          </cell>
          <cell r="M241" t="str">
            <v>暂无</v>
          </cell>
          <cell r="N241" t="str">
            <v>暂无</v>
          </cell>
          <cell r="O241" t="str">
            <v>陈明龙、王秋容</v>
          </cell>
          <cell r="P241" t="str">
            <v>511325197903075414
511325198407072825</v>
          </cell>
          <cell r="Q241" t="str">
            <v>13925576845
18028965059</v>
          </cell>
          <cell r="R241" t="str">
            <v>广东省东莞市茶山镇超朗村陈屋龙翔阁九街12号二楼</v>
          </cell>
          <cell r="T241">
            <v>44711</v>
          </cell>
          <cell r="U241">
            <v>7850.512104283054</v>
          </cell>
          <cell r="V241">
            <v>674516</v>
          </cell>
          <cell r="W241" t="str">
            <v>无</v>
          </cell>
          <cell r="X241" t="str">
            <v>无</v>
          </cell>
          <cell r="Z241" t="str">
            <v>无</v>
          </cell>
          <cell r="AA241" t="str">
            <v>无</v>
          </cell>
          <cell r="AB241">
            <v>44759</v>
          </cell>
        </row>
        <row r="242">
          <cell r="C242" t="str">
            <v>2-1-201</v>
          </cell>
          <cell r="D242" t="str">
            <v>2</v>
          </cell>
          <cell r="E242">
            <v>1</v>
          </cell>
          <cell r="G242">
            <v>201</v>
          </cell>
          <cell r="H242" t="str">
            <v>自销</v>
          </cell>
          <cell r="I242" t="str">
            <v>冯昌盛;谢绍恒</v>
          </cell>
          <cell r="J242" t="str">
            <v>已签约</v>
          </cell>
          <cell r="K242">
            <v>59.35</v>
          </cell>
          <cell r="L242">
            <v>45.89</v>
          </cell>
          <cell r="M242" t="str">
            <v>暂无</v>
          </cell>
          <cell r="N242" t="str">
            <v>暂无</v>
          </cell>
          <cell r="O242" t="str">
            <v>李达成</v>
          </cell>
          <cell r="P242" t="str">
            <v>440182199601071254</v>
          </cell>
          <cell r="Q242" t="str">
            <v>18922147489</v>
          </cell>
          <cell r="R242" t="str">
            <v>广东省广州市花都区新雅街团结村236工业园对面水档（王子山泉）</v>
          </cell>
          <cell r="T242">
            <v>44297</v>
          </cell>
          <cell r="U242">
            <v>9723.251895534962</v>
          </cell>
          <cell r="V242">
            <v>577075</v>
          </cell>
          <cell r="W242" t="str">
            <v>无</v>
          </cell>
          <cell r="X242" t="str">
            <v>无</v>
          </cell>
          <cell r="Z242" t="str">
            <v>无</v>
          </cell>
          <cell r="AA242" t="str">
            <v>无</v>
          </cell>
          <cell r="AB242">
            <v>44365</v>
          </cell>
        </row>
        <row r="243">
          <cell r="C243" t="str">
            <v>2-1-202</v>
          </cell>
          <cell r="D243" t="str">
            <v>2</v>
          </cell>
          <cell r="E243">
            <v>1</v>
          </cell>
          <cell r="G243">
            <v>202</v>
          </cell>
          <cell r="H243" t="str">
            <v>自销</v>
          </cell>
          <cell r="I243" t="str">
            <v>陈凯伦</v>
          </cell>
          <cell r="J243" t="str">
            <v>已签约</v>
          </cell>
          <cell r="K243">
            <v>59.35</v>
          </cell>
          <cell r="L243">
            <v>45.89</v>
          </cell>
          <cell r="M243" t="str">
            <v>暂无</v>
          </cell>
          <cell r="N243" t="str">
            <v>暂无</v>
          </cell>
          <cell r="O243" t="str">
            <v>陆湛文</v>
          </cell>
          <cell r="P243" t="str">
            <v>441827199306193616</v>
          </cell>
          <cell r="Q243">
            <v>13610518512</v>
          </cell>
          <cell r="R243" t="str">
            <v>广东省清远市清城区云山诗意大厦15F</v>
          </cell>
          <cell r="T243">
            <v>44313</v>
          </cell>
          <cell r="U243">
            <v>9500.404380791912</v>
          </cell>
          <cell r="V243">
            <v>563849</v>
          </cell>
          <cell r="W243" t="str">
            <v>无</v>
          </cell>
          <cell r="X243" t="str">
            <v>无</v>
          </cell>
          <cell r="Z243" t="str">
            <v>无</v>
          </cell>
          <cell r="AA243" t="str">
            <v>无</v>
          </cell>
          <cell r="AB243">
            <v>44315</v>
          </cell>
        </row>
        <row r="244">
          <cell r="C244" t="str">
            <v>2-1-203</v>
          </cell>
          <cell r="D244" t="str">
            <v>2</v>
          </cell>
          <cell r="E244">
            <v>1</v>
          </cell>
          <cell r="G244">
            <v>203</v>
          </cell>
          <cell r="H244" t="str">
            <v>自销</v>
          </cell>
          <cell r="I244" t="str">
            <v>梁子杰</v>
          </cell>
          <cell r="J244" t="str">
            <v>已签约</v>
          </cell>
          <cell r="K244">
            <v>86.23</v>
          </cell>
          <cell r="L244">
            <v>66.68</v>
          </cell>
          <cell r="M244" t="str">
            <v>暂无</v>
          </cell>
          <cell r="N244" t="str">
            <v>暂无</v>
          </cell>
          <cell r="O244" t="str">
            <v>林逸民</v>
          </cell>
          <cell r="P244" t="str">
            <v>440106197307080912</v>
          </cell>
          <cell r="Q244" t="str">
            <v>13609648413</v>
          </cell>
          <cell r="R244" t="str">
            <v>广东省广州市天河区黄埔大道中259号北座1203</v>
          </cell>
          <cell r="S244" t="str">
            <v>外拓</v>
          </cell>
          <cell r="T244">
            <v>44756</v>
          </cell>
          <cell r="U244">
            <v>7100</v>
          </cell>
          <cell r="V244">
            <v>612233</v>
          </cell>
          <cell r="W244" t="str">
            <v>无</v>
          </cell>
          <cell r="X244" t="str">
            <v>无</v>
          </cell>
          <cell r="Z244" t="str">
            <v>无</v>
          </cell>
          <cell r="AA244" t="str">
            <v>无</v>
          </cell>
          <cell r="AB244">
            <v>44761</v>
          </cell>
        </row>
        <row r="245">
          <cell r="C245" t="str">
            <v>2-1-204</v>
          </cell>
          <cell r="D245" t="str">
            <v>2</v>
          </cell>
          <cell r="E245">
            <v>1</v>
          </cell>
          <cell r="G245">
            <v>204</v>
          </cell>
          <cell r="H245" t="str">
            <v>自销</v>
          </cell>
          <cell r="I245" t="str">
            <v>侯智运</v>
          </cell>
          <cell r="J245" t="str">
            <v>已签约</v>
          </cell>
          <cell r="K245">
            <v>86.23</v>
          </cell>
          <cell r="L245">
            <v>66.68</v>
          </cell>
          <cell r="M245" t="str">
            <v>暂无</v>
          </cell>
          <cell r="N245" t="str">
            <v>暂无</v>
          </cell>
          <cell r="O245" t="str">
            <v>李健荣、利洁雯</v>
          </cell>
          <cell r="P245" t="str">
            <v>44072419651022285X
44010519680623302X</v>
          </cell>
          <cell r="Q245" t="str">
            <v>13602289728
13360551119</v>
          </cell>
          <cell r="R245" t="str">
            <v>广东省广州市番禺区迎宾路68号东海花园4栋302</v>
          </cell>
          <cell r="T245">
            <v>44676</v>
          </cell>
          <cell r="U245">
            <v>7750.527658587498</v>
          </cell>
          <cell r="V245">
            <v>668328</v>
          </cell>
          <cell r="W245" t="str">
            <v>无</v>
          </cell>
          <cell r="X245" t="str">
            <v>无</v>
          </cell>
          <cell r="Z245" t="str">
            <v>无</v>
          </cell>
          <cell r="AA245" t="str">
            <v>无</v>
          </cell>
          <cell r="AB245">
            <v>44678</v>
          </cell>
        </row>
        <row r="246">
          <cell r="C246" t="str">
            <v>2-1-207</v>
          </cell>
          <cell r="D246" t="str">
            <v>2</v>
          </cell>
          <cell r="E246">
            <v>1</v>
          </cell>
          <cell r="G246">
            <v>207</v>
          </cell>
          <cell r="H246" t="str">
            <v>品业</v>
          </cell>
          <cell r="I246" t="str">
            <v>梁子杰</v>
          </cell>
          <cell r="J246" t="str">
            <v>已签约</v>
          </cell>
          <cell r="K246">
            <v>85.92</v>
          </cell>
          <cell r="L246">
            <v>66.44</v>
          </cell>
          <cell r="M246" t="str">
            <v>暂无</v>
          </cell>
          <cell r="N246" t="str">
            <v>暂无</v>
          </cell>
          <cell r="O246" t="str">
            <v>梁敏仪</v>
          </cell>
          <cell r="P246" t="str">
            <v>441203198711021529</v>
          </cell>
          <cell r="Q246">
            <v>13570095575</v>
          </cell>
          <cell r="R246" t="str">
            <v>广东省广州市白云区三元里大道1222号管理处</v>
          </cell>
          <cell r="S246" t="str">
            <v>中介喜佳</v>
          </cell>
          <cell r="T246">
            <v>44808</v>
          </cell>
          <cell r="U246">
            <v>7100</v>
          </cell>
          <cell r="V246">
            <v>610032</v>
          </cell>
          <cell r="W246" t="str">
            <v>无</v>
          </cell>
          <cell r="X246" t="str">
            <v>无</v>
          </cell>
          <cell r="Z246" t="str">
            <v>无</v>
          </cell>
          <cell r="AA246" t="str">
            <v>无</v>
          </cell>
          <cell r="AB246">
            <v>44816</v>
          </cell>
        </row>
        <row r="247">
          <cell r="C247" t="str">
            <v>2-1-2101</v>
          </cell>
          <cell r="D247" t="str">
            <v>2</v>
          </cell>
          <cell r="E247">
            <v>1</v>
          </cell>
          <cell r="G247" t="str">
            <v>2101</v>
          </cell>
          <cell r="H247" t="str">
            <v>自销</v>
          </cell>
          <cell r="I247" t="str">
            <v>罗健波</v>
          </cell>
          <cell r="J247" t="str">
            <v>已认购</v>
          </cell>
          <cell r="K247">
            <v>59.35</v>
          </cell>
          <cell r="L247">
            <v>45.89</v>
          </cell>
          <cell r="M247" t="str">
            <v>暂无</v>
          </cell>
          <cell r="N247" t="str">
            <v>暂无</v>
          </cell>
          <cell r="O247" t="str">
            <v>李博</v>
          </cell>
          <cell r="P247" t="str">
            <v>220102198812240217</v>
          </cell>
          <cell r="Q247" t="str">
            <v>18122248372</v>
          </cell>
          <cell r="R247" t="str">
            <v>广东省广州市荔湾区悦江上品A13栋1902室</v>
          </cell>
          <cell r="S247" t="str">
            <v>龙湖内转</v>
          </cell>
          <cell r="T247">
            <v>44297</v>
          </cell>
          <cell r="U247">
            <v>10626.82392586352</v>
          </cell>
          <cell r="V247">
            <v>630702</v>
          </cell>
          <cell r="W247" t="str">
            <v>无</v>
          </cell>
          <cell r="X247" t="str">
            <v>无</v>
          </cell>
          <cell r="Z247" t="str">
            <v>无</v>
          </cell>
          <cell r="AA247" t="str">
            <v>无</v>
          </cell>
          <cell r="AB247" t="str">
            <v/>
          </cell>
        </row>
        <row r="248">
          <cell r="C248" t="str">
            <v>2-1-2102</v>
          </cell>
          <cell r="D248" t="str">
            <v>2</v>
          </cell>
          <cell r="E248">
            <v>1</v>
          </cell>
          <cell r="G248" t="str">
            <v>2102</v>
          </cell>
          <cell r="H248" t="str">
            <v>自销</v>
          </cell>
          <cell r="I248" t="str">
            <v>冯昌盛</v>
          </cell>
          <cell r="J248" t="str">
            <v>已签约</v>
          </cell>
          <cell r="K248">
            <v>59.35</v>
          </cell>
          <cell r="L248">
            <v>45.89</v>
          </cell>
          <cell r="M248" t="str">
            <v>暂无</v>
          </cell>
          <cell r="N248" t="str">
            <v>暂无</v>
          </cell>
          <cell r="O248" t="str">
            <v>曾晓梅</v>
          </cell>
          <cell r="P248" t="str">
            <v>522401197401150426</v>
          </cell>
          <cell r="Q248" t="str">
            <v>18588596016</v>
          </cell>
          <cell r="R248" t="str">
            <v>广东省广州市花都区镜湖大道64号时代云港3栋808</v>
          </cell>
          <cell r="S248" t="str">
            <v>中介</v>
          </cell>
          <cell r="T248">
            <v>44682</v>
          </cell>
          <cell r="U248">
            <v>8090.193765796124</v>
          </cell>
          <cell r="V248">
            <v>480153</v>
          </cell>
          <cell r="W248" t="str">
            <v>无</v>
          </cell>
          <cell r="X248" t="str">
            <v>无</v>
          </cell>
          <cell r="Z248" t="str">
            <v>无</v>
          </cell>
          <cell r="AA248" t="str">
            <v>无</v>
          </cell>
          <cell r="AB248">
            <v>44685</v>
          </cell>
        </row>
        <row r="249">
          <cell r="C249" t="str">
            <v>2-1-2103</v>
          </cell>
          <cell r="D249" t="str">
            <v>2</v>
          </cell>
          <cell r="E249">
            <v>1</v>
          </cell>
          <cell r="G249" t="str">
            <v>2103</v>
          </cell>
          <cell r="H249" t="str">
            <v>自销</v>
          </cell>
          <cell r="I249" t="str">
            <v>黄鲜明</v>
          </cell>
          <cell r="J249" t="str">
            <v>已签约</v>
          </cell>
          <cell r="K249">
            <v>86.23</v>
          </cell>
          <cell r="L249">
            <v>66.68</v>
          </cell>
          <cell r="M249" t="str">
            <v>暂无</v>
          </cell>
          <cell r="N249" t="str">
            <v>暂无</v>
          </cell>
          <cell r="O249" t="str">
            <v>钟见俊</v>
          </cell>
          <cell r="P249" t="str">
            <v>445224199601173054</v>
          </cell>
          <cell r="Q249" t="str">
            <v>18312029005</v>
          </cell>
          <cell r="R249" t="str">
            <v>广东省广州市白云区新石路110号金海岸商务大厦1009号</v>
          </cell>
          <cell r="S249" t="str">
            <v>中介合联</v>
          </cell>
          <cell r="T249">
            <v>44712</v>
          </cell>
          <cell r="U249">
            <v>8257.972863272642</v>
          </cell>
          <cell r="V249">
            <v>712085</v>
          </cell>
          <cell r="W249" t="str">
            <v>无</v>
          </cell>
          <cell r="X249" t="str">
            <v>无</v>
          </cell>
          <cell r="Z249" t="str">
            <v>无</v>
          </cell>
          <cell r="AA249" t="str">
            <v>无</v>
          </cell>
          <cell r="AB249">
            <v>44740</v>
          </cell>
        </row>
        <row r="250">
          <cell r="C250" t="str">
            <v>2-1-2104</v>
          </cell>
          <cell r="D250" t="str">
            <v>2</v>
          </cell>
          <cell r="E250">
            <v>1</v>
          </cell>
          <cell r="G250" t="str">
            <v>2104</v>
          </cell>
          <cell r="H250" t="str">
            <v>自销</v>
          </cell>
          <cell r="I250" t="str">
            <v>黄鲜明</v>
          </cell>
          <cell r="J250" t="str">
            <v>已签约</v>
          </cell>
          <cell r="K250">
            <v>86.23</v>
          </cell>
          <cell r="L250">
            <v>66.68</v>
          </cell>
          <cell r="M250" t="str">
            <v>暂无</v>
          </cell>
          <cell r="N250" t="str">
            <v>暂无</v>
          </cell>
          <cell r="O250" t="str">
            <v>罗秀清</v>
          </cell>
          <cell r="P250" t="str">
            <v>440823195801256528</v>
          </cell>
          <cell r="Q250" t="str">
            <v>13632329688</v>
          </cell>
          <cell r="R250" t="str">
            <v>广东省广州市海珠区福场路富力金禧A1栋2603号房</v>
          </cell>
          <cell r="S250" t="str">
            <v>全员营销</v>
          </cell>
          <cell r="T250">
            <v>44698</v>
          </cell>
          <cell r="U250">
            <v>8599.710077699176</v>
          </cell>
          <cell r="V250">
            <v>741553</v>
          </cell>
          <cell r="W250" t="str">
            <v>无</v>
          </cell>
          <cell r="X250" t="str">
            <v>无</v>
          </cell>
          <cell r="Z250" t="str">
            <v>无</v>
          </cell>
          <cell r="AA250" t="str">
            <v>无</v>
          </cell>
          <cell r="AB250">
            <v>44761</v>
          </cell>
        </row>
        <row r="251">
          <cell r="C251" t="str">
            <v>2-1-2105</v>
          </cell>
          <cell r="D251" t="str">
            <v>2</v>
          </cell>
          <cell r="E251">
            <v>1</v>
          </cell>
          <cell r="G251" t="str">
            <v>2105</v>
          </cell>
          <cell r="H251" t="str">
            <v>自销</v>
          </cell>
          <cell r="I251" t="str">
            <v>陈凯伦</v>
          </cell>
          <cell r="J251" t="str">
            <v>已认购</v>
          </cell>
          <cell r="K251">
            <v>73.43</v>
          </cell>
          <cell r="L251">
            <v>56.78</v>
          </cell>
          <cell r="M251" t="str">
            <v>暂无</v>
          </cell>
          <cell r="N251" t="str">
            <v>暂无</v>
          </cell>
          <cell r="O251" t="str">
            <v>郑焱文</v>
          </cell>
          <cell r="P251" t="str">
            <v>350204198112241000</v>
          </cell>
          <cell r="Q251">
            <v>13699229971</v>
          </cell>
          <cell r="R251" t="str">
            <v>广东省广州市天河区珠江新城高德置地冬广场G座27层</v>
          </cell>
          <cell r="S251" t="str">
            <v>龙湖内转</v>
          </cell>
          <cell r="T251">
            <v>44297</v>
          </cell>
          <cell r="U251">
            <v>10589.486585864088</v>
          </cell>
          <cell r="V251">
            <v>777586</v>
          </cell>
          <cell r="W251" t="str">
            <v>无</v>
          </cell>
          <cell r="X251" t="str">
            <v>无</v>
          </cell>
          <cell r="Z251" t="str">
            <v>无</v>
          </cell>
          <cell r="AA251" t="str">
            <v>无</v>
          </cell>
          <cell r="AB251" t="str">
            <v/>
          </cell>
        </row>
        <row r="252">
          <cell r="C252" t="str">
            <v>2-1-2106</v>
          </cell>
          <cell r="D252" t="str">
            <v>2</v>
          </cell>
          <cell r="E252">
            <v>1</v>
          </cell>
          <cell r="G252" t="str">
            <v>2106</v>
          </cell>
          <cell r="H252" t="str">
            <v>自销</v>
          </cell>
          <cell r="I252" t="str">
            <v>冯昌盛</v>
          </cell>
          <cell r="J252" t="str">
            <v>已签约</v>
          </cell>
          <cell r="K252">
            <v>73.43</v>
          </cell>
          <cell r="L252">
            <v>56.78</v>
          </cell>
          <cell r="M252" t="str">
            <v>暂无</v>
          </cell>
          <cell r="N252" t="str">
            <v>暂无</v>
          </cell>
          <cell r="O252" t="str">
            <v>严敬群</v>
          </cell>
          <cell r="P252" t="str">
            <v>340825197110211417</v>
          </cell>
          <cell r="Q252" t="str">
            <v>13810295118</v>
          </cell>
          <cell r="R252" t="str">
            <v>安徽省安庆市太湖县学士府邸2号楼门面房学士阁</v>
          </cell>
          <cell r="T252">
            <v>44297</v>
          </cell>
          <cell r="U252">
            <v>10614.258477461526</v>
          </cell>
          <cell r="V252">
            <v>779405</v>
          </cell>
          <cell r="W252" t="str">
            <v>无</v>
          </cell>
          <cell r="X252" t="str">
            <v>无</v>
          </cell>
          <cell r="Z252" t="str">
            <v>无</v>
          </cell>
          <cell r="AA252" t="str">
            <v>无</v>
          </cell>
          <cell r="AB252">
            <v>44311</v>
          </cell>
        </row>
        <row r="253">
          <cell r="C253" t="str">
            <v>2-1-2107</v>
          </cell>
          <cell r="D253" t="str">
            <v>2</v>
          </cell>
          <cell r="E253">
            <v>1</v>
          </cell>
          <cell r="G253" t="str">
            <v>2107</v>
          </cell>
          <cell r="H253" t="str">
            <v>自销</v>
          </cell>
          <cell r="I253" t="str">
            <v>邓彩霞;黄鲜明</v>
          </cell>
          <cell r="J253" t="str">
            <v>已签约</v>
          </cell>
          <cell r="K253">
            <v>85.92</v>
          </cell>
          <cell r="L253">
            <v>66.44</v>
          </cell>
          <cell r="M253" t="str">
            <v>暂无</v>
          </cell>
          <cell r="N253" t="str">
            <v>暂无</v>
          </cell>
          <cell r="O253" t="str">
            <v>赵智文、占玲玲</v>
          </cell>
          <cell r="P253" t="str">
            <v>430521198009224998
430223198207253227</v>
          </cell>
          <cell r="Q253" t="str">
            <v>15180917956
18797426807</v>
          </cell>
          <cell r="R253" t="str">
            <v>广东省广州市白云区鹤龙街道细彭岭路20号</v>
          </cell>
          <cell r="T253">
            <v>44749</v>
          </cell>
          <cell r="U253">
            <v>7494.820763500931</v>
          </cell>
          <cell r="V253">
            <v>643955</v>
          </cell>
          <cell r="W253" t="str">
            <v>无</v>
          </cell>
          <cell r="X253" t="str">
            <v>无</v>
          </cell>
          <cell r="Z253" t="str">
            <v>无</v>
          </cell>
          <cell r="AA253" t="str">
            <v>无</v>
          </cell>
          <cell r="AB253">
            <v>44750</v>
          </cell>
        </row>
        <row r="254">
          <cell r="C254" t="str">
            <v>2-1-2201</v>
          </cell>
          <cell r="D254" t="str">
            <v>2</v>
          </cell>
          <cell r="E254">
            <v>1</v>
          </cell>
          <cell r="G254" t="str">
            <v>2201</v>
          </cell>
          <cell r="H254" t="str">
            <v>自销</v>
          </cell>
          <cell r="I254" t="str">
            <v>冯昌盛</v>
          </cell>
          <cell r="J254" t="str">
            <v>已签约</v>
          </cell>
          <cell r="K254">
            <v>59.35</v>
          </cell>
          <cell r="L254">
            <v>45.89</v>
          </cell>
          <cell r="M254" t="str">
            <v>暂无</v>
          </cell>
          <cell r="N254" t="str">
            <v>暂无</v>
          </cell>
          <cell r="O254" t="str">
            <v>李跃文</v>
          </cell>
          <cell r="P254" t="str">
            <v>220324197809110619</v>
          </cell>
          <cell r="Q254" t="str">
            <v>13976197860</v>
          </cell>
          <cell r="R254" t="str">
            <v>海南省三亚市琼州学院教职工宿舍</v>
          </cell>
          <cell r="T254">
            <v>44399</v>
          </cell>
          <cell r="U254">
            <v>10614.608256107835</v>
          </cell>
          <cell r="V254">
            <v>629977</v>
          </cell>
          <cell r="W254" t="str">
            <v>无</v>
          </cell>
          <cell r="X254" t="str">
            <v>无</v>
          </cell>
          <cell r="Z254" t="str">
            <v>无</v>
          </cell>
          <cell r="AA254" t="str">
            <v>无</v>
          </cell>
          <cell r="AB254">
            <v>44425</v>
          </cell>
        </row>
        <row r="255">
          <cell r="C255" t="str">
            <v>2-1-2202</v>
          </cell>
          <cell r="D255" t="str">
            <v>2</v>
          </cell>
          <cell r="E255">
            <v>1</v>
          </cell>
          <cell r="G255" t="str">
            <v>2202</v>
          </cell>
          <cell r="H255" t="str">
            <v>自销</v>
          </cell>
          <cell r="I255" t="str">
            <v>黄鲜明</v>
          </cell>
          <cell r="J255" t="str">
            <v>已签约</v>
          </cell>
          <cell r="K255">
            <v>59.35</v>
          </cell>
          <cell r="L255">
            <v>45.89</v>
          </cell>
          <cell r="M255" t="str">
            <v>暂无</v>
          </cell>
          <cell r="N255" t="str">
            <v>暂无</v>
          </cell>
          <cell r="O255" t="str">
            <v>吴红解</v>
          </cell>
          <cell r="P255" t="str">
            <v>452126197801220940</v>
          </cell>
          <cell r="Q255" t="str">
            <v>13922112728</v>
          </cell>
          <cell r="R255" t="str">
            <v>广东省广州市荔湾区东风西路和平南新街1号503房</v>
          </cell>
          <cell r="S255" t="str">
            <v>中介</v>
          </cell>
          <cell r="T255">
            <v>44661</v>
          </cell>
          <cell r="U255">
            <v>7920.370682392586</v>
          </cell>
          <cell r="V255">
            <v>470074</v>
          </cell>
          <cell r="W255" t="str">
            <v>无</v>
          </cell>
          <cell r="X255" t="str">
            <v>无</v>
          </cell>
          <cell r="Z255" t="str">
            <v>无</v>
          </cell>
          <cell r="AA255" t="str">
            <v>无</v>
          </cell>
          <cell r="AB255">
            <v>44679</v>
          </cell>
        </row>
        <row r="256">
          <cell r="C256" t="str">
            <v>2-1-2203</v>
          </cell>
          <cell r="D256" t="str">
            <v>2</v>
          </cell>
          <cell r="E256">
            <v>1</v>
          </cell>
          <cell r="G256" t="str">
            <v>2203</v>
          </cell>
          <cell r="H256" t="str">
            <v>自销</v>
          </cell>
          <cell r="I256" t="str">
            <v>黄鲜明;冯昌盛</v>
          </cell>
          <cell r="J256" t="str">
            <v>已签约</v>
          </cell>
          <cell r="K256">
            <v>86.23</v>
          </cell>
          <cell r="L256">
            <v>66.68</v>
          </cell>
          <cell r="M256" t="str">
            <v>暂无</v>
          </cell>
          <cell r="N256" t="str">
            <v>暂无</v>
          </cell>
          <cell r="O256" t="str">
            <v>莫兴光、卢家冰</v>
          </cell>
          <cell r="P256" t="str">
            <v>441223198512182018
450981198608040287</v>
          </cell>
          <cell r="Q256" t="str">
            <v>13535049155
13302358328</v>
          </cell>
          <cell r="R256" t="str">
            <v>广东省清远市清城区龙塘镇银盏嘉福工业区嘉盛路3号之16（广东乐思富科技有限公司）</v>
          </cell>
          <cell r="T256">
            <v>44653</v>
          </cell>
          <cell r="U256">
            <v>8370.439522208047</v>
          </cell>
          <cell r="V256">
            <v>721783</v>
          </cell>
          <cell r="W256" t="str">
            <v>无</v>
          </cell>
          <cell r="X256" t="str">
            <v>无</v>
          </cell>
          <cell r="Z256" t="str">
            <v>无</v>
          </cell>
          <cell r="AA256" t="str">
            <v>无</v>
          </cell>
          <cell r="AB256">
            <v>44664</v>
          </cell>
        </row>
        <row r="257">
          <cell r="C257" t="str">
            <v>2-1-2204</v>
          </cell>
          <cell r="D257" t="str">
            <v>2</v>
          </cell>
          <cell r="E257">
            <v>1</v>
          </cell>
          <cell r="G257" t="str">
            <v>2204</v>
          </cell>
          <cell r="H257" t="str">
            <v>自销</v>
          </cell>
          <cell r="I257" t="str">
            <v>谢绍恒</v>
          </cell>
          <cell r="J257" t="str">
            <v>已签约</v>
          </cell>
          <cell r="K257">
            <v>86.23</v>
          </cell>
          <cell r="L257">
            <v>66.68</v>
          </cell>
          <cell r="M257" t="str">
            <v>暂无</v>
          </cell>
          <cell r="N257" t="str">
            <v>暂无</v>
          </cell>
          <cell r="O257" t="str">
            <v>韦小江</v>
          </cell>
          <cell r="P257" t="str">
            <v>330724197907011611</v>
          </cell>
          <cell r="Q257" t="str">
            <v>15814589558</v>
          </cell>
          <cell r="R257" t="str">
            <v>广东省广州市番禺区南村镇兴南小区138号</v>
          </cell>
          <cell r="T257">
            <v>44297</v>
          </cell>
          <cell r="U257">
            <v>11060.976458309173</v>
          </cell>
          <cell r="V257">
            <v>953788</v>
          </cell>
          <cell r="W257" t="str">
            <v>无</v>
          </cell>
          <cell r="X257" t="str">
            <v>无</v>
          </cell>
          <cell r="Z257" t="str">
            <v>无</v>
          </cell>
          <cell r="AA257" t="str">
            <v>无</v>
          </cell>
          <cell r="AB257">
            <v>44302</v>
          </cell>
        </row>
        <row r="258">
          <cell r="C258" t="str">
            <v>2-1-2205</v>
          </cell>
          <cell r="D258" t="str">
            <v>2</v>
          </cell>
          <cell r="E258">
            <v>1</v>
          </cell>
          <cell r="G258" t="str">
            <v>2205</v>
          </cell>
          <cell r="H258" t="str">
            <v>自销</v>
          </cell>
          <cell r="I258" t="str">
            <v>李杏香;揭英锡</v>
          </cell>
          <cell r="J258" t="str">
            <v>已签约</v>
          </cell>
          <cell r="K258">
            <v>73.43</v>
          </cell>
          <cell r="L258">
            <v>56.78</v>
          </cell>
          <cell r="M258" t="str">
            <v>暂无</v>
          </cell>
          <cell r="N258" t="str">
            <v>暂无</v>
          </cell>
          <cell r="O258" t="str">
            <v>张新党、杨国莲</v>
          </cell>
          <cell r="P258" t="str">
            <v>412902197011297498
412902196710077465</v>
          </cell>
          <cell r="Q258" t="str">
            <v>13509268364
13727138354</v>
          </cell>
          <cell r="R258" t="str">
            <v>广东省清远市清城区银盏中心村泰禾街17号</v>
          </cell>
          <cell r="T258">
            <v>44297</v>
          </cell>
          <cell r="U258">
            <v>10502.846248127467</v>
          </cell>
          <cell r="V258">
            <v>771224</v>
          </cell>
          <cell r="W258" t="str">
            <v>无</v>
          </cell>
          <cell r="X258" t="str">
            <v>无</v>
          </cell>
          <cell r="Z258" t="str">
            <v>无</v>
          </cell>
          <cell r="AA258" t="str">
            <v>无</v>
          </cell>
          <cell r="AB258">
            <v>44306</v>
          </cell>
        </row>
        <row r="259">
          <cell r="C259" t="str">
            <v>2-1-2206</v>
          </cell>
          <cell r="D259" t="str">
            <v>2</v>
          </cell>
          <cell r="E259">
            <v>1</v>
          </cell>
          <cell r="G259" t="str">
            <v>2206</v>
          </cell>
          <cell r="H259" t="str">
            <v>自销</v>
          </cell>
          <cell r="I259" t="str">
            <v>谢绍恒;朱生</v>
          </cell>
          <cell r="J259" t="str">
            <v>已签约</v>
          </cell>
          <cell r="K259">
            <v>73.43</v>
          </cell>
          <cell r="L259">
            <v>56.78</v>
          </cell>
          <cell r="M259" t="str">
            <v>暂无</v>
          </cell>
          <cell r="N259" t="str">
            <v>暂无</v>
          </cell>
          <cell r="O259" t="str">
            <v>麦达衡</v>
          </cell>
          <cell r="P259" t="str">
            <v>440111197307192130</v>
          </cell>
          <cell r="Q259" t="str">
            <v>13602767304</v>
          </cell>
          <cell r="R259" t="str">
            <v>广东省广州市白云区钟落潭五龙岗三龙西十五巷9号</v>
          </cell>
          <cell r="T259">
            <v>44297</v>
          </cell>
          <cell r="U259">
            <v>10391.434018793409</v>
          </cell>
          <cell r="V259">
            <v>763043</v>
          </cell>
          <cell r="W259" t="str">
            <v>无</v>
          </cell>
          <cell r="X259" t="str">
            <v>无</v>
          </cell>
          <cell r="Z259" t="str">
            <v>无</v>
          </cell>
          <cell r="AA259" t="str">
            <v>无</v>
          </cell>
          <cell r="AB259">
            <v>44456</v>
          </cell>
        </row>
        <row r="260">
          <cell r="C260" t="str">
            <v>2-1-2207</v>
          </cell>
          <cell r="D260" t="str">
            <v>2</v>
          </cell>
          <cell r="E260">
            <v>1</v>
          </cell>
          <cell r="G260" t="str">
            <v>2207</v>
          </cell>
          <cell r="H260" t="str">
            <v>自销</v>
          </cell>
          <cell r="I260" t="str">
            <v>梁子杰</v>
          </cell>
          <cell r="J260" t="str">
            <v>已签约</v>
          </cell>
          <cell r="K260">
            <v>85.92</v>
          </cell>
          <cell r="L260">
            <v>66.44</v>
          </cell>
          <cell r="M260" t="str">
            <v>暂无</v>
          </cell>
          <cell r="N260" t="str">
            <v>暂无</v>
          </cell>
          <cell r="O260" t="str">
            <v>陈小春</v>
          </cell>
          <cell r="P260" t="str">
            <v>431028198412161016</v>
          </cell>
          <cell r="Q260" t="str">
            <v>13927639987</v>
          </cell>
          <cell r="R260" t="str">
            <v>广东省清远市清城区龙塘镇银盏林场 </v>
          </cell>
          <cell r="S260" t="str">
            <v>工抵</v>
          </cell>
          <cell r="T260">
            <v>44804</v>
          </cell>
          <cell r="U260">
            <v>7534.823091247672</v>
          </cell>
          <cell r="V260">
            <v>647392</v>
          </cell>
          <cell r="W260" t="str">
            <v>无</v>
          </cell>
          <cell r="X260" t="str">
            <v>无</v>
          </cell>
          <cell r="Z260" t="str">
            <v>无</v>
          </cell>
          <cell r="AA260" t="str">
            <v>无</v>
          </cell>
          <cell r="AB260">
            <v>44811</v>
          </cell>
        </row>
        <row r="261">
          <cell r="C261" t="str">
            <v>2-1-2301</v>
          </cell>
          <cell r="D261" t="str">
            <v>2</v>
          </cell>
          <cell r="E261">
            <v>1</v>
          </cell>
          <cell r="G261" t="str">
            <v>2301</v>
          </cell>
          <cell r="H261" t="str">
            <v>品业</v>
          </cell>
          <cell r="I261" t="str">
            <v>范丽娟</v>
          </cell>
          <cell r="J261" t="str">
            <v>已签约</v>
          </cell>
          <cell r="K261">
            <v>59.35</v>
          </cell>
          <cell r="L261">
            <v>45.89</v>
          </cell>
          <cell r="M261" t="str">
            <v>暂无</v>
          </cell>
          <cell r="N261" t="str">
            <v>暂无</v>
          </cell>
          <cell r="O261" t="str">
            <v>李春英</v>
          </cell>
          <cell r="P261" t="str">
            <v>441822197802031447</v>
          </cell>
          <cell r="Q261">
            <v>13922436993</v>
          </cell>
          <cell r="R261" t="str">
            <v>广东省广州市花都区新华街横谭村潮滨巷20号停车场</v>
          </cell>
          <cell r="S261" t="str">
            <v>中介玉阁</v>
          </cell>
          <cell r="T261">
            <v>44805</v>
          </cell>
          <cell r="U261">
            <v>7200</v>
          </cell>
          <cell r="V261">
            <v>427320</v>
          </cell>
          <cell r="W261" t="str">
            <v>无</v>
          </cell>
          <cell r="X261" t="str">
            <v>无</v>
          </cell>
          <cell r="Z261" t="str">
            <v>无</v>
          </cell>
          <cell r="AA261" t="str">
            <v>无</v>
          </cell>
          <cell r="AB261">
            <v>44810</v>
          </cell>
        </row>
        <row r="262">
          <cell r="C262" t="str">
            <v>2-1-2302</v>
          </cell>
          <cell r="D262" t="str">
            <v>2</v>
          </cell>
          <cell r="E262">
            <v>1</v>
          </cell>
          <cell r="G262" t="str">
            <v>2302</v>
          </cell>
          <cell r="H262" t="str">
            <v>自销</v>
          </cell>
          <cell r="I262" t="str">
            <v>范丽娟</v>
          </cell>
          <cell r="J262" t="str">
            <v>已签约</v>
          </cell>
          <cell r="K262">
            <v>59.35</v>
          </cell>
          <cell r="L262">
            <v>45.89</v>
          </cell>
          <cell r="M262" t="str">
            <v>暂无</v>
          </cell>
          <cell r="N262" t="str">
            <v>暂无</v>
          </cell>
          <cell r="O262" t="str">
            <v>梁红</v>
          </cell>
          <cell r="P262" t="str">
            <v>440102195611114983</v>
          </cell>
          <cell r="Q262">
            <v>13570132332</v>
          </cell>
          <cell r="R262" t="str">
            <v>广东省广州市越秀区先烈路区庄村27号601</v>
          </cell>
          <cell r="S262" t="str">
            <v>中介-玉阁</v>
          </cell>
          <cell r="T262">
            <v>44970</v>
          </cell>
          <cell r="U262">
            <v>7200</v>
          </cell>
          <cell r="V262">
            <v>427320</v>
          </cell>
          <cell r="W262" t="str">
            <v>无</v>
          </cell>
          <cell r="X262" t="str">
            <v>无</v>
          </cell>
          <cell r="Z262" t="str">
            <v>无</v>
          </cell>
          <cell r="AA262" t="str">
            <v>无</v>
          </cell>
          <cell r="AB262">
            <v>44970</v>
          </cell>
        </row>
        <row r="263">
          <cell r="C263" t="str">
            <v>2-1-2303</v>
          </cell>
          <cell r="D263" t="str">
            <v>2</v>
          </cell>
          <cell r="E263">
            <v>1</v>
          </cell>
          <cell r="G263" t="str">
            <v>2303</v>
          </cell>
          <cell r="H263" t="str">
            <v>自销</v>
          </cell>
          <cell r="I263" t="str">
            <v>罗展鹏</v>
          </cell>
          <cell r="J263" t="str">
            <v>已认购</v>
          </cell>
          <cell r="K263">
            <v>86.23</v>
          </cell>
          <cell r="L263">
            <v>66.68</v>
          </cell>
          <cell r="M263" t="str">
            <v>暂无</v>
          </cell>
          <cell r="N263" t="str">
            <v>暂无</v>
          </cell>
          <cell r="O263" t="str">
            <v>广州市搏朗建筑装饰材料有限公司</v>
          </cell>
          <cell r="P263" t="str">
            <v>91440113695197451E</v>
          </cell>
          <cell r="Q263" t="str">
            <v>13926074658</v>
          </cell>
          <cell r="R263" t="str">
            <v>广东省广州市番禺区石楼镇清流村天六工业区仓库</v>
          </cell>
          <cell r="S263" t="str">
            <v>工抵</v>
          </cell>
          <cell r="T263">
            <v>44804</v>
          </cell>
          <cell r="U263">
            <v>7394.305926011829</v>
          </cell>
          <cell r="V263">
            <v>637611</v>
          </cell>
          <cell r="W263" t="str">
            <v>无</v>
          </cell>
          <cell r="X263" t="str">
            <v>无</v>
          </cell>
          <cell r="Z263" t="str">
            <v>无</v>
          </cell>
          <cell r="AA263" t="str">
            <v>无</v>
          </cell>
          <cell r="AB263" t="str">
            <v/>
          </cell>
        </row>
        <row r="264">
          <cell r="C264" t="str">
            <v>2-1-2304</v>
          </cell>
          <cell r="D264" t="str">
            <v>2</v>
          </cell>
          <cell r="E264">
            <v>1</v>
          </cell>
          <cell r="G264" t="str">
            <v>2304</v>
          </cell>
          <cell r="H264" t="str">
            <v>自销</v>
          </cell>
          <cell r="I264" t="str">
            <v>罗展鹏;邓彩霞</v>
          </cell>
          <cell r="J264" t="str">
            <v>已签约</v>
          </cell>
          <cell r="K264">
            <v>86.23</v>
          </cell>
          <cell r="L264">
            <v>66.68</v>
          </cell>
          <cell r="M264" t="str">
            <v>暂无</v>
          </cell>
          <cell r="N264" t="str">
            <v>暂无</v>
          </cell>
          <cell r="O264" t="str">
            <v>梁阳凤</v>
          </cell>
          <cell r="P264" t="str">
            <v>441881199804042229</v>
          </cell>
          <cell r="Q264" t="str">
            <v>18825975562</v>
          </cell>
          <cell r="R264" t="str">
            <v>广东省广州市花都区花东镇富力金港城物流园C2-3</v>
          </cell>
          <cell r="T264">
            <v>44797</v>
          </cell>
          <cell r="U264">
            <v>7445.262669604545</v>
          </cell>
          <cell r="V264">
            <v>642005</v>
          </cell>
          <cell r="W264" t="str">
            <v>无</v>
          </cell>
          <cell r="X264" t="str">
            <v>无</v>
          </cell>
          <cell r="Z264" t="str">
            <v>无</v>
          </cell>
          <cell r="AA264" t="str">
            <v>无</v>
          </cell>
          <cell r="AB264">
            <v>44905</v>
          </cell>
        </row>
        <row r="265">
          <cell r="C265" t="str">
            <v>2-1-2305</v>
          </cell>
          <cell r="D265" t="str">
            <v>2</v>
          </cell>
          <cell r="E265">
            <v>1</v>
          </cell>
          <cell r="G265" t="str">
            <v>2305</v>
          </cell>
          <cell r="H265" t="str">
            <v>自销</v>
          </cell>
          <cell r="I265" t="str">
            <v>冯昌盛</v>
          </cell>
          <cell r="J265" t="str">
            <v>已签约</v>
          </cell>
          <cell r="K265">
            <v>73.43</v>
          </cell>
          <cell r="L265">
            <v>56.78</v>
          </cell>
          <cell r="M265" t="str">
            <v>暂无</v>
          </cell>
          <cell r="N265" t="str">
            <v>暂无</v>
          </cell>
          <cell r="O265" t="str">
            <v>周后香</v>
          </cell>
          <cell r="P265" t="str">
            <v>430481198811120089</v>
          </cell>
          <cell r="Q265" t="str">
            <v>17328644168
13751806696</v>
          </cell>
          <cell r="R265" t="str">
            <v>广东省广州市花都区狮岭镇东升西路87号</v>
          </cell>
          <cell r="S265" t="str">
            <v>商机</v>
          </cell>
          <cell r="T265">
            <v>44766</v>
          </cell>
          <cell r="U265">
            <v>7199.999999999999</v>
          </cell>
          <cell r="V265">
            <v>528696</v>
          </cell>
          <cell r="W265" t="str">
            <v>无</v>
          </cell>
          <cell r="X265" t="str">
            <v>无</v>
          </cell>
          <cell r="Z265" t="str">
            <v>无</v>
          </cell>
          <cell r="AA265" t="str">
            <v>无</v>
          </cell>
          <cell r="AB265">
            <v>44788</v>
          </cell>
        </row>
        <row r="266">
          <cell r="C266" t="str">
            <v>2-1-2306</v>
          </cell>
          <cell r="D266" t="str">
            <v>2</v>
          </cell>
          <cell r="E266">
            <v>1</v>
          </cell>
          <cell r="G266" t="str">
            <v>2306</v>
          </cell>
          <cell r="H266" t="str">
            <v>自销</v>
          </cell>
          <cell r="I266" t="str">
            <v>刘梓轩</v>
          </cell>
          <cell r="J266" t="str">
            <v>已签约</v>
          </cell>
          <cell r="K266">
            <v>73.43</v>
          </cell>
          <cell r="L266">
            <v>56.78</v>
          </cell>
          <cell r="M266" t="str">
            <v>暂无</v>
          </cell>
          <cell r="N266" t="str">
            <v>暂无</v>
          </cell>
          <cell r="O266" t="str">
            <v>李文娟</v>
          </cell>
          <cell r="P266" t="str">
            <v>440823199006181262</v>
          </cell>
          <cell r="Q266" t="str">
            <v>13420002853</v>
          </cell>
          <cell r="R266" t="str">
            <v>广东省中山市坦洲镇德秀路29号祥圣富地一期六栋903</v>
          </cell>
          <cell r="T266">
            <v>44297</v>
          </cell>
          <cell r="U266">
            <v>10725.670706795587</v>
          </cell>
          <cell r="V266">
            <v>787586</v>
          </cell>
          <cell r="W266" t="str">
            <v>无</v>
          </cell>
          <cell r="X266" t="str">
            <v>无</v>
          </cell>
          <cell r="Z266" t="str">
            <v>无</v>
          </cell>
          <cell r="AA266" t="str">
            <v>无</v>
          </cell>
          <cell r="AB266">
            <v>44500</v>
          </cell>
        </row>
        <row r="267">
          <cell r="C267" t="str">
            <v>2-1-2307</v>
          </cell>
          <cell r="D267" t="str">
            <v>2</v>
          </cell>
          <cell r="E267">
            <v>1</v>
          </cell>
          <cell r="G267" t="str">
            <v>2307</v>
          </cell>
          <cell r="H267" t="str">
            <v>自销</v>
          </cell>
          <cell r="I267" t="str">
            <v>梁子杰</v>
          </cell>
          <cell r="J267" t="str">
            <v>已签约</v>
          </cell>
          <cell r="K267">
            <v>85.92</v>
          </cell>
          <cell r="L267">
            <v>66.44</v>
          </cell>
          <cell r="M267" t="str">
            <v>暂无</v>
          </cell>
          <cell r="N267" t="str">
            <v>暂无</v>
          </cell>
          <cell r="O267" t="str">
            <v>李枝莲</v>
          </cell>
          <cell r="P267" t="str">
            <v>422724196811032222</v>
          </cell>
          <cell r="Q267">
            <v>13544312639</v>
          </cell>
          <cell r="R267" t="str">
            <v>广州市南沙区南沙街环市大道西滨海珺城21栋1102</v>
          </cell>
          <cell r="S267" t="str">
            <v>工抵</v>
          </cell>
          <cell r="T267">
            <v>44804</v>
          </cell>
          <cell r="U267">
            <v>7574.813780260707</v>
          </cell>
          <cell r="V267">
            <v>650828</v>
          </cell>
          <cell r="W267" t="str">
            <v>无</v>
          </cell>
          <cell r="X267" t="str">
            <v>无</v>
          </cell>
          <cell r="Z267" t="str">
            <v>无</v>
          </cell>
          <cell r="AA267" t="str">
            <v>无</v>
          </cell>
          <cell r="AB267">
            <v>44871</v>
          </cell>
        </row>
        <row r="268">
          <cell r="C268" t="str">
            <v>2-1-2401</v>
          </cell>
          <cell r="D268" t="str">
            <v>2</v>
          </cell>
          <cell r="E268">
            <v>1</v>
          </cell>
          <cell r="G268" t="str">
            <v>2401</v>
          </cell>
          <cell r="H268" t="str">
            <v>自销</v>
          </cell>
          <cell r="I268" t="str">
            <v>罗展鹏</v>
          </cell>
          <cell r="J268" t="str">
            <v>已签约</v>
          </cell>
          <cell r="K268">
            <v>59.35</v>
          </cell>
          <cell r="L268">
            <v>45.89</v>
          </cell>
          <cell r="M268" t="str">
            <v>暂无</v>
          </cell>
          <cell r="N268" t="str">
            <v>暂无</v>
          </cell>
          <cell r="O268" t="str">
            <v>李春堂</v>
          </cell>
          <cell r="P268" t="str">
            <v>372526196409165614</v>
          </cell>
          <cell r="Q268" t="str">
            <v>18265527363</v>
          </cell>
          <cell r="R268" t="str">
            <v>广东省广州市荔湾区鹤洞路二巷7号之二102房</v>
          </cell>
          <cell r="S268" t="str">
            <v>外拓</v>
          </cell>
          <cell r="T268">
            <v>44685</v>
          </cell>
          <cell r="U268">
            <v>8175.113732097725</v>
          </cell>
          <cell r="V268">
            <v>485193</v>
          </cell>
          <cell r="W268" t="str">
            <v>无</v>
          </cell>
          <cell r="X268" t="str">
            <v>无</v>
          </cell>
          <cell r="Z268" t="str">
            <v>无</v>
          </cell>
          <cell r="AA268" t="str">
            <v>无</v>
          </cell>
          <cell r="AB268">
            <v>44692</v>
          </cell>
        </row>
        <row r="269">
          <cell r="C269" t="str">
            <v>2-1-2402</v>
          </cell>
          <cell r="D269" t="str">
            <v>2</v>
          </cell>
          <cell r="E269">
            <v>1</v>
          </cell>
          <cell r="G269" t="str">
            <v>2402</v>
          </cell>
          <cell r="H269" t="str">
            <v>自销</v>
          </cell>
          <cell r="I269" t="str">
            <v>冯昌盛</v>
          </cell>
          <cell r="J269" t="str">
            <v>已签约</v>
          </cell>
          <cell r="K269">
            <v>59.35</v>
          </cell>
          <cell r="L269">
            <v>45.89</v>
          </cell>
          <cell r="M269" t="str">
            <v>暂无</v>
          </cell>
          <cell r="N269" t="str">
            <v>暂无</v>
          </cell>
          <cell r="O269" t="str">
            <v>李健生、孙雨芳</v>
          </cell>
          <cell r="P269" t="str">
            <v>440111197010121518
140303197610150021</v>
          </cell>
          <cell r="Q269" t="str">
            <v>13934162040
13422390531
</v>
          </cell>
          <cell r="R269" t="str">
            <v>广东省广州市白云区竹料大道东田心二巷22号
</v>
          </cell>
          <cell r="T269">
            <v>44794</v>
          </cell>
          <cell r="U269">
            <v>7200</v>
          </cell>
          <cell r="V269">
            <v>427320</v>
          </cell>
          <cell r="W269" t="str">
            <v>无</v>
          </cell>
          <cell r="X269" t="str">
            <v>无</v>
          </cell>
          <cell r="Z269" t="str">
            <v>无</v>
          </cell>
          <cell r="AA269" t="str">
            <v>无</v>
          </cell>
          <cell r="AB269">
            <v>44802</v>
          </cell>
        </row>
        <row r="270">
          <cell r="C270" t="str">
            <v>2-1-2403</v>
          </cell>
          <cell r="D270" t="str">
            <v>2</v>
          </cell>
          <cell r="E270">
            <v>1</v>
          </cell>
          <cell r="G270" t="str">
            <v>2403</v>
          </cell>
          <cell r="H270" t="str">
            <v>品业</v>
          </cell>
          <cell r="I270" t="str">
            <v>范丽娟
张燕秋</v>
          </cell>
          <cell r="J270" t="str">
            <v>已签约</v>
          </cell>
          <cell r="K270">
            <v>86.23</v>
          </cell>
          <cell r="L270">
            <v>66.68</v>
          </cell>
          <cell r="M270" t="str">
            <v>暂无</v>
          </cell>
          <cell r="N270" t="str">
            <v>暂无</v>
          </cell>
          <cell r="O270" t="str">
            <v>杨韶芝</v>
          </cell>
          <cell r="P270" t="str">
            <v>445281199210304384</v>
          </cell>
          <cell r="Q270" t="str">
            <v>13726891102</v>
          </cell>
          <cell r="R270" t="str">
            <v>广东省广州市花都区新华街南华时代城48栋</v>
          </cell>
          <cell r="S270" t="str">
            <v>中介玉阁</v>
          </cell>
          <cell r="T270">
            <v>44822</v>
          </cell>
          <cell r="U270">
            <v>7603.722602342572</v>
          </cell>
          <cell r="V270">
            <v>655669</v>
          </cell>
          <cell r="W270" t="str">
            <v>无</v>
          </cell>
          <cell r="X270" t="str">
            <v>无</v>
          </cell>
          <cell r="Z270" t="str">
            <v>无</v>
          </cell>
          <cell r="AA270" t="str">
            <v>无</v>
          </cell>
          <cell r="AB270">
            <v>44826</v>
          </cell>
        </row>
        <row r="271">
          <cell r="C271" t="str">
            <v>2-1-2404</v>
          </cell>
          <cell r="D271" t="str">
            <v>2</v>
          </cell>
          <cell r="E271">
            <v>1</v>
          </cell>
          <cell r="G271" t="str">
            <v>2404</v>
          </cell>
          <cell r="I271" t="str">
            <v>暂不售</v>
          </cell>
          <cell r="K271">
            <v>86.23</v>
          </cell>
          <cell r="L271">
            <v>66.68</v>
          </cell>
          <cell r="M271" t="str">
            <v>暂无</v>
          </cell>
          <cell r="N271" t="str">
            <v>暂无</v>
          </cell>
          <cell r="U271">
            <v>7506.726197379102</v>
          </cell>
          <cell r="V271">
            <v>647305</v>
          </cell>
          <cell r="W271" t="str">
            <v>无</v>
          </cell>
          <cell r="X271" t="str">
            <v>无</v>
          </cell>
          <cell r="Z271" t="str">
            <v>无</v>
          </cell>
          <cell r="AA271" t="str">
            <v>无</v>
          </cell>
          <cell r="AB271" t="str">
            <v/>
          </cell>
        </row>
        <row r="272">
          <cell r="C272" t="str">
            <v>2-1-2405</v>
          </cell>
          <cell r="D272" t="str">
            <v>2</v>
          </cell>
          <cell r="E272">
            <v>1</v>
          </cell>
          <cell r="G272" t="str">
            <v>2405</v>
          </cell>
          <cell r="H272" t="str">
            <v>品业</v>
          </cell>
          <cell r="I272" t="str">
            <v>张燕秋</v>
          </cell>
          <cell r="J272" t="str">
            <v>已签约</v>
          </cell>
          <cell r="K272">
            <v>73.43</v>
          </cell>
          <cell r="L272">
            <v>56.78</v>
          </cell>
          <cell r="M272" t="str">
            <v>暂无</v>
          </cell>
          <cell r="N272" t="str">
            <v>暂无</v>
          </cell>
          <cell r="O272" t="str">
            <v>周海军</v>
          </cell>
          <cell r="P272" t="str">
            <v>362429197904162513</v>
          </cell>
          <cell r="Q272">
            <v>13129395401</v>
          </cell>
          <cell r="R272" t="str">
            <v>广东省广州市花都区狮岭镇振兴路42号小元公司</v>
          </cell>
          <cell r="S272" t="str">
            <v>中介玉阁</v>
          </cell>
          <cell r="T272">
            <v>44822</v>
          </cell>
          <cell r="U272">
            <v>10614.258477461526</v>
          </cell>
          <cell r="V272">
            <v>779405</v>
          </cell>
          <cell r="W272" t="str">
            <v>无</v>
          </cell>
          <cell r="X272" t="str">
            <v>无</v>
          </cell>
          <cell r="Z272" t="str">
            <v>无</v>
          </cell>
          <cell r="AA272" t="str">
            <v>无</v>
          </cell>
          <cell r="AB272">
            <v>44826</v>
          </cell>
        </row>
        <row r="273">
          <cell r="C273" t="str">
            <v>2-1-2406</v>
          </cell>
          <cell r="D273" t="str">
            <v>2</v>
          </cell>
          <cell r="E273">
            <v>1</v>
          </cell>
          <cell r="G273" t="str">
            <v>2406</v>
          </cell>
          <cell r="H273" t="str">
            <v>自销</v>
          </cell>
          <cell r="I273" t="str">
            <v>陈凯伦</v>
          </cell>
          <cell r="J273" t="str">
            <v>已签约</v>
          </cell>
          <cell r="K273">
            <v>73.43</v>
          </cell>
          <cell r="L273">
            <v>56.78</v>
          </cell>
          <cell r="M273" t="str">
            <v>暂无</v>
          </cell>
          <cell r="N273" t="str">
            <v>暂无</v>
          </cell>
          <cell r="O273" t="str">
            <v>黎燕梅</v>
          </cell>
          <cell r="P273" t="str">
            <v>441821199008252421</v>
          </cell>
          <cell r="Q273" t="str">
            <v>13427537698</v>
          </cell>
          <cell r="R273" t="str">
            <v>广东省广州市白云区江高镇塘贝村元边北街8巷9号</v>
          </cell>
          <cell r="T273">
            <v>44300</v>
          </cell>
          <cell r="U273">
            <v>10502.846248127467</v>
          </cell>
          <cell r="V273">
            <v>771224</v>
          </cell>
          <cell r="W273" t="str">
            <v>无</v>
          </cell>
          <cell r="X273" t="str">
            <v>无</v>
          </cell>
          <cell r="Z273" t="str">
            <v>无</v>
          </cell>
          <cell r="AA273" t="str">
            <v>无</v>
          </cell>
          <cell r="AB273">
            <v>44308</v>
          </cell>
        </row>
        <row r="274">
          <cell r="C274" t="str">
            <v>2-1-2407</v>
          </cell>
          <cell r="D274" t="str">
            <v>2</v>
          </cell>
          <cell r="E274">
            <v>1</v>
          </cell>
          <cell r="G274" t="str">
            <v>2407</v>
          </cell>
          <cell r="H274" t="str">
            <v>品业</v>
          </cell>
          <cell r="I274" t="str">
            <v>梁子杰</v>
          </cell>
          <cell r="J274" t="str">
            <v>已认购</v>
          </cell>
          <cell r="K274">
            <v>85.92</v>
          </cell>
          <cell r="L274">
            <v>66.44</v>
          </cell>
          <cell r="M274" t="str">
            <v>暂无</v>
          </cell>
          <cell r="N274" t="str">
            <v>暂无</v>
          </cell>
          <cell r="O274" t="str">
            <v>翁开宗</v>
          </cell>
          <cell r="P274" t="str">
            <v>350583198312256334</v>
          </cell>
          <cell r="Q274">
            <v>13926682628</v>
          </cell>
          <cell r="R274" t="str">
            <v>清远市小市静福路凯旋花园1603室六号楼B梯</v>
          </cell>
          <cell r="S274" t="str">
            <v>全民营销</v>
          </cell>
          <cell r="T274">
            <v>44932</v>
          </cell>
          <cell r="U274">
            <v>7414.816108007449</v>
          </cell>
          <cell r="V274">
            <v>637081</v>
          </cell>
          <cell r="W274" t="str">
            <v>无</v>
          </cell>
          <cell r="X274" t="str">
            <v>无</v>
          </cell>
          <cell r="Z274" t="str">
            <v>无</v>
          </cell>
          <cell r="AA274" t="str">
            <v>无</v>
          </cell>
          <cell r="AB274" t="str">
            <v/>
          </cell>
        </row>
        <row r="275">
          <cell r="C275" t="str">
            <v>2-1-2501</v>
          </cell>
          <cell r="D275" t="str">
            <v>2</v>
          </cell>
          <cell r="E275">
            <v>1</v>
          </cell>
          <cell r="G275" t="str">
            <v>2501</v>
          </cell>
          <cell r="H275" t="str">
            <v>自销</v>
          </cell>
          <cell r="I275" t="str">
            <v>梁子杰</v>
          </cell>
          <cell r="J275" t="str">
            <v>已签约</v>
          </cell>
          <cell r="K275">
            <v>59.35</v>
          </cell>
          <cell r="L275">
            <v>45.89</v>
          </cell>
          <cell r="M275" t="str">
            <v>暂无</v>
          </cell>
          <cell r="N275" t="str">
            <v>暂无</v>
          </cell>
          <cell r="O275" t="str">
            <v>黄昊通、黄灵凤</v>
          </cell>
          <cell r="P275" t="str">
            <v>431127199209281518、431127199006107886</v>
          </cell>
          <cell r="Q275" t="str">
            <v>17666048736、18350537728</v>
          </cell>
          <cell r="R275" t="str">
            <v>广东省广州市荔湾区坑口新一巷25号103室</v>
          </cell>
          <cell r="S275" t="str">
            <v>工抵</v>
          </cell>
          <cell r="T275">
            <v>44804</v>
          </cell>
          <cell r="U275">
            <v>7200</v>
          </cell>
          <cell r="V275">
            <v>427320</v>
          </cell>
          <cell r="W275" t="str">
            <v>无</v>
          </cell>
          <cell r="X275" t="str">
            <v>无</v>
          </cell>
          <cell r="Z275" t="str">
            <v>无</v>
          </cell>
          <cell r="AA275" t="str">
            <v>无</v>
          </cell>
          <cell r="AB275">
            <v>44985</v>
          </cell>
        </row>
        <row r="276">
          <cell r="C276" t="str">
            <v>2-1-2502</v>
          </cell>
          <cell r="D276" t="str">
            <v>2</v>
          </cell>
          <cell r="E276">
            <v>1</v>
          </cell>
          <cell r="G276" t="str">
            <v>2502</v>
          </cell>
          <cell r="H276" t="str">
            <v>自销</v>
          </cell>
          <cell r="I276" t="str">
            <v>梁子杰</v>
          </cell>
          <cell r="J276" t="str">
            <v>已签约</v>
          </cell>
          <cell r="K276">
            <v>59.35</v>
          </cell>
          <cell r="L276">
            <v>45.89</v>
          </cell>
          <cell r="M276" t="str">
            <v>暂无</v>
          </cell>
          <cell r="N276" t="str">
            <v>暂无</v>
          </cell>
          <cell r="O276" t="str">
            <v>季孝宏</v>
          </cell>
          <cell r="P276" t="str">
            <v>34082119720301531X</v>
          </cell>
          <cell r="Q276">
            <v>13697429306</v>
          </cell>
          <cell r="R276" t="str">
            <v>广东省广州市增城区新塘镇峰汇直街8号湖山国际花园1栋1301</v>
          </cell>
          <cell r="S276" t="str">
            <v>工抵</v>
          </cell>
          <cell r="T276">
            <v>44804</v>
          </cell>
          <cell r="U276">
            <v>7200</v>
          </cell>
          <cell r="V276">
            <v>427320</v>
          </cell>
          <cell r="W276" t="str">
            <v>无</v>
          </cell>
          <cell r="X276" t="str">
            <v>无</v>
          </cell>
          <cell r="Z276" t="str">
            <v>无</v>
          </cell>
          <cell r="AA276" t="str">
            <v>无</v>
          </cell>
          <cell r="AB276">
            <v>44854</v>
          </cell>
        </row>
        <row r="277">
          <cell r="C277" t="str">
            <v>2-1-2503</v>
          </cell>
          <cell r="D277" t="str">
            <v>2</v>
          </cell>
          <cell r="E277">
            <v>1</v>
          </cell>
          <cell r="G277" t="str">
            <v>2503</v>
          </cell>
          <cell r="H277" t="str">
            <v>自销</v>
          </cell>
          <cell r="I277" t="str">
            <v>梁子杰</v>
          </cell>
          <cell r="J277" t="str">
            <v>已签约</v>
          </cell>
          <cell r="K277">
            <v>86.23</v>
          </cell>
          <cell r="L277">
            <v>66.68</v>
          </cell>
          <cell r="M277" t="str">
            <v>暂无</v>
          </cell>
          <cell r="N277" t="str">
            <v>暂无</v>
          </cell>
          <cell r="O277" t="str">
            <v>张进</v>
          </cell>
          <cell r="P277" t="str">
            <v>421122198704036810</v>
          </cell>
          <cell r="Q277">
            <v>18922298658</v>
          </cell>
          <cell r="R277" t="str">
            <v>广东广州市省番禺区小罗村环村一街10号</v>
          </cell>
          <cell r="S277" t="str">
            <v>工抵</v>
          </cell>
          <cell r="T277">
            <v>44804</v>
          </cell>
          <cell r="U277">
            <v>7952.487533341065</v>
          </cell>
          <cell r="V277">
            <v>685743</v>
          </cell>
          <cell r="W277" t="str">
            <v>无</v>
          </cell>
          <cell r="X277" t="str">
            <v>无</v>
          </cell>
          <cell r="Z277" t="str">
            <v>无</v>
          </cell>
          <cell r="AA277" t="str">
            <v>无</v>
          </cell>
          <cell r="AB277">
            <v>44854</v>
          </cell>
        </row>
        <row r="278">
          <cell r="C278" t="str">
            <v>2-1-2504</v>
          </cell>
          <cell r="D278" t="str">
            <v>2</v>
          </cell>
          <cell r="E278">
            <v>1</v>
          </cell>
          <cell r="G278" t="str">
            <v>2504</v>
          </cell>
          <cell r="H278" t="str">
            <v>自销</v>
          </cell>
          <cell r="I278" t="str">
            <v>邓彩霞;罗展鹏</v>
          </cell>
          <cell r="J278" t="str">
            <v>已签约</v>
          </cell>
          <cell r="K278">
            <v>86.23</v>
          </cell>
          <cell r="L278">
            <v>66.68</v>
          </cell>
          <cell r="M278" t="str">
            <v>暂无</v>
          </cell>
          <cell r="N278" t="str">
            <v>暂无</v>
          </cell>
          <cell r="O278" t="str">
            <v>张玉晶</v>
          </cell>
          <cell r="P278" t="str">
            <v>622323199704017222</v>
          </cell>
          <cell r="Q278" t="str">
            <v>17683246490</v>
          </cell>
          <cell r="R278" t="str">
            <v>广东省广州市花都区花东镇竹湖村维新七巷大利家超市</v>
          </cell>
          <cell r="T278">
            <v>44798</v>
          </cell>
          <cell r="U278">
            <v>7838.826394526267</v>
          </cell>
          <cell r="V278">
            <v>675942</v>
          </cell>
          <cell r="W278" t="str">
            <v>无</v>
          </cell>
          <cell r="X278" t="str">
            <v>无</v>
          </cell>
          <cell r="Z278" t="str">
            <v>无</v>
          </cell>
          <cell r="AA278" t="str">
            <v>无</v>
          </cell>
          <cell r="AB278">
            <v>44905</v>
          </cell>
        </row>
        <row r="279">
          <cell r="C279" t="str">
            <v>2-1-2505</v>
          </cell>
          <cell r="D279" t="str">
            <v>2</v>
          </cell>
          <cell r="E279">
            <v>1</v>
          </cell>
          <cell r="G279" t="str">
            <v>2505</v>
          </cell>
          <cell r="H279" t="str">
            <v>自销</v>
          </cell>
          <cell r="I279" t="str">
            <v>揭英锡</v>
          </cell>
          <cell r="J279" t="str">
            <v>已签约</v>
          </cell>
          <cell r="K279">
            <v>73.43</v>
          </cell>
          <cell r="L279">
            <v>56.78</v>
          </cell>
          <cell r="M279" t="str">
            <v>暂无</v>
          </cell>
          <cell r="N279" t="str">
            <v>暂无</v>
          </cell>
          <cell r="O279" t="str">
            <v>朱冰</v>
          </cell>
          <cell r="P279" t="str">
            <v>211121198209033617</v>
          </cell>
          <cell r="Q279" t="str">
            <v>13898481302</v>
          </cell>
          <cell r="R279" t="str">
            <v>广东省广州市天河区太古汇2座5层</v>
          </cell>
          <cell r="T279">
            <v>44316</v>
          </cell>
          <cell r="U279">
            <v>10837.09655454174</v>
          </cell>
          <cell r="V279">
            <v>795768</v>
          </cell>
          <cell r="W279" t="str">
            <v>无</v>
          </cell>
          <cell r="X279" t="str">
            <v>无</v>
          </cell>
          <cell r="Z279" t="str">
            <v>无</v>
          </cell>
          <cell r="AA279" t="str">
            <v>无</v>
          </cell>
          <cell r="AB279">
            <v>44316</v>
          </cell>
        </row>
        <row r="280">
          <cell r="C280" t="str">
            <v>2-1-2506</v>
          </cell>
          <cell r="D280" t="str">
            <v>2</v>
          </cell>
          <cell r="E280">
            <v>1</v>
          </cell>
          <cell r="G280" t="str">
            <v>2506</v>
          </cell>
          <cell r="H280" t="str">
            <v>自销</v>
          </cell>
          <cell r="I280" t="str">
            <v>陈凯伦</v>
          </cell>
          <cell r="J280" t="str">
            <v>已签约</v>
          </cell>
          <cell r="K280">
            <v>73.43</v>
          </cell>
          <cell r="L280">
            <v>56.78</v>
          </cell>
          <cell r="M280" t="str">
            <v>暂无</v>
          </cell>
          <cell r="N280" t="str">
            <v>暂无</v>
          </cell>
          <cell r="O280" t="str">
            <v>黄志权、袁小芳</v>
          </cell>
          <cell r="P280" t="str">
            <v>440182198908300635
441422199210111328</v>
          </cell>
          <cell r="Q280" t="str">
            <v>13533940627
13580586452</v>
          </cell>
          <cell r="R280" t="str">
            <v>广东省广州市增城区西洲豪门公寓2栋6F</v>
          </cell>
          <cell r="T280">
            <v>44363</v>
          </cell>
          <cell r="U280">
            <v>10725.670706795587</v>
          </cell>
          <cell r="V280">
            <v>787586</v>
          </cell>
          <cell r="W280" t="str">
            <v>无</v>
          </cell>
          <cell r="X280" t="str">
            <v>无</v>
          </cell>
          <cell r="Z280" t="str">
            <v>无</v>
          </cell>
          <cell r="AA280" t="str">
            <v>无</v>
          </cell>
          <cell r="AB280">
            <v>44387</v>
          </cell>
        </row>
        <row r="281">
          <cell r="C281" t="str">
            <v>2-1-2507</v>
          </cell>
          <cell r="D281" t="str">
            <v>2</v>
          </cell>
          <cell r="E281">
            <v>1</v>
          </cell>
          <cell r="G281" t="str">
            <v>2507</v>
          </cell>
          <cell r="H281" t="str">
            <v>自销</v>
          </cell>
          <cell r="I281" t="str">
            <v>梁子杰</v>
          </cell>
          <cell r="J281" t="str">
            <v>已签约</v>
          </cell>
          <cell r="K281">
            <v>85.92</v>
          </cell>
          <cell r="L281">
            <v>66.44</v>
          </cell>
          <cell r="M281" t="str">
            <v>暂无</v>
          </cell>
          <cell r="N281" t="str">
            <v>暂无</v>
          </cell>
          <cell r="O281" t="str">
            <v>伍艳芳</v>
          </cell>
          <cell r="P281" t="str">
            <v>440782198609026827</v>
          </cell>
          <cell r="Q281" t="str">
            <v>13828077778</v>
          </cell>
          <cell r="R281" t="str">
            <v>广东省江门市五邑碧桂园漫绿三街31号   </v>
          </cell>
          <cell r="S281" t="str">
            <v>工抵</v>
          </cell>
          <cell r="T281">
            <v>44804</v>
          </cell>
          <cell r="U281">
            <v>7654.8184357541895</v>
          </cell>
          <cell r="V281">
            <v>657702</v>
          </cell>
          <cell r="W281" t="str">
            <v>无</v>
          </cell>
          <cell r="X281" t="str">
            <v>无</v>
          </cell>
          <cell r="Z281" t="str">
            <v>无</v>
          </cell>
          <cell r="AA281" t="str">
            <v>无</v>
          </cell>
          <cell r="AB281">
            <v>44859</v>
          </cell>
        </row>
        <row r="282">
          <cell r="C282" t="str">
            <v>2-1-2601</v>
          </cell>
          <cell r="D282" t="str">
            <v>2</v>
          </cell>
          <cell r="E282">
            <v>1</v>
          </cell>
          <cell r="G282" t="str">
            <v>2601</v>
          </cell>
          <cell r="H282" t="str">
            <v>品业</v>
          </cell>
          <cell r="I282" t="str">
            <v>梁子杰</v>
          </cell>
          <cell r="J282" t="str">
            <v>已签约</v>
          </cell>
          <cell r="K282">
            <v>59.35</v>
          </cell>
          <cell r="L282">
            <v>45.89</v>
          </cell>
          <cell r="M282" t="str">
            <v>暂无</v>
          </cell>
          <cell r="N282" t="str">
            <v>暂无</v>
          </cell>
          <cell r="O282" t="str">
            <v>朱凌志</v>
          </cell>
          <cell r="P282" t="str">
            <v>441821200208193839</v>
          </cell>
          <cell r="Q282">
            <v>18926649858</v>
          </cell>
          <cell r="R282" t="str">
            <v>广东省清远市清城区恒大银湖城4-6栋07号商铺</v>
          </cell>
          <cell r="S282" t="str">
            <v>中介-喜佳</v>
          </cell>
          <cell r="T282">
            <v>44861</v>
          </cell>
          <cell r="U282">
            <v>7200</v>
          </cell>
          <cell r="V282">
            <v>427320</v>
          </cell>
          <cell r="W282" t="str">
            <v>无</v>
          </cell>
          <cell r="X282" t="str">
            <v>无</v>
          </cell>
          <cell r="Z282" t="str">
            <v>无</v>
          </cell>
          <cell r="AA282" t="str">
            <v>无</v>
          </cell>
          <cell r="AB282">
            <v>44887</v>
          </cell>
        </row>
        <row r="283">
          <cell r="C283" t="str">
            <v>2-1-2602</v>
          </cell>
          <cell r="D283" t="str">
            <v>2</v>
          </cell>
          <cell r="E283">
            <v>1</v>
          </cell>
          <cell r="G283" t="str">
            <v>2602</v>
          </cell>
          <cell r="H283" t="str">
            <v>品业</v>
          </cell>
          <cell r="I283" t="str">
            <v>范丽娟、汤亚</v>
          </cell>
          <cell r="J283" t="str">
            <v>已签约</v>
          </cell>
          <cell r="K283">
            <v>59.35</v>
          </cell>
          <cell r="L283">
            <v>45.89</v>
          </cell>
          <cell r="M283" t="str">
            <v>暂无</v>
          </cell>
          <cell r="N283" t="str">
            <v>暂无</v>
          </cell>
          <cell r="O283" t="str">
            <v>潘彩芹</v>
          </cell>
          <cell r="P283" t="str">
            <v>44180219921217242X</v>
          </cell>
          <cell r="Q283">
            <v>13413523835</v>
          </cell>
          <cell r="R283" t="str">
            <v>广东省清远市清城区银盏林场平安东街4路</v>
          </cell>
          <cell r="S283" t="str">
            <v>中介-玉阁</v>
          </cell>
          <cell r="T283">
            <v>44863</v>
          </cell>
          <cell r="U283">
            <v>7200</v>
          </cell>
          <cell r="V283">
            <v>427320</v>
          </cell>
          <cell r="W283" t="str">
            <v>无</v>
          </cell>
          <cell r="X283" t="str">
            <v>无</v>
          </cell>
          <cell r="Z283" t="str">
            <v>无</v>
          </cell>
          <cell r="AA283" t="str">
            <v>无</v>
          </cell>
          <cell r="AB283">
            <v>44871</v>
          </cell>
        </row>
        <row r="284">
          <cell r="C284" t="str">
            <v>2-1-2603</v>
          </cell>
          <cell r="D284" t="str">
            <v>2</v>
          </cell>
          <cell r="E284">
            <v>1</v>
          </cell>
          <cell r="G284" t="str">
            <v>2603</v>
          </cell>
          <cell r="H284" t="str">
            <v>品业</v>
          </cell>
          <cell r="I284" t="str">
            <v>梁子杰</v>
          </cell>
          <cell r="J284" t="str">
            <v>已签约</v>
          </cell>
          <cell r="K284">
            <v>86.23</v>
          </cell>
          <cell r="L284">
            <v>66.68</v>
          </cell>
          <cell r="M284" t="str">
            <v>暂无</v>
          </cell>
          <cell r="N284" t="str">
            <v>暂无</v>
          </cell>
          <cell r="O284" t="str">
            <v>杨瑞彬</v>
          </cell>
          <cell r="P284" t="str">
            <v>440121197306161511</v>
          </cell>
          <cell r="Q284">
            <v>13302309663</v>
          </cell>
          <cell r="R284" t="str">
            <v>广州市花都区新华街道凤凰北路25号花都稠州村镇银行</v>
          </cell>
          <cell r="S284" t="str">
            <v>中介-玉阁</v>
          </cell>
          <cell r="T284">
            <v>44878</v>
          </cell>
          <cell r="U284">
            <v>7394.792995477212</v>
          </cell>
          <cell r="V284">
            <v>637653</v>
          </cell>
          <cell r="W284" t="str">
            <v>无</v>
          </cell>
          <cell r="X284" t="str">
            <v>无</v>
          </cell>
          <cell r="Z284" t="str">
            <v>无</v>
          </cell>
          <cell r="AA284" t="str">
            <v>无</v>
          </cell>
          <cell r="AB284">
            <v>44884</v>
          </cell>
        </row>
        <row r="285">
          <cell r="C285" t="str">
            <v>2-1-2604</v>
          </cell>
          <cell r="D285" t="str">
            <v>2</v>
          </cell>
          <cell r="E285">
            <v>1</v>
          </cell>
          <cell r="G285" t="str">
            <v>2604</v>
          </cell>
          <cell r="H285" t="str">
            <v>品业</v>
          </cell>
          <cell r="I285" t="str">
            <v>梁子杰</v>
          </cell>
          <cell r="J285" t="str">
            <v>已签约</v>
          </cell>
          <cell r="K285">
            <v>86.23</v>
          </cell>
          <cell r="L285">
            <v>66.68</v>
          </cell>
          <cell r="M285" t="str">
            <v>暂无</v>
          </cell>
          <cell r="N285" t="str">
            <v>暂无</v>
          </cell>
          <cell r="O285" t="str">
            <v>李俊</v>
          </cell>
          <cell r="P285" t="str">
            <v>340503197604240416</v>
          </cell>
          <cell r="Q285">
            <v>18928986447</v>
          </cell>
          <cell r="R285" t="str">
            <v>广州市越秀区飞麓湖路9号麓湖轩1708房</v>
          </cell>
          <cell r="S285" t="str">
            <v>中介</v>
          </cell>
          <cell r="T285">
            <v>44946</v>
          </cell>
          <cell r="U285">
            <v>7294.792995477212</v>
          </cell>
          <cell r="V285">
            <v>629030</v>
          </cell>
          <cell r="W285" t="str">
            <v>无</v>
          </cell>
          <cell r="X285" t="str">
            <v>无</v>
          </cell>
          <cell r="Z285" t="str">
            <v>无</v>
          </cell>
          <cell r="AA285" t="str">
            <v>无</v>
          </cell>
          <cell r="AB285">
            <v>44946</v>
          </cell>
        </row>
        <row r="286">
          <cell r="C286" t="str">
            <v>2-1-2605</v>
          </cell>
          <cell r="D286" t="str">
            <v>2</v>
          </cell>
          <cell r="E286">
            <v>1</v>
          </cell>
          <cell r="G286" t="str">
            <v>2605</v>
          </cell>
          <cell r="H286" t="str">
            <v>自销</v>
          </cell>
          <cell r="I286" t="str">
            <v>范丽娟</v>
          </cell>
          <cell r="J286" t="str">
            <v>已签约</v>
          </cell>
          <cell r="K286">
            <v>73.43</v>
          </cell>
          <cell r="L286">
            <v>56.78</v>
          </cell>
          <cell r="M286" t="str">
            <v>暂无</v>
          </cell>
          <cell r="N286" t="str">
            <v>暂无</v>
          </cell>
          <cell r="O286" t="str">
            <v>张文革</v>
          </cell>
          <cell r="P286" t="str">
            <v>440228196901130619</v>
          </cell>
          <cell r="Q286" t="str">
            <v>13711622615</v>
          </cell>
          <cell r="R286" t="str">
            <v>广东省广州市白云区石井街潭村牌坊路90号</v>
          </cell>
          <cell r="T286">
            <v>44787</v>
          </cell>
          <cell r="U286">
            <v>7199.999999999999</v>
          </cell>
          <cell r="V286">
            <v>528696</v>
          </cell>
          <cell r="W286" t="str">
            <v>无</v>
          </cell>
          <cell r="X286" t="str">
            <v>无</v>
          </cell>
          <cell r="Z286" t="str">
            <v>无</v>
          </cell>
          <cell r="AA286" t="str">
            <v>无</v>
          </cell>
          <cell r="AB286">
            <v>44797</v>
          </cell>
        </row>
        <row r="287">
          <cell r="C287" t="str">
            <v>2-1-2606</v>
          </cell>
          <cell r="D287" t="str">
            <v>2</v>
          </cell>
          <cell r="E287">
            <v>1</v>
          </cell>
          <cell r="G287" t="str">
            <v>2606</v>
          </cell>
          <cell r="H287" t="str">
            <v>自销</v>
          </cell>
          <cell r="I287" t="str">
            <v>冯昌盛;邓彩霞</v>
          </cell>
          <cell r="J287" t="str">
            <v>已签约</v>
          </cell>
          <cell r="K287">
            <v>73.43</v>
          </cell>
          <cell r="L287">
            <v>56.78</v>
          </cell>
          <cell r="M287" t="str">
            <v>暂无</v>
          </cell>
          <cell r="N287" t="str">
            <v>暂无</v>
          </cell>
          <cell r="O287" t="str">
            <v>汪娥</v>
          </cell>
          <cell r="P287" t="str">
            <v>429001198210102988</v>
          </cell>
          <cell r="Q287" t="str">
            <v>13926666879</v>
          </cell>
          <cell r="R287" t="str">
            <v>广东省清远市清城区凤翔南路33号碧桂园观澜三街2座401</v>
          </cell>
          <cell r="T287">
            <v>44795</v>
          </cell>
          <cell r="U287">
            <v>7199.999999999999</v>
          </cell>
          <cell r="V287">
            <v>528696</v>
          </cell>
          <cell r="W287" t="str">
            <v>无</v>
          </cell>
          <cell r="X287" t="str">
            <v>无</v>
          </cell>
          <cell r="Z287" t="str">
            <v>无</v>
          </cell>
          <cell r="AA287" t="str">
            <v>无</v>
          </cell>
          <cell r="AB287">
            <v>44795</v>
          </cell>
        </row>
        <row r="288">
          <cell r="C288" t="str">
            <v>2-1-2607</v>
          </cell>
          <cell r="D288" t="str">
            <v>2</v>
          </cell>
          <cell r="E288">
            <v>1</v>
          </cell>
          <cell r="G288" t="str">
            <v>2607</v>
          </cell>
          <cell r="H288" t="str">
            <v>自销</v>
          </cell>
          <cell r="I288" t="str">
            <v>梁子杰</v>
          </cell>
          <cell r="J288" t="str">
            <v>已认购</v>
          </cell>
          <cell r="K288">
            <v>85.92</v>
          </cell>
          <cell r="L288">
            <v>66.44</v>
          </cell>
          <cell r="M288" t="str">
            <v>暂无</v>
          </cell>
          <cell r="N288" t="str">
            <v>暂无</v>
          </cell>
          <cell r="O288" t="str">
            <v>翁金得</v>
          </cell>
          <cell r="P288" t="str">
            <v>35058319620608631X</v>
          </cell>
          <cell r="Q288">
            <v>13926682628</v>
          </cell>
          <cell r="R288" t="str">
            <v>清远市清城区小市静福路凯旋花园六号楼1603室</v>
          </cell>
          <cell r="S288" t="str">
            <v>全民营销</v>
          </cell>
          <cell r="T288">
            <v>44932</v>
          </cell>
          <cell r="U288">
            <v>7100</v>
          </cell>
          <cell r="V288">
            <v>610032</v>
          </cell>
          <cell r="W288" t="str">
            <v>无</v>
          </cell>
          <cell r="X288" t="str">
            <v>无</v>
          </cell>
          <cell r="Z288" t="str">
            <v>无</v>
          </cell>
          <cell r="AA288" t="str">
            <v>无</v>
          </cell>
          <cell r="AB288" t="str">
            <v/>
          </cell>
        </row>
        <row r="289">
          <cell r="C289" t="str">
            <v>2-1-301</v>
          </cell>
          <cell r="D289" t="str">
            <v>2</v>
          </cell>
          <cell r="E289">
            <v>1</v>
          </cell>
          <cell r="G289">
            <v>301</v>
          </cell>
          <cell r="H289" t="str">
            <v>自销</v>
          </cell>
          <cell r="I289" t="str">
            <v>冯昌盛</v>
          </cell>
          <cell r="J289" t="str">
            <v>已签约</v>
          </cell>
          <cell r="K289">
            <v>59.35</v>
          </cell>
          <cell r="L289">
            <v>45.89</v>
          </cell>
          <cell r="M289" t="str">
            <v>暂无</v>
          </cell>
          <cell r="N289" t="str">
            <v>暂无</v>
          </cell>
          <cell r="O289" t="str">
            <v>刘晓伟</v>
          </cell>
          <cell r="P289" t="str">
            <v>14032219781125001X</v>
          </cell>
          <cell r="Q289" t="str">
            <v>18688425008</v>
          </cell>
          <cell r="R289" t="str">
            <v>广东省广州市增城区时代廊桥2栋1103房</v>
          </cell>
          <cell r="S289" t="str">
            <v>龙湖内转</v>
          </cell>
          <cell r="T289">
            <v>44297</v>
          </cell>
          <cell r="U289">
            <v>9946.082561078349</v>
          </cell>
          <cell r="V289">
            <v>590300</v>
          </cell>
          <cell r="W289" t="str">
            <v>无</v>
          </cell>
          <cell r="X289" t="str">
            <v>无</v>
          </cell>
          <cell r="Z289" t="str">
            <v>无</v>
          </cell>
          <cell r="AA289" t="str">
            <v>无</v>
          </cell>
          <cell r="AB289">
            <v>44975</v>
          </cell>
        </row>
        <row r="290">
          <cell r="C290" t="str">
            <v>2-1-302</v>
          </cell>
          <cell r="D290" t="str">
            <v>2</v>
          </cell>
          <cell r="E290">
            <v>1</v>
          </cell>
          <cell r="G290">
            <v>302</v>
          </cell>
          <cell r="H290" t="str">
            <v>自销</v>
          </cell>
          <cell r="I290" t="str">
            <v>朱生</v>
          </cell>
          <cell r="J290" t="str">
            <v>已签约</v>
          </cell>
          <cell r="K290">
            <v>59.35</v>
          </cell>
          <cell r="L290">
            <v>45.89</v>
          </cell>
          <cell r="M290" t="str">
            <v>暂无</v>
          </cell>
          <cell r="N290" t="str">
            <v>暂无</v>
          </cell>
          <cell r="O290" t="str">
            <v>曾伟文</v>
          </cell>
          <cell r="P290" t="str">
            <v>43280119671230108X</v>
          </cell>
          <cell r="Q290">
            <v>13763343443</v>
          </cell>
          <cell r="R290" t="str">
            <v>广东省广州市白云区同泰路晖闲庭D栋1梯201</v>
          </cell>
          <cell r="T290">
            <v>44297</v>
          </cell>
          <cell r="U290">
            <v>9723.251895534962</v>
          </cell>
          <cell r="V290">
            <v>577075</v>
          </cell>
          <cell r="W290" t="str">
            <v>无</v>
          </cell>
          <cell r="X290" t="str">
            <v>无</v>
          </cell>
          <cell r="Z290" t="str">
            <v>无</v>
          </cell>
          <cell r="AA290" t="str">
            <v>无</v>
          </cell>
          <cell r="AB290">
            <v>44365</v>
          </cell>
        </row>
        <row r="291">
          <cell r="C291" t="str">
            <v>2-1-303</v>
          </cell>
          <cell r="D291" t="str">
            <v>2</v>
          </cell>
          <cell r="E291">
            <v>1</v>
          </cell>
          <cell r="G291">
            <v>303</v>
          </cell>
          <cell r="H291" t="str">
            <v>自销</v>
          </cell>
          <cell r="I291" t="str">
            <v>范丽娟</v>
          </cell>
          <cell r="J291" t="str">
            <v>已认购</v>
          </cell>
          <cell r="K291">
            <v>86.23</v>
          </cell>
          <cell r="L291">
            <v>66.68</v>
          </cell>
          <cell r="M291" t="str">
            <v>暂无</v>
          </cell>
          <cell r="N291" t="str">
            <v>暂无</v>
          </cell>
          <cell r="O291" t="str">
            <v>广州市家誉建材有限公司</v>
          </cell>
          <cell r="P291" t="str">
            <v>91440106671831665E</v>
          </cell>
          <cell r="Q291" t="str">
            <v>13826176831</v>
          </cell>
          <cell r="R291" t="str">
            <v> 广州市天河区林和西路9号2808、2809、2810房（仅限办公）</v>
          </cell>
          <cell r="S291" t="str">
            <v>工抵</v>
          </cell>
          <cell r="T291">
            <v>44741</v>
          </cell>
          <cell r="U291">
            <v>8469.476980169315</v>
          </cell>
          <cell r="V291">
            <v>730323</v>
          </cell>
          <cell r="W291" t="str">
            <v>无</v>
          </cell>
          <cell r="X291" t="str">
            <v>无</v>
          </cell>
          <cell r="Z291" t="str">
            <v>无</v>
          </cell>
          <cell r="AA291" t="str">
            <v>无</v>
          </cell>
          <cell r="AB291" t="str">
            <v/>
          </cell>
        </row>
        <row r="292">
          <cell r="C292" t="str">
            <v>2-1-304</v>
          </cell>
          <cell r="D292" t="str">
            <v>2</v>
          </cell>
          <cell r="E292">
            <v>1</v>
          </cell>
          <cell r="G292">
            <v>304</v>
          </cell>
          <cell r="H292" t="str">
            <v>品业</v>
          </cell>
          <cell r="I292" t="str">
            <v>梁子杰</v>
          </cell>
          <cell r="J292" t="str">
            <v>已签约</v>
          </cell>
          <cell r="K292">
            <v>86.23</v>
          </cell>
          <cell r="L292">
            <v>66.68</v>
          </cell>
          <cell r="M292" t="str">
            <v>暂无</v>
          </cell>
          <cell r="N292" t="str">
            <v>暂无</v>
          </cell>
          <cell r="O292" t="str">
            <v>祝星华</v>
          </cell>
          <cell r="P292" t="str">
            <v>441823198002125913</v>
          </cell>
          <cell r="Q292">
            <v>18165688257</v>
          </cell>
          <cell r="R292" t="str">
            <v>清远市清城区龙塘镇银盏林场利群超市</v>
          </cell>
          <cell r="S292" t="str">
            <v>中介-玉阁</v>
          </cell>
          <cell r="T292">
            <v>44956</v>
          </cell>
          <cell r="U292">
            <v>7100</v>
          </cell>
          <cell r="V292">
            <v>612233</v>
          </cell>
          <cell r="W292" t="str">
            <v>无</v>
          </cell>
          <cell r="X292" t="str">
            <v>无</v>
          </cell>
          <cell r="Z292" t="str">
            <v>无</v>
          </cell>
          <cell r="AA292" t="str">
            <v>无</v>
          </cell>
          <cell r="AB292">
            <v>44966</v>
          </cell>
        </row>
        <row r="293">
          <cell r="C293" t="str">
            <v>2-1-305</v>
          </cell>
          <cell r="D293" t="str">
            <v>2</v>
          </cell>
          <cell r="E293">
            <v>1</v>
          </cell>
          <cell r="G293">
            <v>305</v>
          </cell>
          <cell r="H293" t="str">
            <v>自销</v>
          </cell>
          <cell r="I293" t="str">
            <v>刘梓轩</v>
          </cell>
          <cell r="J293" t="str">
            <v>已签约</v>
          </cell>
          <cell r="K293">
            <v>73.43</v>
          </cell>
          <cell r="L293">
            <v>56.78</v>
          </cell>
          <cell r="M293" t="str">
            <v>暂无</v>
          </cell>
          <cell r="N293" t="str">
            <v>暂无</v>
          </cell>
          <cell r="O293" t="str">
            <v>卜宇轩</v>
          </cell>
          <cell r="P293" t="str">
            <v>440103198510240315</v>
          </cell>
          <cell r="Q293" t="str">
            <v>13533538205</v>
          </cell>
          <cell r="R293" t="str">
            <v>广东省广州市番禺区大石街朝阳东路锦绣银湾2座4梯903房</v>
          </cell>
          <cell r="T293">
            <v>44297</v>
          </cell>
          <cell r="U293">
            <v>9834.345635298923</v>
          </cell>
          <cell r="V293">
            <v>722136</v>
          </cell>
          <cell r="W293" t="str">
            <v>无</v>
          </cell>
          <cell r="X293" t="str">
            <v>无</v>
          </cell>
          <cell r="Z293" t="str">
            <v>无</v>
          </cell>
          <cell r="AA293" t="str">
            <v>无</v>
          </cell>
          <cell r="AB293">
            <v>44316</v>
          </cell>
        </row>
        <row r="294">
          <cell r="C294" t="str">
            <v>2-1-306</v>
          </cell>
          <cell r="D294" t="str">
            <v>2</v>
          </cell>
          <cell r="E294">
            <v>1</v>
          </cell>
          <cell r="G294">
            <v>306</v>
          </cell>
          <cell r="H294" t="str">
            <v>自销</v>
          </cell>
          <cell r="I294" t="str">
            <v>刘梓轩</v>
          </cell>
          <cell r="J294" t="str">
            <v>已签约</v>
          </cell>
          <cell r="K294">
            <v>73.43</v>
          </cell>
          <cell r="L294">
            <v>56.78</v>
          </cell>
          <cell r="M294" t="str">
            <v>暂无</v>
          </cell>
          <cell r="N294" t="str">
            <v>暂无</v>
          </cell>
          <cell r="O294" t="str">
            <v>卜宇轩</v>
          </cell>
          <cell r="P294" t="str">
            <v>440103198510240315</v>
          </cell>
          <cell r="Q294" t="str">
            <v>13533538205</v>
          </cell>
          <cell r="R294" t="str">
            <v>广东省广州市番禺区大石街朝阳东路锦绣银湾2座4梯903房</v>
          </cell>
          <cell r="T294">
            <v>44297</v>
          </cell>
          <cell r="U294">
            <v>9722.933405964863</v>
          </cell>
          <cell r="V294">
            <v>713955</v>
          </cell>
          <cell r="W294" t="str">
            <v>无</v>
          </cell>
          <cell r="X294" t="str">
            <v>无</v>
          </cell>
          <cell r="Z294" t="str">
            <v>无</v>
          </cell>
          <cell r="AA294" t="str">
            <v>无</v>
          </cell>
          <cell r="AB294">
            <v>44316</v>
          </cell>
        </row>
        <row r="295">
          <cell r="C295" t="str">
            <v>2-1-307</v>
          </cell>
          <cell r="D295" t="str">
            <v>2</v>
          </cell>
          <cell r="E295">
            <v>1</v>
          </cell>
          <cell r="G295">
            <v>307</v>
          </cell>
          <cell r="H295" t="str">
            <v>自销</v>
          </cell>
          <cell r="I295" t="str">
            <v>揭英锡</v>
          </cell>
          <cell r="J295" t="str">
            <v>已签约</v>
          </cell>
          <cell r="K295">
            <v>85.92</v>
          </cell>
          <cell r="L295">
            <v>66.44</v>
          </cell>
          <cell r="M295" t="str">
            <v>暂无</v>
          </cell>
          <cell r="N295" t="str">
            <v>暂无</v>
          </cell>
          <cell r="O295" t="str">
            <v>胡碧仪</v>
          </cell>
          <cell r="P295" t="str">
            <v>440104197803222227</v>
          </cell>
          <cell r="Q295" t="str">
            <v>13631356762</v>
          </cell>
          <cell r="R295" t="str">
            <v>广东省广州市六榕路福泉28号</v>
          </cell>
          <cell r="T295">
            <v>44297</v>
          </cell>
          <cell r="U295">
            <v>9779.585661080075</v>
          </cell>
          <cell r="V295">
            <v>840262</v>
          </cell>
          <cell r="W295" t="str">
            <v>无</v>
          </cell>
          <cell r="X295" t="str">
            <v>无</v>
          </cell>
          <cell r="Z295" t="str">
            <v>无</v>
          </cell>
          <cell r="AA295" t="str">
            <v>无</v>
          </cell>
          <cell r="AB295">
            <v>44302</v>
          </cell>
        </row>
        <row r="296">
          <cell r="C296" t="str">
            <v>2-1-401</v>
          </cell>
          <cell r="D296" t="str">
            <v>2</v>
          </cell>
          <cell r="E296">
            <v>1</v>
          </cell>
          <cell r="G296">
            <v>401</v>
          </cell>
          <cell r="H296" t="str">
            <v>自销</v>
          </cell>
          <cell r="I296" t="str">
            <v>吴蕙菁</v>
          </cell>
          <cell r="J296" t="str">
            <v>已签约</v>
          </cell>
          <cell r="K296">
            <v>59.35</v>
          </cell>
          <cell r="L296">
            <v>45.89</v>
          </cell>
          <cell r="M296" t="str">
            <v>暂无</v>
          </cell>
          <cell r="N296" t="str">
            <v>暂无</v>
          </cell>
          <cell r="O296" t="str">
            <v>付莹</v>
          </cell>
          <cell r="P296" t="str">
            <v>360403197009302422</v>
          </cell>
          <cell r="Q296" t="str">
            <v>13760659844</v>
          </cell>
          <cell r="R296" t="str">
            <v>江西省修水县太阳升镇三都街满忠农机厂旁</v>
          </cell>
          <cell r="T296">
            <v>44297</v>
          </cell>
          <cell r="U296">
            <v>9946.082561078349</v>
          </cell>
          <cell r="V296">
            <v>590300</v>
          </cell>
          <cell r="W296" t="str">
            <v>无</v>
          </cell>
          <cell r="X296" t="str">
            <v>无</v>
          </cell>
          <cell r="Z296" t="str">
            <v>无</v>
          </cell>
          <cell r="AA296" t="str">
            <v>无</v>
          </cell>
          <cell r="AB296">
            <v>44306</v>
          </cell>
        </row>
        <row r="297">
          <cell r="C297" t="str">
            <v>2-1-402</v>
          </cell>
          <cell r="D297" t="str">
            <v>2</v>
          </cell>
          <cell r="E297">
            <v>1</v>
          </cell>
          <cell r="G297">
            <v>402</v>
          </cell>
          <cell r="H297" t="str">
            <v>自销</v>
          </cell>
          <cell r="I297" t="str">
            <v>陈凯伦</v>
          </cell>
          <cell r="J297" t="str">
            <v>已签约</v>
          </cell>
          <cell r="K297">
            <v>59.35</v>
          </cell>
          <cell r="L297">
            <v>45.89</v>
          </cell>
          <cell r="M297" t="str">
            <v>暂无</v>
          </cell>
          <cell r="N297" t="str">
            <v>暂无</v>
          </cell>
          <cell r="O297" t="str">
            <v>陈呈</v>
          </cell>
          <cell r="P297" t="str">
            <v>430321198803269084</v>
          </cell>
          <cell r="Q297" t="str">
            <v>13450431706</v>
          </cell>
          <cell r="R297" t="str">
            <v>广东省广州市白云区人和镇东华村上华北3巷22号</v>
          </cell>
          <cell r="T297">
            <v>44297</v>
          </cell>
          <cell r="U297">
            <v>9723.251895534962</v>
          </cell>
          <cell r="V297">
            <v>577075</v>
          </cell>
          <cell r="W297" t="str">
            <v>无</v>
          </cell>
          <cell r="X297" t="str">
            <v>无</v>
          </cell>
          <cell r="Z297" t="str">
            <v>无</v>
          </cell>
          <cell r="AA297" t="str">
            <v>无</v>
          </cell>
          <cell r="AB297">
            <v>44549</v>
          </cell>
        </row>
        <row r="298">
          <cell r="C298" t="str">
            <v>2-1-403</v>
          </cell>
          <cell r="D298" t="str">
            <v>2</v>
          </cell>
          <cell r="E298">
            <v>1</v>
          </cell>
          <cell r="G298">
            <v>403</v>
          </cell>
          <cell r="H298" t="str">
            <v>自销</v>
          </cell>
          <cell r="I298" t="str">
            <v>梁子杰</v>
          </cell>
          <cell r="J298" t="str">
            <v>已签约</v>
          </cell>
          <cell r="K298">
            <v>86.23</v>
          </cell>
          <cell r="L298">
            <v>66.68</v>
          </cell>
          <cell r="M298" t="str">
            <v>暂无</v>
          </cell>
          <cell r="N298" t="str">
            <v>暂无</v>
          </cell>
          <cell r="O298" t="str">
            <v>贾君辉、李博</v>
          </cell>
          <cell r="P298" t="str">
            <v>411528199704203415
230402199505300024</v>
          </cell>
          <cell r="Q298" t="str">
            <v>18529169906
15846888322</v>
          </cell>
          <cell r="R298" t="str">
            <v>广东省广州市增城区永宁街山国际80栋1506房</v>
          </cell>
          <cell r="S298" t="str">
            <v>工抵</v>
          </cell>
          <cell r="T298">
            <v>44804</v>
          </cell>
          <cell r="U298">
            <v>7200</v>
          </cell>
          <cell r="V298">
            <v>620856</v>
          </cell>
          <cell r="W298" t="str">
            <v>无</v>
          </cell>
          <cell r="X298" t="str">
            <v>无</v>
          </cell>
          <cell r="Z298" t="str">
            <v>无</v>
          </cell>
          <cell r="AA298" t="str">
            <v>无</v>
          </cell>
          <cell r="AB298">
            <v>44854</v>
          </cell>
        </row>
        <row r="299">
          <cell r="C299" t="str">
            <v>2-1-404</v>
          </cell>
          <cell r="D299" t="str">
            <v>2</v>
          </cell>
          <cell r="E299">
            <v>1</v>
          </cell>
          <cell r="G299">
            <v>404</v>
          </cell>
          <cell r="I299" t="str">
            <v>暂不售</v>
          </cell>
          <cell r="K299">
            <v>86.23</v>
          </cell>
          <cell r="L299">
            <v>66.68</v>
          </cell>
          <cell r="M299" t="str">
            <v>暂无</v>
          </cell>
          <cell r="N299" t="str">
            <v>暂无</v>
          </cell>
          <cell r="U299">
            <v>7200</v>
          </cell>
          <cell r="V299">
            <v>620856</v>
          </cell>
          <cell r="W299" t="str">
            <v>无</v>
          </cell>
          <cell r="X299" t="str">
            <v>无</v>
          </cell>
          <cell r="Z299" t="str">
            <v>无</v>
          </cell>
          <cell r="AA299" t="str">
            <v>无</v>
          </cell>
          <cell r="AB299" t="str">
            <v/>
          </cell>
        </row>
        <row r="300">
          <cell r="C300" t="str">
            <v>2-1-405</v>
          </cell>
          <cell r="D300" t="str">
            <v>2</v>
          </cell>
          <cell r="E300">
            <v>1</v>
          </cell>
          <cell r="G300">
            <v>405</v>
          </cell>
          <cell r="H300" t="str">
            <v>自销</v>
          </cell>
          <cell r="I300" t="str">
            <v>李杏香</v>
          </cell>
          <cell r="J300" t="str">
            <v>已签约</v>
          </cell>
          <cell r="K300">
            <v>73.43</v>
          </cell>
          <cell r="L300">
            <v>56.78</v>
          </cell>
          <cell r="M300" t="str">
            <v>暂无</v>
          </cell>
          <cell r="N300" t="str">
            <v>暂无</v>
          </cell>
          <cell r="O300" t="str">
            <v>杨可心</v>
          </cell>
          <cell r="P300" t="str">
            <v>210102196404132240</v>
          </cell>
          <cell r="Q300" t="str">
            <v>13704911569</v>
          </cell>
          <cell r="R300" t="str">
            <v>辽宁省沈阳市浑南区万科金城蓝湾36#1-14-2</v>
          </cell>
          <cell r="T300">
            <v>44297</v>
          </cell>
          <cell r="U300">
            <v>9834.345635298923</v>
          </cell>
          <cell r="V300">
            <v>722136</v>
          </cell>
          <cell r="W300" t="str">
            <v>无</v>
          </cell>
          <cell r="X300" t="str">
            <v>无</v>
          </cell>
          <cell r="Z300" t="str">
            <v>无</v>
          </cell>
          <cell r="AA300" t="str">
            <v>无</v>
          </cell>
          <cell r="AB300">
            <v>44309</v>
          </cell>
        </row>
        <row r="301">
          <cell r="C301" t="str">
            <v>2-1-406</v>
          </cell>
          <cell r="D301" t="str">
            <v>2</v>
          </cell>
          <cell r="E301">
            <v>1</v>
          </cell>
          <cell r="G301">
            <v>406</v>
          </cell>
          <cell r="H301" t="str">
            <v>自销</v>
          </cell>
          <cell r="I301" t="str">
            <v>陈凯伦</v>
          </cell>
          <cell r="J301" t="str">
            <v>已签约</v>
          </cell>
          <cell r="K301">
            <v>73.43</v>
          </cell>
          <cell r="L301">
            <v>56.78</v>
          </cell>
          <cell r="M301" t="str">
            <v>暂无</v>
          </cell>
          <cell r="N301" t="str">
            <v>暂无</v>
          </cell>
          <cell r="O301" t="str">
            <v>骆顺珍</v>
          </cell>
          <cell r="P301" t="str">
            <v>440121196209011867</v>
          </cell>
          <cell r="Q301">
            <v>15119955930</v>
          </cell>
          <cell r="R301" t="str">
            <v>清远市清城区龙塘（镇政府对面）恒远地产</v>
          </cell>
          <cell r="T301">
            <v>44297</v>
          </cell>
          <cell r="U301">
            <v>9722.933405964863</v>
          </cell>
          <cell r="V301">
            <v>713955</v>
          </cell>
          <cell r="W301" t="str">
            <v>无</v>
          </cell>
          <cell r="X301" t="str">
            <v>无</v>
          </cell>
          <cell r="Z301" t="str">
            <v>无</v>
          </cell>
          <cell r="AA301" t="str">
            <v>无</v>
          </cell>
          <cell r="AB301">
            <v>44300</v>
          </cell>
        </row>
        <row r="302">
          <cell r="C302" t="str">
            <v>2-1-407</v>
          </cell>
          <cell r="D302" t="str">
            <v>2</v>
          </cell>
          <cell r="E302">
            <v>1</v>
          </cell>
          <cell r="G302">
            <v>407</v>
          </cell>
          <cell r="H302" t="str">
            <v>自销</v>
          </cell>
          <cell r="I302" t="str">
            <v>冯昌盛</v>
          </cell>
          <cell r="J302" t="str">
            <v>已签约</v>
          </cell>
          <cell r="K302">
            <v>85.92</v>
          </cell>
          <cell r="L302">
            <v>66.44</v>
          </cell>
          <cell r="M302" t="str">
            <v>暂无</v>
          </cell>
          <cell r="N302" t="str">
            <v>暂无</v>
          </cell>
          <cell r="O302" t="str">
            <v>谢廷国</v>
          </cell>
          <cell r="P302" t="str">
            <v>450422199105282417</v>
          </cell>
          <cell r="Q302" t="str">
            <v>18098910774</v>
          </cell>
          <cell r="R302" t="str">
            <v>广东省广州市白云区嘉禾望岗街豪泉大厦5019</v>
          </cell>
          <cell r="S302" t="str">
            <v>商机</v>
          </cell>
          <cell r="T302">
            <v>44731</v>
          </cell>
          <cell r="U302">
            <v>7200</v>
          </cell>
          <cell r="V302">
            <v>618624</v>
          </cell>
          <cell r="W302" t="str">
            <v>无</v>
          </cell>
          <cell r="X302" t="str">
            <v>无</v>
          </cell>
          <cell r="Z302" t="str">
            <v>无</v>
          </cell>
          <cell r="AA302" t="str">
            <v>无</v>
          </cell>
          <cell r="AB302">
            <v>44762</v>
          </cell>
        </row>
        <row r="303">
          <cell r="C303" t="str">
            <v>2-1-501</v>
          </cell>
          <cell r="D303" t="str">
            <v>2</v>
          </cell>
          <cell r="E303">
            <v>1</v>
          </cell>
          <cell r="G303">
            <v>501</v>
          </cell>
          <cell r="H303" t="str">
            <v>自销</v>
          </cell>
          <cell r="I303" t="str">
            <v>冯昌盛</v>
          </cell>
          <cell r="J303" t="str">
            <v>已签约</v>
          </cell>
          <cell r="K303">
            <v>59.35</v>
          </cell>
          <cell r="L303">
            <v>45.89</v>
          </cell>
          <cell r="M303" t="str">
            <v>暂无</v>
          </cell>
          <cell r="N303" t="str">
            <v>暂无</v>
          </cell>
          <cell r="O303" t="str">
            <v>黄雁</v>
          </cell>
          <cell r="P303" t="str">
            <v>440921198306029228</v>
          </cell>
          <cell r="Q303" t="str">
            <v>13560320374</v>
          </cell>
          <cell r="R303" t="str">
            <v>广东省广州市花都区新华街三华村元华花园新村19巷13号</v>
          </cell>
          <cell r="T303">
            <v>44297</v>
          </cell>
          <cell r="U303">
            <v>10280.33698399326</v>
          </cell>
          <cell r="V303">
            <v>610138</v>
          </cell>
          <cell r="W303" t="str">
            <v>无</v>
          </cell>
          <cell r="X303" t="str">
            <v>无</v>
          </cell>
          <cell r="Z303" t="str">
            <v>无</v>
          </cell>
          <cell r="AA303" t="str">
            <v>无</v>
          </cell>
          <cell r="AB303">
            <v>44314</v>
          </cell>
        </row>
        <row r="304">
          <cell r="C304" t="str">
            <v>2-1-502</v>
          </cell>
          <cell r="D304" t="str">
            <v>2</v>
          </cell>
          <cell r="E304">
            <v>1</v>
          </cell>
          <cell r="G304">
            <v>502</v>
          </cell>
          <cell r="H304" t="str">
            <v>自销</v>
          </cell>
          <cell r="I304" t="str">
            <v>陈凯伦</v>
          </cell>
          <cell r="J304" t="str">
            <v>已签约</v>
          </cell>
          <cell r="K304">
            <v>59.35</v>
          </cell>
          <cell r="L304">
            <v>45.89</v>
          </cell>
          <cell r="M304" t="str">
            <v>暂无</v>
          </cell>
          <cell r="N304" t="str">
            <v>暂无</v>
          </cell>
          <cell r="O304" t="str">
            <v>吴启起</v>
          </cell>
          <cell r="P304" t="str">
            <v>432503199008070046</v>
          </cell>
          <cell r="Q304" t="str">
            <v>15728182577</v>
          </cell>
          <cell r="R304" t="str">
            <v>广东省清远市清城区碧桂园禧悦湾一街6座202</v>
          </cell>
          <cell r="T304">
            <v>44297</v>
          </cell>
          <cell r="U304">
            <v>10057.506318449874</v>
          </cell>
          <cell r="V304">
            <v>596913</v>
          </cell>
          <cell r="W304" t="str">
            <v>无</v>
          </cell>
          <cell r="X304" t="str">
            <v>无</v>
          </cell>
          <cell r="Z304" t="str">
            <v>无</v>
          </cell>
          <cell r="AA304" t="str">
            <v>无</v>
          </cell>
          <cell r="AB304">
            <v>44371</v>
          </cell>
        </row>
        <row r="305">
          <cell r="C305" t="str">
            <v>2-1-503</v>
          </cell>
          <cell r="D305" t="str">
            <v>2</v>
          </cell>
          <cell r="E305">
            <v>1</v>
          </cell>
          <cell r="G305">
            <v>503</v>
          </cell>
          <cell r="H305" t="str">
            <v>品业</v>
          </cell>
          <cell r="I305" t="str">
            <v>梁子杰</v>
          </cell>
          <cell r="J305" t="str">
            <v>已认购</v>
          </cell>
          <cell r="K305">
            <v>86.23</v>
          </cell>
          <cell r="L305">
            <v>66.68</v>
          </cell>
          <cell r="M305" t="str">
            <v>暂无</v>
          </cell>
          <cell r="N305" t="str">
            <v>暂无</v>
          </cell>
          <cell r="O305" t="str">
            <v>李奖</v>
          </cell>
          <cell r="S305" t="str">
            <v>全民经纪人</v>
          </cell>
          <cell r="T305">
            <v>44825</v>
          </cell>
          <cell r="U305">
            <v>7254.795314855618</v>
          </cell>
          <cell r="V305">
            <v>625581</v>
          </cell>
          <cell r="W305" t="str">
            <v>无</v>
          </cell>
          <cell r="X305" t="str">
            <v>无</v>
          </cell>
          <cell r="Z305" t="str">
            <v>无</v>
          </cell>
          <cell r="AA305" t="str">
            <v>无</v>
          </cell>
          <cell r="AB305" t="str">
            <v/>
          </cell>
        </row>
        <row r="306">
          <cell r="C306" t="str">
            <v>2-1-504</v>
          </cell>
          <cell r="D306" t="str">
            <v>2</v>
          </cell>
          <cell r="E306">
            <v>1</v>
          </cell>
          <cell r="G306">
            <v>504</v>
          </cell>
          <cell r="H306" t="str">
            <v>自销</v>
          </cell>
          <cell r="I306" t="str">
            <v>李杏香</v>
          </cell>
          <cell r="J306" t="str">
            <v>已签约</v>
          </cell>
          <cell r="K306">
            <v>86.23</v>
          </cell>
          <cell r="L306">
            <v>66.68</v>
          </cell>
          <cell r="M306" t="str">
            <v>暂无</v>
          </cell>
          <cell r="N306" t="str">
            <v>暂无</v>
          </cell>
          <cell r="O306" t="str">
            <v>翁晓斌</v>
          </cell>
          <cell r="P306" t="str">
            <v>440102197704023211</v>
          </cell>
          <cell r="Q306" t="str">
            <v>18102262566</v>
          </cell>
          <cell r="R306" t="str">
            <v>广东省广州市东山区金羊一街11号502房</v>
          </cell>
          <cell r="T306">
            <v>44301</v>
          </cell>
          <cell r="U306">
            <v>10726.696045459816</v>
          </cell>
          <cell r="V306">
            <v>924963</v>
          </cell>
          <cell r="W306" t="str">
            <v>无</v>
          </cell>
          <cell r="X306" t="str">
            <v>无</v>
          </cell>
          <cell r="Z306" t="str">
            <v>无</v>
          </cell>
          <cell r="AA306" t="str">
            <v>无</v>
          </cell>
          <cell r="AB306">
            <v>44321</v>
          </cell>
        </row>
        <row r="307">
          <cell r="C307" t="str">
            <v>2-1-505</v>
          </cell>
          <cell r="D307" t="str">
            <v>2</v>
          </cell>
          <cell r="E307">
            <v>1</v>
          </cell>
          <cell r="G307">
            <v>505</v>
          </cell>
          <cell r="H307" t="str">
            <v>自销</v>
          </cell>
          <cell r="I307" t="str">
            <v>罗健波</v>
          </cell>
          <cell r="J307" t="str">
            <v>已认购</v>
          </cell>
          <cell r="K307">
            <v>73.43</v>
          </cell>
          <cell r="L307">
            <v>56.78</v>
          </cell>
          <cell r="M307" t="str">
            <v>暂无</v>
          </cell>
          <cell r="N307" t="str">
            <v>暂无</v>
          </cell>
          <cell r="O307" t="str">
            <v>涂思茗</v>
          </cell>
          <cell r="P307" t="str">
            <v>430724198604040042</v>
          </cell>
          <cell r="Q307" t="str">
            <v>18676629928</v>
          </cell>
          <cell r="R307" t="str">
            <v>广东省广州市黄浦区雅居乐富春山居B35栋402</v>
          </cell>
          <cell r="S307" t="str">
            <v>龙湖内转</v>
          </cell>
          <cell r="T307">
            <v>44297</v>
          </cell>
          <cell r="U307">
            <v>10168.595941713194</v>
          </cell>
          <cell r="V307">
            <v>746680</v>
          </cell>
          <cell r="W307" t="str">
            <v>无</v>
          </cell>
          <cell r="X307" t="str">
            <v>无</v>
          </cell>
          <cell r="Z307" t="str">
            <v>无</v>
          </cell>
          <cell r="AA307" t="str">
            <v>无</v>
          </cell>
          <cell r="AB307" t="str">
            <v/>
          </cell>
        </row>
        <row r="308">
          <cell r="C308" t="str">
            <v>2-1-506</v>
          </cell>
          <cell r="D308" t="str">
            <v>2</v>
          </cell>
          <cell r="E308">
            <v>1</v>
          </cell>
          <cell r="G308">
            <v>506</v>
          </cell>
          <cell r="H308" t="str">
            <v>自销</v>
          </cell>
          <cell r="I308" t="str">
            <v>冯昌盛</v>
          </cell>
          <cell r="J308" t="str">
            <v>已签约</v>
          </cell>
          <cell r="K308">
            <v>73.43</v>
          </cell>
          <cell r="L308">
            <v>56.78</v>
          </cell>
          <cell r="M308" t="str">
            <v>暂无</v>
          </cell>
          <cell r="N308" t="str">
            <v>暂无</v>
          </cell>
          <cell r="O308" t="str">
            <v>许健</v>
          </cell>
          <cell r="P308" t="str">
            <v>110108196409150418</v>
          </cell>
          <cell r="Q308" t="str">
            <v>18010187586</v>
          </cell>
          <cell r="R308" t="str">
            <v>北京市海淀区香山路53号10楼5单元302号</v>
          </cell>
          <cell r="T308">
            <v>44297</v>
          </cell>
          <cell r="U308">
            <v>10057.183712379136</v>
          </cell>
          <cell r="V308">
            <v>738499</v>
          </cell>
          <cell r="W308" t="str">
            <v>无</v>
          </cell>
          <cell r="X308" t="str">
            <v>无</v>
          </cell>
          <cell r="Z308" t="str">
            <v>无</v>
          </cell>
          <cell r="AA308" t="str">
            <v>无</v>
          </cell>
          <cell r="AB308">
            <v>44352</v>
          </cell>
        </row>
        <row r="309">
          <cell r="C309" t="str">
            <v>2-1-507</v>
          </cell>
          <cell r="D309" t="str">
            <v>2</v>
          </cell>
          <cell r="E309">
            <v>1</v>
          </cell>
          <cell r="G309">
            <v>507</v>
          </cell>
          <cell r="H309" t="str">
            <v>自销</v>
          </cell>
          <cell r="I309" t="str">
            <v>陈凯伦</v>
          </cell>
          <cell r="J309" t="str">
            <v>已签约</v>
          </cell>
          <cell r="K309">
            <v>85.92</v>
          </cell>
          <cell r="L309">
            <v>66.44</v>
          </cell>
          <cell r="M309" t="str">
            <v>暂无</v>
          </cell>
          <cell r="N309" t="str">
            <v>暂无</v>
          </cell>
          <cell r="O309" t="str">
            <v>梁镜森</v>
          </cell>
          <cell r="P309" t="str">
            <v>441802197712112838</v>
          </cell>
          <cell r="Q309" t="str">
            <v>13928770146</v>
          </cell>
          <cell r="R309" t="str">
            <v>广东省广州市越秀区共和五巷26号205</v>
          </cell>
          <cell r="T309">
            <v>44321</v>
          </cell>
          <cell r="U309">
            <v>9891.014897579144</v>
          </cell>
          <cell r="V309">
            <v>849836</v>
          </cell>
          <cell r="W309" t="str">
            <v>无</v>
          </cell>
          <cell r="X309" t="str">
            <v>无</v>
          </cell>
          <cell r="Z309" t="str">
            <v>无</v>
          </cell>
          <cell r="AA309" t="str">
            <v>无</v>
          </cell>
          <cell r="AB309">
            <v>44327</v>
          </cell>
        </row>
        <row r="310">
          <cell r="C310" t="str">
            <v>2-1-601</v>
          </cell>
          <cell r="D310" t="str">
            <v>2</v>
          </cell>
          <cell r="E310">
            <v>1</v>
          </cell>
          <cell r="G310">
            <v>601</v>
          </cell>
          <cell r="H310" t="str">
            <v>自销</v>
          </cell>
          <cell r="I310" t="str">
            <v>冯昌盛;吴蕙菁</v>
          </cell>
          <cell r="J310" t="str">
            <v>已签约</v>
          </cell>
          <cell r="K310">
            <v>59.35</v>
          </cell>
          <cell r="L310">
            <v>45.89</v>
          </cell>
          <cell r="M310" t="str">
            <v>暂无</v>
          </cell>
          <cell r="N310" t="str">
            <v>暂无</v>
          </cell>
          <cell r="O310" t="str">
            <v>冯显凤</v>
          </cell>
          <cell r="P310" t="str">
            <v>440724197311112441</v>
          </cell>
          <cell r="Q310">
            <v>13538980099</v>
          </cell>
          <cell r="R310" t="str">
            <v>广东省广州市花都区狮岭镇合成村横坑三队鼎盛公寓</v>
          </cell>
          <cell r="T310">
            <v>44297</v>
          </cell>
          <cell r="U310">
            <v>10280.33698399326</v>
          </cell>
          <cell r="V310">
            <v>610138</v>
          </cell>
          <cell r="W310" t="str">
            <v>无</v>
          </cell>
          <cell r="X310" t="str">
            <v>无</v>
          </cell>
          <cell r="Z310" t="str">
            <v>无</v>
          </cell>
          <cell r="AA310" t="str">
            <v>无</v>
          </cell>
          <cell r="AB310">
            <v>44305</v>
          </cell>
        </row>
        <row r="311">
          <cell r="C311" t="str">
            <v>2-1-602</v>
          </cell>
          <cell r="D311" t="str">
            <v>2</v>
          </cell>
          <cell r="E311">
            <v>1</v>
          </cell>
          <cell r="G311">
            <v>602</v>
          </cell>
          <cell r="H311" t="str">
            <v>自销</v>
          </cell>
          <cell r="I311" t="str">
            <v>吴蕙菁</v>
          </cell>
          <cell r="J311" t="str">
            <v>已签约</v>
          </cell>
          <cell r="K311">
            <v>59.35</v>
          </cell>
          <cell r="L311">
            <v>45.89</v>
          </cell>
          <cell r="M311" t="str">
            <v>暂无</v>
          </cell>
          <cell r="N311" t="str">
            <v>暂无</v>
          </cell>
          <cell r="O311" t="str">
            <v>叶桂莲</v>
          </cell>
          <cell r="P311" t="str">
            <v>440229196712140048</v>
          </cell>
          <cell r="Q311" t="str">
            <v>13727519618</v>
          </cell>
          <cell r="R311" t="str">
            <v>广东省韶关市翁源县龙仙镇碧桂园芷兰湾五街3座901</v>
          </cell>
          <cell r="T311">
            <v>44320</v>
          </cell>
          <cell r="U311">
            <v>10057.506318449874</v>
          </cell>
          <cell r="V311">
            <v>596913</v>
          </cell>
          <cell r="W311" t="str">
            <v>无</v>
          </cell>
          <cell r="X311" t="str">
            <v>无</v>
          </cell>
          <cell r="Z311" t="str">
            <v>无</v>
          </cell>
          <cell r="AA311" t="str">
            <v>无</v>
          </cell>
          <cell r="AB311">
            <v>44458</v>
          </cell>
        </row>
        <row r="312">
          <cell r="C312" t="str">
            <v>2-1-603</v>
          </cell>
          <cell r="D312" t="str">
            <v>2</v>
          </cell>
          <cell r="E312">
            <v>1</v>
          </cell>
          <cell r="G312">
            <v>603</v>
          </cell>
          <cell r="H312" t="str">
            <v>自销</v>
          </cell>
          <cell r="I312" t="str">
            <v>刘梓轩</v>
          </cell>
          <cell r="J312" t="str">
            <v>已签约</v>
          </cell>
          <cell r="K312">
            <v>86.23</v>
          </cell>
          <cell r="L312">
            <v>66.68</v>
          </cell>
          <cell r="M312" t="str">
            <v>暂无</v>
          </cell>
          <cell r="N312" t="str">
            <v>暂无</v>
          </cell>
          <cell r="O312" t="str">
            <v>杨燕鲁</v>
          </cell>
          <cell r="P312" t="str">
            <v>339011197510182744</v>
          </cell>
          <cell r="Q312" t="str">
            <v>13710800150</v>
          </cell>
          <cell r="R312" t="str">
            <v>广东省广州市越秀区倾城大厦611房</v>
          </cell>
          <cell r="T312">
            <v>44297</v>
          </cell>
          <cell r="U312">
            <v>10648.695349646294</v>
          </cell>
          <cell r="V312">
            <v>918237</v>
          </cell>
          <cell r="W312" t="str">
            <v>无</v>
          </cell>
          <cell r="X312" t="str">
            <v>无</v>
          </cell>
          <cell r="Z312" t="str">
            <v>无</v>
          </cell>
          <cell r="AA312" t="str">
            <v>无</v>
          </cell>
          <cell r="AB312">
            <v>44313</v>
          </cell>
        </row>
        <row r="313">
          <cell r="C313" t="str">
            <v>2-1-604</v>
          </cell>
          <cell r="D313" t="str">
            <v>2</v>
          </cell>
          <cell r="E313">
            <v>1</v>
          </cell>
          <cell r="G313">
            <v>604</v>
          </cell>
          <cell r="H313" t="str">
            <v>自销</v>
          </cell>
          <cell r="I313" t="str">
            <v>冯昌盛</v>
          </cell>
          <cell r="J313" t="str">
            <v>已签约</v>
          </cell>
          <cell r="K313">
            <v>86.23</v>
          </cell>
          <cell r="L313">
            <v>66.68</v>
          </cell>
          <cell r="M313" t="str">
            <v>暂无</v>
          </cell>
          <cell r="N313" t="str">
            <v>暂无</v>
          </cell>
          <cell r="O313" t="str">
            <v>朱蚌少</v>
          </cell>
          <cell r="P313" t="str">
            <v>441821199004101212</v>
          </cell>
          <cell r="Q313" t="str">
            <v>15818817289</v>
          </cell>
          <cell r="R313" t="str">
            <v>广东省清远市清城区龙塘镇恒大银湖城153栋302房</v>
          </cell>
          <cell r="T313">
            <v>44784</v>
          </cell>
          <cell r="U313">
            <v>7200</v>
          </cell>
          <cell r="V313">
            <v>620856</v>
          </cell>
          <cell r="W313" t="str">
            <v>无</v>
          </cell>
          <cell r="X313" t="str">
            <v>无</v>
          </cell>
          <cell r="Z313" t="str">
            <v>无</v>
          </cell>
          <cell r="AA313" t="str">
            <v>无</v>
          </cell>
          <cell r="AB313">
            <v>44882</v>
          </cell>
        </row>
        <row r="314">
          <cell r="C314" t="str">
            <v>2-1-605</v>
          </cell>
          <cell r="D314" t="str">
            <v>2</v>
          </cell>
          <cell r="E314">
            <v>1</v>
          </cell>
          <cell r="G314">
            <v>605</v>
          </cell>
          <cell r="H314" t="str">
            <v>自销</v>
          </cell>
          <cell r="I314" t="str">
            <v>刘梓轩</v>
          </cell>
          <cell r="J314" t="str">
            <v>已签约</v>
          </cell>
          <cell r="K314">
            <v>73.43</v>
          </cell>
          <cell r="L314">
            <v>56.78</v>
          </cell>
          <cell r="M314" t="str">
            <v>暂无</v>
          </cell>
          <cell r="N314" t="str">
            <v>暂无</v>
          </cell>
          <cell r="O314" t="str">
            <v>何大深</v>
          </cell>
          <cell r="P314" t="str">
            <v>440921198412107752</v>
          </cell>
          <cell r="Q314" t="str">
            <v>13544572476</v>
          </cell>
          <cell r="R314" t="str">
            <v>广东省清远市龙塘镇恒大银湖城94栋1404房</v>
          </cell>
          <cell r="T314">
            <v>44297</v>
          </cell>
          <cell r="U314">
            <v>10168.595941713194</v>
          </cell>
          <cell r="V314">
            <v>746680</v>
          </cell>
          <cell r="W314" t="str">
            <v>无</v>
          </cell>
          <cell r="X314" t="str">
            <v>无</v>
          </cell>
          <cell r="Z314" t="str">
            <v>无</v>
          </cell>
          <cell r="AA314" t="str">
            <v>无</v>
          </cell>
          <cell r="AB314">
            <v>44306</v>
          </cell>
        </row>
        <row r="315">
          <cell r="C315" t="str">
            <v>2-1-606</v>
          </cell>
          <cell r="D315" t="str">
            <v>2</v>
          </cell>
          <cell r="E315">
            <v>1</v>
          </cell>
          <cell r="G315">
            <v>606</v>
          </cell>
          <cell r="H315" t="str">
            <v>自销</v>
          </cell>
          <cell r="I315" t="str">
            <v>朱生;李杏香</v>
          </cell>
          <cell r="J315" t="str">
            <v>已签约</v>
          </cell>
          <cell r="K315">
            <v>73.43</v>
          </cell>
          <cell r="L315">
            <v>56.78</v>
          </cell>
          <cell r="M315" t="str">
            <v>暂无</v>
          </cell>
          <cell r="N315" t="str">
            <v>暂无</v>
          </cell>
          <cell r="O315" t="str">
            <v>钟键</v>
          </cell>
          <cell r="P315" t="str">
            <v>362222196805120043</v>
          </cell>
          <cell r="Q315" t="str">
            <v>13767507215</v>
          </cell>
          <cell r="R315" t="str">
            <v>江西省高安市解放路136号</v>
          </cell>
          <cell r="T315">
            <v>44304</v>
          </cell>
          <cell r="U315">
            <v>10057.183712379136</v>
          </cell>
          <cell r="V315">
            <v>738499</v>
          </cell>
          <cell r="W315" t="str">
            <v>无</v>
          </cell>
          <cell r="X315" t="str">
            <v>无</v>
          </cell>
          <cell r="Z315" t="str">
            <v>无</v>
          </cell>
          <cell r="AA315" t="str">
            <v>无</v>
          </cell>
          <cell r="AB315">
            <v>44639</v>
          </cell>
        </row>
        <row r="316">
          <cell r="C316" t="str">
            <v>2-1-607</v>
          </cell>
          <cell r="D316" t="str">
            <v>2</v>
          </cell>
          <cell r="E316">
            <v>1</v>
          </cell>
          <cell r="G316">
            <v>607</v>
          </cell>
          <cell r="H316" t="str">
            <v>自销</v>
          </cell>
          <cell r="I316" t="str">
            <v>陈凯伦</v>
          </cell>
          <cell r="J316" t="str">
            <v>已签约</v>
          </cell>
          <cell r="K316">
            <v>85.92</v>
          </cell>
          <cell r="L316">
            <v>66.44</v>
          </cell>
          <cell r="M316" t="str">
            <v>暂无</v>
          </cell>
          <cell r="N316" t="str">
            <v>暂无</v>
          </cell>
          <cell r="O316" t="str">
            <v>罗桂良</v>
          </cell>
          <cell r="P316" t="str">
            <v>440111197709062718</v>
          </cell>
          <cell r="Q316" t="str">
            <v>13682236628</v>
          </cell>
          <cell r="R316" t="str">
            <v>广东省广州市白云区大源茶山东街7号</v>
          </cell>
          <cell r="T316">
            <v>44324</v>
          </cell>
          <cell r="U316">
            <v>9891.014897579144</v>
          </cell>
          <cell r="V316">
            <v>849836</v>
          </cell>
          <cell r="W316" t="str">
            <v>无</v>
          </cell>
          <cell r="X316" t="str">
            <v>无</v>
          </cell>
          <cell r="Z316" t="str">
            <v>无</v>
          </cell>
          <cell r="AA316" t="str">
            <v>无</v>
          </cell>
          <cell r="AB316">
            <v>44327</v>
          </cell>
        </row>
        <row r="317">
          <cell r="C317" t="str">
            <v>2-1-701</v>
          </cell>
          <cell r="D317" t="str">
            <v>2</v>
          </cell>
          <cell r="E317">
            <v>1</v>
          </cell>
          <cell r="G317">
            <v>701</v>
          </cell>
          <cell r="H317" t="str">
            <v>自销</v>
          </cell>
          <cell r="I317" t="str">
            <v>周嘉涌</v>
          </cell>
          <cell r="J317" t="str">
            <v>已签约</v>
          </cell>
          <cell r="K317">
            <v>59.35</v>
          </cell>
          <cell r="L317">
            <v>45.89</v>
          </cell>
          <cell r="M317" t="str">
            <v>暂无</v>
          </cell>
          <cell r="N317" t="str">
            <v>暂无</v>
          </cell>
          <cell r="O317" t="str">
            <v>张颢薰</v>
          </cell>
          <cell r="P317" t="str">
            <v>440104200104235023</v>
          </cell>
          <cell r="Q317">
            <v>18998436188</v>
          </cell>
          <cell r="R317" t="str">
            <v>广东省广州市白云区齐富路风正街方圆小区6号楼1004房</v>
          </cell>
          <cell r="T317">
            <v>44297</v>
          </cell>
          <cell r="U317">
            <v>10280.33698399326</v>
          </cell>
          <cell r="V317">
            <v>610138</v>
          </cell>
          <cell r="W317" t="str">
            <v>无</v>
          </cell>
          <cell r="X317" t="str">
            <v>无</v>
          </cell>
          <cell r="Z317" t="str">
            <v>无</v>
          </cell>
          <cell r="AA317" t="str">
            <v>无</v>
          </cell>
          <cell r="AB317">
            <v>44454</v>
          </cell>
        </row>
        <row r="318">
          <cell r="C318" t="str">
            <v>2-1-702</v>
          </cell>
          <cell r="D318" t="str">
            <v>2</v>
          </cell>
          <cell r="E318">
            <v>1</v>
          </cell>
          <cell r="G318">
            <v>702</v>
          </cell>
          <cell r="H318" t="str">
            <v>自销</v>
          </cell>
          <cell r="I318" t="str">
            <v>罗健波</v>
          </cell>
          <cell r="J318" t="str">
            <v>已签约</v>
          </cell>
          <cell r="K318">
            <v>59.35</v>
          </cell>
          <cell r="L318">
            <v>45.89</v>
          </cell>
          <cell r="M318" t="str">
            <v>暂无</v>
          </cell>
          <cell r="N318" t="str">
            <v>暂无</v>
          </cell>
          <cell r="O318" t="str">
            <v>刘春玲</v>
          </cell>
          <cell r="P318" t="str">
            <v>433029197802103421</v>
          </cell>
          <cell r="Q318" t="str">
            <v>13711201765</v>
          </cell>
          <cell r="R318" t="str">
            <v>广东省广州市天河区御水街113号101房</v>
          </cell>
          <cell r="T318">
            <v>44297</v>
          </cell>
          <cell r="U318">
            <v>10057.506318449874</v>
          </cell>
          <cell r="V318">
            <v>596913</v>
          </cell>
          <cell r="W318" t="str">
            <v>无</v>
          </cell>
          <cell r="X318" t="str">
            <v>无</v>
          </cell>
          <cell r="Z318" t="str">
            <v>无</v>
          </cell>
          <cell r="AA318" t="str">
            <v>无</v>
          </cell>
          <cell r="AB318">
            <v>44315</v>
          </cell>
        </row>
        <row r="319">
          <cell r="C319" t="str">
            <v>2-1-703</v>
          </cell>
          <cell r="D319" t="str">
            <v>2</v>
          </cell>
          <cell r="E319">
            <v>1</v>
          </cell>
          <cell r="G319">
            <v>703</v>
          </cell>
          <cell r="H319" t="str">
            <v>自销</v>
          </cell>
          <cell r="I319" t="str">
            <v>揭英锡</v>
          </cell>
          <cell r="J319" t="str">
            <v>已签约</v>
          </cell>
          <cell r="K319">
            <v>86.23</v>
          </cell>
          <cell r="L319">
            <v>66.68</v>
          </cell>
          <cell r="M319" t="str">
            <v>暂无</v>
          </cell>
          <cell r="N319" t="str">
            <v>暂无</v>
          </cell>
          <cell r="O319" t="str">
            <v>温国雄</v>
          </cell>
          <cell r="P319" t="str">
            <v>44012119661127151X</v>
          </cell>
          <cell r="Q319" t="str">
            <v>13926283832</v>
          </cell>
          <cell r="R319" t="str">
            <v>广东省广州市花都区花城街紫薇路锦东花园B区</v>
          </cell>
          <cell r="T319">
            <v>44408</v>
          </cell>
          <cell r="U319">
            <v>10648.695349646294</v>
          </cell>
          <cell r="V319">
            <v>918237</v>
          </cell>
          <cell r="W319" t="str">
            <v>无</v>
          </cell>
          <cell r="X319" t="str">
            <v>无</v>
          </cell>
          <cell r="Z319" t="str">
            <v>无</v>
          </cell>
          <cell r="AA319" t="str">
            <v>无</v>
          </cell>
          <cell r="AB319">
            <v>44452</v>
          </cell>
        </row>
        <row r="320">
          <cell r="C320" t="str">
            <v>2-1-704</v>
          </cell>
          <cell r="D320" t="str">
            <v>2</v>
          </cell>
          <cell r="E320">
            <v>1</v>
          </cell>
          <cell r="G320">
            <v>704</v>
          </cell>
          <cell r="H320" t="str">
            <v>自销</v>
          </cell>
          <cell r="I320" t="str">
            <v>冯昌盛</v>
          </cell>
          <cell r="J320" t="str">
            <v>已签约</v>
          </cell>
          <cell r="K320">
            <v>86.23</v>
          </cell>
          <cell r="L320">
            <v>66.68</v>
          </cell>
          <cell r="M320" t="str">
            <v>暂无</v>
          </cell>
          <cell r="N320" t="str">
            <v>暂无</v>
          </cell>
          <cell r="O320" t="str">
            <v>杨锦妹</v>
          </cell>
          <cell r="P320" t="str">
            <v>440232198106146420</v>
          </cell>
          <cell r="Q320" t="str">
            <v>13533145278</v>
          </cell>
          <cell r="R320" t="str">
            <v>广东省广州市花都区镜湖大道28号B栋1104房</v>
          </cell>
          <cell r="T320">
            <v>44377</v>
          </cell>
          <cell r="U320">
            <v>10726.696045459816</v>
          </cell>
          <cell r="V320">
            <v>924963</v>
          </cell>
          <cell r="W320" t="str">
            <v>无</v>
          </cell>
          <cell r="X320" t="str">
            <v>无</v>
          </cell>
          <cell r="Z320" t="str">
            <v>无</v>
          </cell>
          <cell r="AA320" t="str">
            <v>无</v>
          </cell>
          <cell r="AB320">
            <v>44428</v>
          </cell>
        </row>
        <row r="321">
          <cell r="C321" t="str">
            <v>2-1-705</v>
          </cell>
          <cell r="D321" t="str">
            <v>2</v>
          </cell>
          <cell r="E321">
            <v>1</v>
          </cell>
          <cell r="G321">
            <v>705</v>
          </cell>
          <cell r="H321" t="str">
            <v>自销</v>
          </cell>
          <cell r="I321" t="str">
            <v>陈凯伦</v>
          </cell>
          <cell r="J321" t="str">
            <v>已签约</v>
          </cell>
          <cell r="K321">
            <v>73.43</v>
          </cell>
          <cell r="L321">
            <v>56.78</v>
          </cell>
          <cell r="M321" t="str">
            <v>暂无</v>
          </cell>
          <cell r="N321" t="str">
            <v>暂无</v>
          </cell>
          <cell r="O321" t="str">
            <v>丁爱梅</v>
          </cell>
          <cell r="P321" t="str">
            <v>44050519730823072X</v>
          </cell>
          <cell r="Q321" t="str">
            <v>13536877086</v>
          </cell>
          <cell r="R321" t="str">
            <v>广东省汕头市龙湖区长平路160号金晖庄星湖雅居1栋101号铺（立成房产）</v>
          </cell>
          <cell r="T321">
            <v>44297</v>
          </cell>
          <cell r="U321">
            <v>10168.595941713194</v>
          </cell>
          <cell r="V321">
            <v>746680</v>
          </cell>
          <cell r="W321" t="str">
            <v>无</v>
          </cell>
          <cell r="X321" t="str">
            <v>无</v>
          </cell>
          <cell r="Z321" t="str">
            <v>无</v>
          </cell>
          <cell r="AA321" t="str">
            <v>无</v>
          </cell>
          <cell r="AB321">
            <v>44306</v>
          </cell>
        </row>
        <row r="322">
          <cell r="C322" t="str">
            <v>2-1-706</v>
          </cell>
          <cell r="D322" t="str">
            <v>2</v>
          </cell>
          <cell r="E322">
            <v>1</v>
          </cell>
          <cell r="G322">
            <v>706</v>
          </cell>
          <cell r="H322" t="str">
            <v>自销</v>
          </cell>
          <cell r="I322" t="str">
            <v>刘梓轩</v>
          </cell>
          <cell r="J322" t="str">
            <v>已签约</v>
          </cell>
          <cell r="K322">
            <v>73.43</v>
          </cell>
          <cell r="L322">
            <v>56.78</v>
          </cell>
          <cell r="M322" t="str">
            <v>暂无</v>
          </cell>
          <cell r="N322" t="str">
            <v>暂无</v>
          </cell>
          <cell r="O322" t="str">
            <v>肖平儿</v>
          </cell>
          <cell r="P322" t="str">
            <v>440824195808163021</v>
          </cell>
          <cell r="Q322" t="str">
            <v>13671479511</v>
          </cell>
          <cell r="R322" t="str">
            <v>广东省珠海市香洲区情侣北路199号美丽湾海琴4-3-1606房</v>
          </cell>
          <cell r="T322">
            <v>44338</v>
          </cell>
          <cell r="U322">
            <v>10057.183712379136</v>
          </cell>
          <cell r="V322">
            <v>738499</v>
          </cell>
          <cell r="W322" t="str">
            <v>无</v>
          </cell>
          <cell r="X322" t="str">
            <v>无</v>
          </cell>
          <cell r="Z322" t="str">
            <v>无</v>
          </cell>
          <cell r="AA322" t="str">
            <v>无</v>
          </cell>
          <cell r="AB322">
            <v>44447</v>
          </cell>
        </row>
        <row r="323">
          <cell r="C323" t="str">
            <v>2-1-707</v>
          </cell>
          <cell r="D323" t="str">
            <v>2</v>
          </cell>
          <cell r="E323">
            <v>1</v>
          </cell>
          <cell r="G323">
            <v>707</v>
          </cell>
          <cell r="H323" t="str">
            <v>自销</v>
          </cell>
          <cell r="I323" t="str">
            <v>吴蕙菁</v>
          </cell>
          <cell r="J323" t="str">
            <v>已签约</v>
          </cell>
          <cell r="K323">
            <v>85.92</v>
          </cell>
          <cell r="L323">
            <v>66.44</v>
          </cell>
          <cell r="M323" t="str">
            <v>暂无</v>
          </cell>
          <cell r="N323" t="str">
            <v>暂无</v>
          </cell>
          <cell r="O323" t="str">
            <v>许丽霞</v>
          </cell>
          <cell r="P323" t="str">
            <v>44022919901024222X</v>
          </cell>
          <cell r="Q323" t="str">
            <v>13531466587
13415496350</v>
          </cell>
          <cell r="R323" t="str">
            <v>广东省韶关市龙仙镇鑫源路鑫源花园富华阁404</v>
          </cell>
          <cell r="T323">
            <v>44320</v>
          </cell>
          <cell r="U323">
            <v>9891.014897579144</v>
          </cell>
          <cell r="V323">
            <v>849836</v>
          </cell>
          <cell r="W323" t="str">
            <v>无</v>
          </cell>
          <cell r="X323" t="str">
            <v>无</v>
          </cell>
          <cell r="Z323" t="str">
            <v>无</v>
          </cell>
          <cell r="AA323" t="str">
            <v>无</v>
          </cell>
          <cell r="AB323">
            <v>44345</v>
          </cell>
        </row>
        <row r="324">
          <cell r="C324" t="str">
            <v>2-1-801</v>
          </cell>
          <cell r="D324" t="str">
            <v>2</v>
          </cell>
          <cell r="E324">
            <v>1</v>
          </cell>
          <cell r="G324">
            <v>801</v>
          </cell>
          <cell r="H324" t="str">
            <v>自销</v>
          </cell>
          <cell r="I324" t="str">
            <v>刘梓轩</v>
          </cell>
          <cell r="J324" t="str">
            <v>已签约</v>
          </cell>
          <cell r="K324">
            <v>59.35</v>
          </cell>
          <cell r="L324">
            <v>45.89</v>
          </cell>
          <cell r="M324" t="str">
            <v>暂无</v>
          </cell>
          <cell r="N324" t="str">
            <v>暂无</v>
          </cell>
          <cell r="O324" t="str">
            <v>王丽惟、王爱华</v>
          </cell>
          <cell r="P324" t="str">
            <v>420400197812110523
421003198109011542</v>
          </cell>
          <cell r="Q324" t="str">
            <v>13719108045
18986997638</v>
          </cell>
          <cell r="R324" t="str">
            <v>广东省广州市白云区汇侨路72号2栋802房</v>
          </cell>
          <cell r="T324">
            <v>44297</v>
          </cell>
          <cell r="U324">
            <v>10391.760741364786</v>
          </cell>
          <cell r="V324">
            <v>616751</v>
          </cell>
          <cell r="W324" t="str">
            <v>无</v>
          </cell>
          <cell r="X324" t="str">
            <v>无</v>
          </cell>
          <cell r="Z324" t="str">
            <v>无</v>
          </cell>
          <cell r="AA324" t="str">
            <v>无</v>
          </cell>
          <cell r="AB324">
            <v>44303</v>
          </cell>
        </row>
        <row r="325">
          <cell r="C325" t="str">
            <v>2-1-802</v>
          </cell>
          <cell r="D325" t="str">
            <v>2</v>
          </cell>
          <cell r="E325">
            <v>1</v>
          </cell>
          <cell r="G325">
            <v>802</v>
          </cell>
          <cell r="H325" t="str">
            <v>自销</v>
          </cell>
          <cell r="I325" t="str">
            <v>刘梓轩</v>
          </cell>
          <cell r="J325" t="str">
            <v>已签约</v>
          </cell>
          <cell r="K325">
            <v>59.35</v>
          </cell>
          <cell r="L325">
            <v>45.89</v>
          </cell>
          <cell r="M325" t="str">
            <v>暂无</v>
          </cell>
          <cell r="N325" t="str">
            <v>暂无</v>
          </cell>
          <cell r="O325" t="str">
            <v>张继文</v>
          </cell>
          <cell r="P325" t="str">
            <v>440683200005030615</v>
          </cell>
          <cell r="Q325" t="str">
            <v>13536618552</v>
          </cell>
          <cell r="R325" t="str">
            <v>广东省佛山市三水区大塘镇大塘圩东风街16号</v>
          </cell>
          <cell r="T325">
            <v>44297</v>
          </cell>
          <cell r="U325">
            <v>10168.913226621735</v>
          </cell>
          <cell r="V325">
            <v>603525</v>
          </cell>
          <cell r="W325" t="str">
            <v>无</v>
          </cell>
          <cell r="X325" t="str">
            <v>无</v>
          </cell>
          <cell r="Z325" t="str">
            <v>无</v>
          </cell>
          <cell r="AA325" t="str">
            <v>无</v>
          </cell>
          <cell r="AB325">
            <v>44384</v>
          </cell>
        </row>
        <row r="326">
          <cell r="C326" t="str">
            <v>2-1-803</v>
          </cell>
          <cell r="D326" t="str">
            <v>2</v>
          </cell>
          <cell r="E326">
            <v>1</v>
          </cell>
          <cell r="G326">
            <v>803</v>
          </cell>
          <cell r="H326" t="str">
            <v>自销</v>
          </cell>
          <cell r="I326" t="str">
            <v>黄鲜明</v>
          </cell>
          <cell r="J326" t="str">
            <v>已签约</v>
          </cell>
          <cell r="K326">
            <v>86.23</v>
          </cell>
          <cell r="L326">
            <v>66.68</v>
          </cell>
          <cell r="M326" t="str">
            <v>暂无</v>
          </cell>
          <cell r="N326" t="str">
            <v>暂无</v>
          </cell>
          <cell r="O326" t="str">
            <v>钟海帆</v>
          </cell>
          <cell r="P326" t="str">
            <v>445224199508283275</v>
          </cell>
          <cell r="Q326" t="str">
            <v>13112118317</v>
          </cell>
          <cell r="R326" t="str">
            <v>广东省广州市白云区嘉禾街道科甲水扬苑街14号</v>
          </cell>
          <cell r="S326" t="str">
            <v>中介</v>
          </cell>
          <cell r="T326">
            <v>44717</v>
          </cell>
          <cell r="U326">
            <v>7374.799953612432</v>
          </cell>
          <cell r="V326">
            <v>635929</v>
          </cell>
          <cell r="W326" t="str">
            <v>无</v>
          </cell>
          <cell r="X326" t="str">
            <v>无</v>
          </cell>
          <cell r="Z326" t="str">
            <v>无</v>
          </cell>
          <cell r="AA326" t="str">
            <v>无</v>
          </cell>
          <cell r="AB326">
            <v>44740</v>
          </cell>
        </row>
        <row r="327">
          <cell r="C327" t="str">
            <v>2-1-804</v>
          </cell>
          <cell r="D327" t="str">
            <v>2</v>
          </cell>
          <cell r="E327">
            <v>1</v>
          </cell>
          <cell r="G327">
            <v>804</v>
          </cell>
          <cell r="H327" t="str">
            <v>自销</v>
          </cell>
          <cell r="I327" t="str">
            <v>陈凯伦</v>
          </cell>
          <cell r="J327" t="str">
            <v>已签约</v>
          </cell>
          <cell r="K327">
            <v>86.23</v>
          </cell>
          <cell r="L327">
            <v>66.68</v>
          </cell>
          <cell r="M327" t="str">
            <v>暂无</v>
          </cell>
          <cell r="N327" t="str">
            <v>暂无</v>
          </cell>
          <cell r="O327" t="str">
            <v>杨丹</v>
          </cell>
          <cell r="P327" t="str">
            <v>43042419810809562X</v>
          </cell>
          <cell r="Q327" t="str">
            <v>13051796337</v>
          </cell>
          <cell r="R327" t="str">
            <v>北京市朝阳区东坝福润四季A区5号楼一单元1802</v>
          </cell>
          <cell r="T327">
            <v>44297</v>
          </cell>
          <cell r="U327">
            <v>10838.118984112258</v>
          </cell>
          <cell r="V327">
            <v>934571</v>
          </cell>
          <cell r="W327" t="str">
            <v>无</v>
          </cell>
          <cell r="X327" t="str">
            <v>无</v>
          </cell>
          <cell r="Z327" t="str">
            <v>无</v>
          </cell>
          <cell r="AA327" t="str">
            <v>无</v>
          </cell>
          <cell r="AB327">
            <v>44300</v>
          </cell>
        </row>
        <row r="328">
          <cell r="C328" t="str">
            <v>2-1-805</v>
          </cell>
          <cell r="D328" t="str">
            <v>2</v>
          </cell>
          <cell r="E328">
            <v>1</v>
          </cell>
          <cell r="G328">
            <v>805</v>
          </cell>
          <cell r="H328" t="str">
            <v>自销</v>
          </cell>
          <cell r="I328" t="str">
            <v>谢绍恒</v>
          </cell>
          <cell r="J328" t="str">
            <v>已签约</v>
          </cell>
          <cell r="K328">
            <v>73.43</v>
          </cell>
          <cell r="L328">
            <v>56.78</v>
          </cell>
          <cell r="M328" t="str">
            <v>暂无</v>
          </cell>
          <cell r="N328" t="str">
            <v>暂无</v>
          </cell>
          <cell r="O328" t="str">
            <v>马希斌</v>
          </cell>
          <cell r="P328" t="str">
            <v>640121197311010934</v>
          </cell>
          <cell r="Q328" t="str">
            <v>13895006154</v>
          </cell>
          <cell r="R328" t="str">
            <v>广东省清远市美林湖山林语3-2栋606</v>
          </cell>
          <cell r="T328">
            <v>44297</v>
          </cell>
          <cell r="U328">
            <v>10280.008171047255</v>
          </cell>
          <cell r="V328">
            <v>754861</v>
          </cell>
          <cell r="W328" t="str">
            <v>无</v>
          </cell>
          <cell r="X328" t="str">
            <v>无</v>
          </cell>
          <cell r="Z328" t="str">
            <v>无</v>
          </cell>
          <cell r="AA328" t="str">
            <v>无</v>
          </cell>
          <cell r="AB328">
            <v>44333</v>
          </cell>
        </row>
        <row r="329">
          <cell r="C329" t="str">
            <v>2-1-806</v>
          </cell>
          <cell r="D329" t="str">
            <v>2</v>
          </cell>
          <cell r="E329">
            <v>1</v>
          </cell>
          <cell r="G329">
            <v>806</v>
          </cell>
          <cell r="H329" t="str">
            <v>自销</v>
          </cell>
          <cell r="I329" t="str">
            <v>李杏香</v>
          </cell>
          <cell r="J329" t="str">
            <v>已认购</v>
          </cell>
          <cell r="K329">
            <v>73.43</v>
          </cell>
          <cell r="L329">
            <v>56.78</v>
          </cell>
          <cell r="M329" t="str">
            <v>暂无</v>
          </cell>
          <cell r="N329" t="str">
            <v>暂无</v>
          </cell>
          <cell r="O329" t="str">
            <v>尹从德</v>
          </cell>
          <cell r="P329" t="str">
            <v>342123197805062711</v>
          </cell>
          <cell r="Q329" t="str">
            <v>13868001422</v>
          </cell>
          <cell r="R329" t="str">
            <v>安徽省太和县坟台镇南尹村委会小尹庄13号</v>
          </cell>
          <cell r="S329" t="str">
            <v>龙湖内转</v>
          </cell>
          <cell r="T329">
            <v>44297</v>
          </cell>
          <cell r="U329">
            <v>10168.595941713194</v>
          </cell>
          <cell r="V329">
            <v>746680</v>
          </cell>
          <cell r="W329" t="str">
            <v>无</v>
          </cell>
          <cell r="X329" t="str">
            <v>无</v>
          </cell>
          <cell r="Z329" t="str">
            <v>无</v>
          </cell>
          <cell r="AA329" t="str">
            <v>无</v>
          </cell>
          <cell r="AB329" t="str">
            <v/>
          </cell>
        </row>
        <row r="330">
          <cell r="C330" t="str">
            <v>2-1-807</v>
          </cell>
          <cell r="D330" t="str">
            <v>2</v>
          </cell>
          <cell r="E330">
            <v>1</v>
          </cell>
          <cell r="G330">
            <v>807</v>
          </cell>
          <cell r="H330" t="str">
            <v>自销</v>
          </cell>
          <cell r="I330" t="str">
            <v>刘梓轩</v>
          </cell>
          <cell r="J330" t="str">
            <v>已签约</v>
          </cell>
          <cell r="K330">
            <v>85.92</v>
          </cell>
          <cell r="L330">
            <v>66.44</v>
          </cell>
          <cell r="M330" t="str">
            <v>暂无</v>
          </cell>
          <cell r="N330" t="str">
            <v>暂无</v>
          </cell>
          <cell r="O330" t="str">
            <v>李礼广</v>
          </cell>
          <cell r="P330" t="str">
            <v>440105196508093911</v>
          </cell>
          <cell r="Q330" t="str">
            <v>13798003728</v>
          </cell>
          <cell r="R330" t="str">
            <v>广东省广州市万福路47号605房</v>
          </cell>
          <cell r="T330">
            <v>44363</v>
          </cell>
          <cell r="U330">
            <v>10002.444134078212</v>
          </cell>
          <cell r="V330">
            <v>859410</v>
          </cell>
          <cell r="W330" t="str">
            <v>无</v>
          </cell>
          <cell r="X330" t="str">
            <v>无</v>
          </cell>
          <cell r="Z330" t="str">
            <v>无</v>
          </cell>
          <cell r="AA330" t="str">
            <v>无</v>
          </cell>
          <cell r="AB330">
            <v>44364</v>
          </cell>
        </row>
        <row r="331">
          <cell r="C331" t="str">
            <v>2-1-901</v>
          </cell>
          <cell r="D331" t="str">
            <v>2</v>
          </cell>
          <cell r="E331">
            <v>1</v>
          </cell>
          <cell r="G331">
            <v>901</v>
          </cell>
          <cell r="H331" t="str">
            <v>自销</v>
          </cell>
          <cell r="I331" t="str">
            <v>周嘉涌</v>
          </cell>
          <cell r="J331" t="str">
            <v>已签约</v>
          </cell>
          <cell r="K331">
            <v>59.35</v>
          </cell>
          <cell r="L331">
            <v>45.89</v>
          </cell>
          <cell r="M331" t="str">
            <v>暂无</v>
          </cell>
          <cell r="N331" t="str">
            <v>暂无</v>
          </cell>
          <cell r="O331" t="str">
            <v>邓桂娴</v>
          </cell>
          <cell r="P331" t="str">
            <v>44011119751112002X</v>
          </cell>
          <cell r="Q331" t="str">
            <v>13535228992</v>
          </cell>
          <cell r="R331" t="str">
            <v>广东省广州市白云区乐嘉路39号</v>
          </cell>
          <cell r="T331">
            <v>44297</v>
          </cell>
          <cell r="U331">
            <v>10391.760741364786</v>
          </cell>
          <cell r="V331">
            <v>616751</v>
          </cell>
          <cell r="W331" t="str">
            <v>无</v>
          </cell>
          <cell r="X331" t="str">
            <v>无</v>
          </cell>
          <cell r="Z331" t="str">
            <v>无</v>
          </cell>
          <cell r="AA331" t="str">
            <v>无</v>
          </cell>
          <cell r="AB331">
            <v>44367</v>
          </cell>
        </row>
        <row r="332">
          <cell r="C332" t="str">
            <v>2-1-902</v>
          </cell>
          <cell r="D332" t="str">
            <v>2</v>
          </cell>
          <cell r="E332">
            <v>1</v>
          </cell>
          <cell r="G332">
            <v>902</v>
          </cell>
          <cell r="H332" t="str">
            <v>自销</v>
          </cell>
          <cell r="I332" t="str">
            <v>冯昌盛</v>
          </cell>
          <cell r="J332" t="str">
            <v>已签约</v>
          </cell>
          <cell r="K332">
            <v>59.35</v>
          </cell>
          <cell r="L332">
            <v>45.89</v>
          </cell>
          <cell r="M332" t="str">
            <v>暂无</v>
          </cell>
          <cell r="N332" t="str">
            <v>暂无</v>
          </cell>
          <cell r="O332" t="str">
            <v>李含秋</v>
          </cell>
          <cell r="P332" t="str">
            <v>440104197410237129</v>
          </cell>
          <cell r="Q332">
            <v>13903011295</v>
          </cell>
          <cell r="R332" t="str">
            <v>广东省清远市清城区碧桂园假日半岛绿茵翠岭二街101号</v>
          </cell>
          <cell r="T332">
            <v>44297</v>
          </cell>
          <cell r="U332">
            <v>10168.913226621735</v>
          </cell>
          <cell r="V332">
            <v>603525</v>
          </cell>
          <cell r="W332" t="str">
            <v>无</v>
          </cell>
          <cell r="X332" t="str">
            <v>无</v>
          </cell>
          <cell r="Z332" t="str">
            <v>无</v>
          </cell>
          <cell r="AA332" t="str">
            <v>无</v>
          </cell>
          <cell r="AB332">
            <v>44857</v>
          </cell>
        </row>
        <row r="333">
          <cell r="C333" t="str">
            <v>2-1-903</v>
          </cell>
          <cell r="D333" t="str">
            <v>2</v>
          </cell>
          <cell r="E333">
            <v>1</v>
          </cell>
          <cell r="G333">
            <v>903</v>
          </cell>
          <cell r="H333" t="str">
            <v>自销</v>
          </cell>
          <cell r="I333" t="str">
            <v>刘梓轩</v>
          </cell>
          <cell r="J333" t="str">
            <v>已认购</v>
          </cell>
          <cell r="K333">
            <v>86.23</v>
          </cell>
          <cell r="L333">
            <v>66.68</v>
          </cell>
          <cell r="M333" t="str">
            <v>暂无</v>
          </cell>
          <cell r="N333" t="str">
            <v>暂无</v>
          </cell>
          <cell r="O333" t="str">
            <v>方慧欣</v>
          </cell>
          <cell r="P333" t="str">
            <v>330821197610212320</v>
          </cell>
          <cell r="Q333" t="str">
            <v>18664867983</v>
          </cell>
          <cell r="R333" t="str">
            <v>广东省广州市天河区汇景新城世家F-1302房</v>
          </cell>
          <cell r="S333" t="str">
            <v>龙湖内转</v>
          </cell>
          <cell r="T333">
            <v>44297</v>
          </cell>
          <cell r="U333">
            <v>10644.160964861416</v>
          </cell>
          <cell r="V333">
            <v>917846</v>
          </cell>
          <cell r="W333" t="str">
            <v>无</v>
          </cell>
          <cell r="X333" t="str">
            <v>无</v>
          </cell>
          <cell r="Z333" t="str">
            <v>无</v>
          </cell>
          <cell r="AA333" t="str">
            <v>无</v>
          </cell>
          <cell r="AB333" t="str">
            <v/>
          </cell>
        </row>
        <row r="334">
          <cell r="C334" t="str">
            <v>2-1-904</v>
          </cell>
          <cell r="D334" t="str">
            <v>2</v>
          </cell>
          <cell r="E334">
            <v>1</v>
          </cell>
          <cell r="G334">
            <v>904</v>
          </cell>
          <cell r="H334" t="str">
            <v>自销</v>
          </cell>
          <cell r="I334" t="str">
            <v>冯昌盛</v>
          </cell>
          <cell r="J334" t="str">
            <v>已签约</v>
          </cell>
          <cell r="K334">
            <v>86.23</v>
          </cell>
          <cell r="L334">
            <v>66.68</v>
          </cell>
          <cell r="M334" t="str">
            <v>暂无</v>
          </cell>
          <cell r="N334" t="str">
            <v>暂无</v>
          </cell>
          <cell r="O334" t="str">
            <v>付烈平</v>
          </cell>
          <cell r="P334" t="str">
            <v>440106196409271870</v>
          </cell>
          <cell r="Q334" t="str">
            <v>13533339800</v>
          </cell>
          <cell r="R334" t="str">
            <v>广东省广州市越秀区水荫路57号之三401房</v>
          </cell>
          <cell r="T334">
            <v>44315</v>
          </cell>
          <cell r="U334">
            <v>10838.118984112258</v>
          </cell>
          <cell r="V334">
            <v>934571</v>
          </cell>
          <cell r="W334" t="str">
            <v>无</v>
          </cell>
          <cell r="X334" t="str">
            <v>无</v>
          </cell>
          <cell r="Z334" t="str">
            <v>无</v>
          </cell>
          <cell r="AA334" t="str">
            <v>无</v>
          </cell>
          <cell r="AB334">
            <v>44315</v>
          </cell>
        </row>
        <row r="335">
          <cell r="C335" t="str">
            <v>2-1-905</v>
          </cell>
          <cell r="D335" t="str">
            <v>2</v>
          </cell>
          <cell r="E335">
            <v>1</v>
          </cell>
          <cell r="G335">
            <v>905</v>
          </cell>
          <cell r="H335" t="str">
            <v>自销</v>
          </cell>
          <cell r="I335" t="str">
            <v>陈凯伦</v>
          </cell>
          <cell r="J335" t="str">
            <v>已认购</v>
          </cell>
          <cell r="K335">
            <v>73.43</v>
          </cell>
          <cell r="L335">
            <v>56.78</v>
          </cell>
          <cell r="M335" t="str">
            <v>暂无</v>
          </cell>
          <cell r="N335" t="str">
            <v>暂无</v>
          </cell>
          <cell r="O335" t="str">
            <v>郑焱文</v>
          </cell>
          <cell r="P335" t="str">
            <v>350204198112241000</v>
          </cell>
          <cell r="Q335">
            <v>13699229971</v>
          </cell>
          <cell r="R335" t="str">
            <v>广东省广州市天河区珠江新城高德置地冬广场G座27层</v>
          </cell>
          <cell r="S335" t="str">
            <v>龙湖内转</v>
          </cell>
          <cell r="T335">
            <v>44297</v>
          </cell>
          <cell r="U335">
            <v>10280.008171047255</v>
          </cell>
          <cell r="V335">
            <v>754861</v>
          </cell>
          <cell r="W335" t="str">
            <v>无</v>
          </cell>
          <cell r="X335" t="str">
            <v>无</v>
          </cell>
          <cell r="Z335" t="str">
            <v>无</v>
          </cell>
          <cell r="AA335" t="str">
            <v>无</v>
          </cell>
          <cell r="AB335" t="str">
            <v/>
          </cell>
        </row>
        <row r="336">
          <cell r="C336" t="str">
            <v>2-1-906</v>
          </cell>
          <cell r="D336" t="str">
            <v>2</v>
          </cell>
          <cell r="E336">
            <v>1</v>
          </cell>
          <cell r="G336">
            <v>906</v>
          </cell>
          <cell r="H336" t="str">
            <v>自销</v>
          </cell>
          <cell r="I336" t="str">
            <v>谢绍恒</v>
          </cell>
          <cell r="J336" t="str">
            <v>已签约</v>
          </cell>
          <cell r="K336">
            <v>73.43</v>
          </cell>
          <cell r="L336">
            <v>56.78</v>
          </cell>
          <cell r="M336" t="str">
            <v>暂无</v>
          </cell>
          <cell r="N336" t="str">
            <v>暂无</v>
          </cell>
          <cell r="O336" t="str">
            <v>程美琳</v>
          </cell>
          <cell r="P336" t="str">
            <v>230204199403261724</v>
          </cell>
          <cell r="Q336" t="str">
            <v>15845671191</v>
          </cell>
          <cell r="R336" t="str">
            <v>广东省广州市花都区京仕广场860</v>
          </cell>
          <cell r="T336">
            <v>44297</v>
          </cell>
          <cell r="U336">
            <v>10168.595941713194</v>
          </cell>
          <cell r="V336">
            <v>746680</v>
          </cell>
          <cell r="W336" t="str">
            <v>无</v>
          </cell>
          <cell r="X336" t="str">
            <v>无</v>
          </cell>
          <cell r="Z336" t="str">
            <v>无</v>
          </cell>
          <cell r="AA336" t="str">
            <v>无</v>
          </cell>
          <cell r="AB336">
            <v>44369</v>
          </cell>
        </row>
        <row r="337">
          <cell r="C337" t="str">
            <v>2-1-907</v>
          </cell>
          <cell r="D337" t="str">
            <v>2</v>
          </cell>
          <cell r="E337">
            <v>1</v>
          </cell>
          <cell r="G337">
            <v>907</v>
          </cell>
          <cell r="H337" t="str">
            <v>自销</v>
          </cell>
          <cell r="I337" t="str">
            <v>揭英锡</v>
          </cell>
          <cell r="J337" t="str">
            <v>已签约</v>
          </cell>
          <cell r="K337">
            <v>85.92</v>
          </cell>
          <cell r="L337">
            <v>66.44</v>
          </cell>
          <cell r="M337" t="str">
            <v>暂无</v>
          </cell>
          <cell r="N337" t="str">
            <v>暂无</v>
          </cell>
          <cell r="O337" t="str">
            <v>李群莲</v>
          </cell>
          <cell r="P337" t="str">
            <v>610621197202022620</v>
          </cell>
          <cell r="Q337" t="str">
            <v>13411187579</v>
          </cell>
          <cell r="R337" t="str">
            <v>广东省广州市黄埔区黄埔大道5号东城国际708房</v>
          </cell>
          <cell r="T337">
            <v>44302</v>
          </cell>
          <cell r="U337">
            <v>10002.444134078212</v>
          </cell>
          <cell r="V337">
            <v>859410</v>
          </cell>
          <cell r="W337" t="str">
            <v>无</v>
          </cell>
          <cell r="X337" t="str">
            <v>无</v>
          </cell>
          <cell r="Z337" t="str">
            <v>无</v>
          </cell>
          <cell r="AA337" t="str">
            <v>无</v>
          </cell>
          <cell r="AB337">
            <v>44302</v>
          </cell>
        </row>
        <row r="338">
          <cell r="C338" t="str">
            <v>3-1-1001</v>
          </cell>
          <cell r="D338" t="str">
            <v>3</v>
          </cell>
          <cell r="E338">
            <v>1</v>
          </cell>
          <cell r="G338" t="str">
            <v>1001</v>
          </cell>
          <cell r="H338" t="str">
            <v>品业</v>
          </cell>
          <cell r="I338" t="str">
            <v>梁子杰</v>
          </cell>
          <cell r="J338" t="str">
            <v>已签约</v>
          </cell>
          <cell r="K338">
            <v>59.34</v>
          </cell>
          <cell r="L338">
            <v>45.89</v>
          </cell>
          <cell r="M338" t="str">
            <v>暂无</v>
          </cell>
          <cell r="N338" t="str">
            <v>暂无</v>
          </cell>
          <cell r="O338" t="str">
            <v>李晓雯</v>
          </cell>
          <cell r="P338" t="str">
            <v>440104199302204126</v>
          </cell>
          <cell r="Q338">
            <v>18680206984</v>
          </cell>
          <cell r="R338" t="str">
            <v>广州市白云区白云湖街大冈中街145号</v>
          </cell>
          <cell r="S338" t="str">
            <v>中介-喜佳</v>
          </cell>
          <cell r="T338">
            <v>44981</v>
          </cell>
          <cell r="U338">
            <v>9714.475901584092</v>
          </cell>
          <cell r="V338">
            <v>576457</v>
          </cell>
          <cell r="W338" t="str">
            <v>无</v>
          </cell>
          <cell r="X338" t="str">
            <v>无</v>
          </cell>
          <cell r="Z338" t="str">
            <v>无</v>
          </cell>
          <cell r="AA338" t="str">
            <v>无</v>
          </cell>
          <cell r="AB338">
            <v>45002</v>
          </cell>
        </row>
        <row r="339">
          <cell r="C339" t="str">
            <v>3-1-1002</v>
          </cell>
          <cell r="D339" t="str">
            <v>3</v>
          </cell>
          <cell r="E339">
            <v>1</v>
          </cell>
          <cell r="G339" t="str">
            <v>1002</v>
          </cell>
          <cell r="H339" t="str">
            <v>品业</v>
          </cell>
          <cell r="I339" t="str">
            <v>梁子杰</v>
          </cell>
          <cell r="J339" t="str">
            <v>已认购</v>
          </cell>
          <cell r="K339">
            <v>59.34</v>
          </cell>
          <cell r="L339">
            <v>45.89</v>
          </cell>
          <cell r="M339" t="str">
            <v>暂无</v>
          </cell>
          <cell r="N339" t="str">
            <v>暂无</v>
          </cell>
          <cell r="O339" t="str">
            <v>朱子鹏</v>
          </cell>
          <cell r="P339" t="str">
            <v>440301199010158035</v>
          </cell>
          <cell r="Q339">
            <v>15622268008</v>
          </cell>
          <cell r="R339" t="str">
            <v>广州市花都区工业大道18号南华时代城4-1-2704</v>
          </cell>
          <cell r="S339" t="str">
            <v>中介-恒诺</v>
          </cell>
          <cell r="T339">
            <v>44982</v>
          </cell>
          <cell r="U339">
            <v>9820.98078867543</v>
          </cell>
          <cell r="V339">
            <v>582777</v>
          </cell>
          <cell r="W339" t="str">
            <v>无</v>
          </cell>
          <cell r="X339" t="str">
            <v>无</v>
          </cell>
          <cell r="Z339" t="str">
            <v>无</v>
          </cell>
          <cell r="AA339" t="str">
            <v>无</v>
          </cell>
          <cell r="AB339" t="str">
            <v/>
          </cell>
        </row>
        <row r="340">
          <cell r="C340" t="str">
            <v>3-1-1003</v>
          </cell>
          <cell r="D340" t="str">
            <v>3</v>
          </cell>
          <cell r="E340">
            <v>1</v>
          </cell>
          <cell r="G340" t="str">
            <v>1003</v>
          </cell>
          <cell r="K340">
            <v>86.22</v>
          </cell>
          <cell r="L340">
            <v>66.67</v>
          </cell>
          <cell r="M340" t="str">
            <v>暂无</v>
          </cell>
          <cell r="N340" t="str">
            <v>暂无</v>
          </cell>
          <cell r="U340">
            <v>10140.454650893065</v>
          </cell>
          <cell r="V340">
            <v>874310</v>
          </cell>
          <cell r="W340" t="str">
            <v>无</v>
          </cell>
          <cell r="X340" t="str">
            <v>无</v>
          </cell>
          <cell r="Z340" t="str">
            <v>无</v>
          </cell>
          <cell r="AA340" t="str">
            <v>无</v>
          </cell>
          <cell r="AB340" t="str">
            <v/>
          </cell>
        </row>
        <row r="341">
          <cell r="C341" t="str">
            <v>3-1-1004</v>
          </cell>
          <cell r="D341" t="str">
            <v>3</v>
          </cell>
          <cell r="E341">
            <v>1</v>
          </cell>
          <cell r="G341" t="str">
            <v>1004</v>
          </cell>
          <cell r="H341" t="str">
            <v>品业</v>
          </cell>
          <cell r="I341" t="str">
            <v>梁子杰、范丽娟</v>
          </cell>
          <cell r="J341" t="str">
            <v>已签约</v>
          </cell>
          <cell r="K341">
            <v>86.22</v>
          </cell>
          <cell r="L341">
            <v>66.67</v>
          </cell>
          <cell r="M341" t="str">
            <v>暂无</v>
          </cell>
          <cell r="N341" t="str">
            <v>暂无</v>
          </cell>
          <cell r="O341" t="str">
            <v>温海云</v>
          </cell>
          <cell r="P341" t="str">
            <v>440182198107152724</v>
          </cell>
          <cell r="Q341">
            <v>17728073373</v>
          </cell>
          <cell r="R341" t="str">
            <v>广州市花都区狮岭镇合成村团给四队2号</v>
          </cell>
          <cell r="S341" t="str">
            <v>中介</v>
          </cell>
          <cell r="T341">
            <v>44920</v>
          </cell>
          <cell r="U341">
            <v>10033.959638135004</v>
          </cell>
          <cell r="V341">
            <v>865128</v>
          </cell>
          <cell r="W341" t="str">
            <v>无</v>
          </cell>
          <cell r="X341" t="str">
            <v>无</v>
          </cell>
          <cell r="Z341" t="str">
            <v>无</v>
          </cell>
          <cell r="AA341" t="str">
            <v>无</v>
          </cell>
          <cell r="AB341">
            <v>44943</v>
          </cell>
        </row>
        <row r="342">
          <cell r="C342" t="str">
            <v>3-1-1005</v>
          </cell>
          <cell r="D342" t="str">
            <v>3</v>
          </cell>
          <cell r="E342">
            <v>1</v>
          </cell>
          <cell r="G342" t="str">
            <v>1005</v>
          </cell>
          <cell r="H342" t="str">
            <v>品业</v>
          </cell>
          <cell r="I342" t="str">
            <v>张燕秋</v>
          </cell>
          <cell r="J342" t="str">
            <v>已签约</v>
          </cell>
          <cell r="K342">
            <v>73.43</v>
          </cell>
          <cell r="L342">
            <v>56.78</v>
          </cell>
          <cell r="M342" t="str">
            <v>暂无</v>
          </cell>
          <cell r="N342" t="str">
            <v>暂无</v>
          </cell>
          <cell r="O342" t="str">
            <v>崔文花</v>
          </cell>
          <cell r="P342" t="str">
            <v>231083198507153649</v>
          </cell>
          <cell r="Q342">
            <v>15815802127</v>
          </cell>
          <cell r="R342" t="str">
            <v>广东省花都区狮岭镇宝峰路6-11号联合广场1栋</v>
          </cell>
          <cell r="S342" t="str">
            <v>中介</v>
          </cell>
          <cell r="T342">
            <v>44950</v>
          </cell>
          <cell r="U342">
            <v>10087.212311044532</v>
          </cell>
          <cell r="V342">
            <v>740704</v>
          </cell>
          <cell r="W342" t="str">
            <v>无</v>
          </cell>
          <cell r="X342" t="str">
            <v>无</v>
          </cell>
          <cell r="Z342" t="str">
            <v>无</v>
          </cell>
          <cell r="AA342" t="str">
            <v>无</v>
          </cell>
          <cell r="AB342">
            <v>44992</v>
          </cell>
        </row>
        <row r="343">
          <cell r="C343" t="str">
            <v>3-1-1006</v>
          </cell>
          <cell r="D343" t="str">
            <v>3</v>
          </cell>
          <cell r="E343">
            <v>1</v>
          </cell>
          <cell r="G343" t="str">
            <v>1006</v>
          </cell>
          <cell r="K343">
            <v>73.43</v>
          </cell>
          <cell r="L343">
            <v>56.78</v>
          </cell>
          <cell r="M343" t="str">
            <v>暂无</v>
          </cell>
          <cell r="N343" t="str">
            <v>暂无</v>
          </cell>
          <cell r="U343">
            <v>9980.702710064006</v>
          </cell>
          <cell r="V343">
            <v>732883</v>
          </cell>
          <cell r="W343" t="str">
            <v>无</v>
          </cell>
          <cell r="X343" t="str">
            <v>无</v>
          </cell>
          <cell r="Z343" t="str">
            <v>无</v>
          </cell>
          <cell r="AA343" t="str">
            <v>无</v>
          </cell>
          <cell r="AB343" t="str">
            <v/>
          </cell>
        </row>
        <row r="344">
          <cell r="C344" t="str">
            <v>3-1-1007</v>
          </cell>
          <cell r="D344" t="str">
            <v>3</v>
          </cell>
          <cell r="E344">
            <v>1</v>
          </cell>
          <cell r="G344" t="str">
            <v>1007</v>
          </cell>
          <cell r="K344">
            <v>86</v>
          </cell>
          <cell r="L344">
            <v>66.5</v>
          </cell>
          <cell r="M344" t="str">
            <v>暂无</v>
          </cell>
          <cell r="N344" t="str">
            <v>暂无</v>
          </cell>
          <cell r="U344">
            <v>9820.96511627907</v>
          </cell>
          <cell r="V344">
            <v>844603</v>
          </cell>
          <cell r="W344" t="str">
            <v>无</v>
          </cell>
          <cell r="X344" t="str">
            <v>无</v>
          </cell>
          <cell r="Z344" t="str">
            <v>无</v>
          </cell>
          <cell r="AA344" t="str">
            <v>无</v>
          </cell>
          <cell r="AB344" t="str">
            <v/>
          </cell>
        </row>
        <row r="345">
          <cell r="C345" t="str">
            <v>3-1-101</v>
          </cell>
          <cell r="D345" t="str">
            <v>3</v>
          </cell>
          <cell r="E345">
            <v>1</v>
          </cell>
          <cell r="G345">
            <v>101</v>
          </cell>
          <cell r="H345" t="str">
            <v>品业</v>
          </cell>
          <cell r="I345" t="str">
            <v>范丽娟</v>
          </cell>
          <cell r="J345" t="str">
            <v>已认购</v>
          </cell>
          <cell r="K345">
            <v>59.34</v>
          </cell>
          <cell r="L345">
            <v>45.89</v>
          </cell>
          <cell r="M345" t="str">
            <v>暂无</v>
          </cell>
          <cell r="N345" t="str">
            <v>暂无</v>
          </cell>
          <cell r="O345" t="str">
            <v>曾秀英</v>
          </cell>
          <cell r="P345" t="str">
            <v>44052419650529062x</v>
          </cell>
          <cell r="Q345">
            <v>13417188887</v>
          </cell>
          <cell r="R345" t="str">
            <v>广东省龙塘镇恒大银湖城134栋602单位</v>
          </cell>
          <cell r="S345" t="str">
            <v>中介玉阁</v>
          </cell>
          <cell r="T345">
            <v>44856</v>
          </cell>
          <cell r="U345">
            <v>8926.407145264577</v>
          </cell>
          <cell r="V345">
            <v>529693</v>
          </cell>
          <cell r="W345" t="str">
            <v>无</v>
          </cell>
          <cell r="X345" t="str">
            <v>无</v>
          </cell>
          <cell r="Z345" t="str">
            <v>无</v>
          </cell>
          <cell r="AA345" t="str">
            <v>无</v>
          </cell>
          <cell r="AB345" t="str">
            <v/>
          </cell>
        </row>
        <row r="346">
          <cell r="C346" t="str">
            <v>3-1-102</v>
          </cell>
          <cell r="D346" t="str">
            <v>3</v>
          </cell>
          <cell r="E346">
            <v>1</v>
          </cell>
          <cell r="G346">
            <v>102</v>
          </cell>
          <cell r="K346">
            <v>59.33</v>
          </cell>
          <cell r="L346">
            <v>45.88</v>
          </cell>
          <cell r="M346" t="str">
            <v>暂无</v>
          </cell>
          <cell r="N346" t="str">
            <v>暂无</v>
          </cell>
          <cell r="U346">
            <v>9032.917579639306</v>
          </cell>
          <cell r="V346">
            <v>535923</v>
          </cell>
          <cell r="W346" t="str">
            <v>无</v>
          </cell>
          <cell r="X346" t="str">
            <v>无</v>
          </cell>
          <cell r="Z346" t="str">
            <v>无</v>
          </cell>
          <cell r="AA346" t="str">
            <v>无</v>
          </cell>
          <cell r="AB346" t="str">
            <v/>
          </cell>
        </row>
        <row r="347">
          <cell r="C347" t="str">
            <v>3-1-103</v>
          </cell>
          <cell r="D347" t="str">
            <v>3</v>
          </cell>
          <cell r="E347">
            <v>1</v>
          </cell>
          <cell r="G347">
            <v>103</v>
          </cell>
          <cell r="K347">
            <v>86.22</v>
          </cell>
          <cell r="L347">
            <v>66.67</v>
          </cell>
          <cell r="M347" t="str">
            <v>暂无</v>
          </cell>
          <cell r="N347" t="str">
            <v>暂无</v>
          </cell>
          <cell r="U347">
            <v>9352.389236836001</v>
          </cell>
          <cell r="V347">
            <v>806363</v>
          </cell>
          <cell r="W347" t="str">
            <v>无</v>
          </cell>
          <cell r="X347" t="str">
            <v>无</v>
          </cell>
          <cell r="Z347" t="str">
            <v>无</v>
          </cell>
          <cell r="AA347" t="str">
            <v>无</v>
          </cell>
          <cell r="AB347" t="str">
            <v/>
          </cell>
        </row>
        <row r="348">
          <cell r="C348" t="str">
            <v>3-1-104</v>
          </cell>
          <cell r="D348" t="str">
            <v>3</v>
          </cell>
          <cell r="E348">
            <v>1</v>
          </cell>
          <cell r="G348">
            <v>104</v>
          </cell>
          <cell r="K348">
            <v>86.22</v>
          </cell>
          <cell r="L348">
            <v>66.67</v>
          </cell>
          <cell r="M348" t="str">
            <v>暂无</v>
          </cell>
          <cell r="N348" t="str">
            <v>暂无</v>
          </cell>
          <cell r="U348">
            <v>9245.89422407794</v>
          </cell>
          <cell r="V348">
            <v>797181</v>
          </cell>
          <cell r="W348" t="str">
            <v>无</v>
          </cell>
          <cell r="X348" t="str">
            <v>无</v>
          </cell>
          <cell r="Z348" t="str">
            <v>无</v>
          </cell>
          <cell r="AA348" t="str">
            <v>无</v>
          </cell>
          <cell r="AB348" t="str">
            <v/>
          </cell>
        </row>
        <row r="349">
          <cell r="C349" t="str">
            <v>3-1-107</v>
          </cell>
          <cell r="D349" t="str">
            <v>3</v>
          </cell>
          <cell r="E349">
            <v>1</v>
          </cell>
          <cell r="G349">
            <v>107</v>
          </cell>
          <cell r="K349">
            <v>86</v>
          </cell>
          <cell r="L349">
            <v>66.5</v>
          </cell>
          <cell r="M349" t="str">
            <v>暂无</v>
          </cell>
          <cell r="N349" t="str">
            <v>暂无</v>
          </cell>
          <cell r="U349">
            <v>9032.906976744185</v>
          </cell>
          <cell r="V349">
            <v>776830</v>
          </cell>
          <cell r="W349" t="str">
            <v>无</v>
          </cell>
          <cell r="X349" t="str">
            <v>无</v>
          </cell>
          <cell r="Z349" t="str">
            <v>无</v>
          </cell>
          <cell r="AA349" t="str">
            <v>无</v>
          </cell>
          <cell r="AB349" t="str">
            <v/>
          </cell>
        </row>
        <row r="350">
          <cell r="C350" t="str">
            <v>3-1-1101</v>
          </cell>
          <cell r="D350" t="str">
            <v>3</v>
          </cell>
          <cell r="E350">
            <v>1</v>
          </cell>
          <cell r="G350" t="str">
            <v>1101</v>
          </cell>
          <cell r="H350" t="str">
            <v>品业</v>
          </cell>
          <cell r="I350" t="str">
            <v>范丽娟</v>
          </cell>
          <cell r="J350" t="str">
            <v>已签约</v>
          </cell>
          <cell r="K350">
            <v>59.34</v>
          </cell>
          <cell r="L350">
            <v>45.89</v>
          </cell>
          <cell r="M350" t="str">
            <v>暂无</v>
          </cell>
          <cell r="N350" t="str">
            <v>暂无</v>
          </cell>
          <cell r="O350" t="str">
            <v>林敏兰</v>
          </cell>
          <cell r="P350" t="str">
            <v>310110196409273281</v>
          </cell>
          <cell r="Q350">
            <v>13802549913</v>
          </cell>
          <cell r="R350" t="str">
            <v>广东省广州市友爱路57号401</v>
          </cell>
          <cell r="S350" t="str">
            <v>中介-恒诺</v>
          </cell>
          <cell r="T350">
            <v>44996</v>
          </cell>
          <cell r="U350">
            <v>9789.012470508931</v>
          </cell>
          <cell r="V350">
            <v>580880</v>
          </cell>
          <cell r="W350" t="str">
            <v>无</v>
          </cell>
          <cell r="X350" t="str">
            <v>无</v>
          </cell>
          <cell r="Z350" t="str">
            <v>无</v>
          </cell>
          <cell r="AA350" t="str">
            <v>无</v>
          </cell>
          <cell r="AB350">
            <v>45002</v>
          </cell>
        </row>
        <row r="351">
          <cell r="C351" t="str">
            <v>3-1-1102</v>
          </cell>
          <cell r="D351" t="str">
            <v>3</v>
          </cell>
          <cell r="E351">
            <v>1</v>
          </cell>
          <cell r="G351" t="str">
            <v>1102</v>
          </cell>
          <cell r="K351">
            <v>59.34</v>
          </cell>
          <cell r="L351">
            <v>45.89</v>
          </cell>
          <cell r="M351" t="str">
            <v>暂无</v>
          </cell>
          <cell r="N351" t="str">
            <v>暂无</v>
          </cell>
          <cell r="U351">
            <v>9895.517357600269</v>
          </cell>
          <cell r="V351">
            <v>587200</v>
          </cell>
          <cell r="W351" t="str">
            <v>无</v>
          </cell>
          <cell r="X351" t="str">
            <v>无</v>
          </cell>
          <cell r="Z351" t="str">
            <v>无</v>
          </cell>
          <cell r="AA351" t="str">
            <v>无</v>
          </cell>
          <cell r="AB351" t="str">
            <v/>
          </cell>
        </row>
        <row r="352">
          <cell r="C352" t="str">
            <v>3-1-1103</v>
          </cell>
          <cell r="D352" t="str">
            <v>3</v>
          </cell>
          <cell r="E352">
            <v>1</v>
          </cell>
          <cell r="G352" t="str">
            <v>1103</v>
          </cell>
          <cell r="K352">
            <v>86.22</v>
          </cell>
          <cell r="L352">
            <v>66.67</v>
          </cell>
          <cell r="M352" t="str">
            <v>暂无</v>
          </cell>
          <cell r="N352" t="str">
            <v>暂无</v>
          </cell>
          <cell r="U352">
            <v>10214.996520528879</v>
          </cell>
          <cell r="V352">
            <v>880737</v>
          </cell>
          <cell r="W352" t="str">
            <v>无</v>
          </cell>
          <cell r="X352" t="str">
            <v>无</v>
          </cell>
          <cell r="Z352" t="str">
            <v>无</v>
          </cell>
          <cell r="AA352" t="str">
            <v>无</v>
          </cell>
          <cell r="AB352" t="str">
            <v/>
          </cell>
        </row>
        <row r="353">
          <cell r="C353" t="str">
            <v>3-1-1104</v>
          </cell>
          <cell r="D353" t="str">
            <v>3</v>
          </cell>
          <cell r="E353">
            <v>1</v>
          </cell>
          <cell r="G353" t="str">
            <v>1104</v>
          </cell>
          <cell r="K353">
            <v>86.22</v>
          </cell>
          <cell r="L353">
            <v>66.67</v>
          </cell>
          <cell r="M353" t="str">
            <v>暂无</v>
          </cell>
          <cell r="N353" t="str">
            <v>暂无</v>
          </cell>
          <cell r="U353">
            <v>10108.513106007887</v>
          </cell>
          <cell r="V353">
            <v>871556</v>
          </cell>
          <cell r="W353" t="str">
            <v>无</v>
          </cell>
          <cell r="X353" t="str">
            <v>无</v>
          </cell>
          <cell r="Z353" t="str">
            <v>无</v>
          </cell>
          <cell r="AA353" t="str">
            <v>无</v>
          </cell>
          <cell r="AB353" t="str">
            <v/>
          </cell>
        </row>
        <row r="354">
          <cell r="C354" t="str">
            <v>3-1-1105</v>
          </cell>
          <cell r="D354" t="str">
            <v>3</v>
          </cell>
          <cell r="E354">
            <v>1</v>
          </cell>
          <cell r="G354" t="str">
            <v>1105</v>
          </cell>
          <cell r="H354" t="str">
            <v>品业</v>
          </cell>
          <cell r="I354" t="str">
            <v>蒋晓霞</v>
          </cell>
          <cell r="J354" t="str">
            <v>已认购</v>
          </cell>
          <cell r="K354">
            <v>73.43</v>
          </cell>
          <cell r="L354">
            <v>56.78</v>
          </cell>
          <cell r="M354" t="str">
            <v>暂无</v>
          </cell>
          <cell r="N354" t="str">
            <v>暂无</v>
          </cell>
          <cell r="O354" t="str">
            <v>刘翠</v>
          </cell>
          <cell r="P354" t="str">
            <v>22020319890304482x</v>
          </cell>
          <cell r="Q354">
            <v>13811290042</v>
          </cell>
          <cell r="R354" t="str">
            <v>河北省廊坊市大厂回族自治县祁冬各庄镇玉兰4幢1单元1704室</v>
          </cell>
          <cell r="S354" t="str">
            <v>员工自购</v>
          </cell>
          <cell r="T354">
            <v>44982</v>
          </cell>
          <cell r="U354">
            <v>10161.759498842433</v>
          </cell>
          <cell r="V354">
            <v>746178</v>
          </cell>
          <cell r="W354" t="str">
            <v>无</v>
          </cell>
          <cell r="X354" t="str">
            <v>无</v>
          </cell>
          <cell r="Z354" t="str">
            <v>无</v>
          </cell>
          <cell r="AA354" t="str">
            <v>无</v>
          </cell>
          <cell r="AB354" t="str">
            <v/>
          </cell>
        </row>
        <row r="355">
          <cell r="C355" t="str">
            <v>3-1-1106</v>
          </cell>
          <cell r="D355" t="str">
            <v>3</v>
          </cell>
          <cell r="E355">
            <v>1</v>
          </cell>
          <cell r="G355" t="str">
            <v>1106</v>
          </cell>
          <cell r="H355" t="str">
            <v>品业</v>
          </cell>
          <cell r="I355" t="str">
            <v>蒋晓霞</v>
          </cell>
          <cell r="J355" t="str">
            <v>已签约</v>
          </cell>
          <cell r="K355">
            <v>73.43</v>
          </cell>
          <cell r="L355">
            <v>56.78</v>
          </cell>
          <cell r="M355" t="str">
            <v>暂无</v>
          </cell>
          <cell r="N355" t="str">
            <v>暂无</v>
          </cell>
          <cell r="O355" t="str">
            <v>刘伟振、欧水珍</v>
          </cell>
          <cell r="P355" t="str">
            <v>440111198302270915、440881198706101429</v>
          </cell>
          <cell r="Q355">
            <v>13560216031</v>
          </cell>
          <cell r="R355" t="str">
            <v>广州市天河区广园东路2159号中国人民解放军7327</v>
          </cell>
          <cell r="S355" t="str">
            <v>中介-恒诺</v>
          </cell>
          <cell r="T355">
            <v>44997</v>
          </cell>
          <cell r="U355">
            <v>10055.263516274</v>
          </cell>
          <cell r="V355">
            <v>738358</v>
          </cell>
          <cell r="W355" t="str">
            <v>无</v>
          </cell>
          <cell r="X355" t="str">
            <v>无</v>
          </cell>
          <cell r="Z355" t="str">
            <v>无</v>
          </cell>
          <cell r="AA355" t="str">
            <v>无</v>
          </cell>
          <cell r="AB355">
            <v>45005</v>
          </cell>
        </row>
        <row r="356">
          <cell r="C356" t="str">
            <v>3-1-1107</v>
          </cell>
          <cell r="D356" t="str">
            <v>3</v>
          </cell>
          <cell r="E356">
            <v>1</v>
          </cell>
          <cell r="G356" t="str">
            <v>1107</v>
          </cell>
          <cell r="K356">
            <v>86</v>
          </cell>
          <cell r="L356">
            <v>66.5</v>
          </cell>
          <cell r="M356" t="str">
            <v>暂无</v>
          </cell>
          <cell r="N356" t="str">
            <v>暂无</v>
          </cell>
          <cell r="U356">
            <v>9895.523255813954</v>
          </cell>
          <cell r="V356">
            <v>851015</v>
          </cell>
          <cell r="W356" t="str">
            <v>无</v>
          </cell>
          <cell r="X356" t="str">
            <v>无</v>
          </cell>
          <cell r="Z356" t="str">
            <v>无</v>
          </cell>
          <cell r="AA356" t="str">
            <v>无</v>
          </cell>
          <cell r="AB356" t="str">
            <v/>
          </cell>
        </row>
        <row r="357">
          <cell r="C357" t="str">
            <v>3-1-1201</v>
          </cell>
          <cell r="D357" t="str">
            <v>3</v>
          </cell>
          <cell r="E357">
            <v>1</v>
          </cell>
          <cell r="G357" t="str">
            <v>1201</v>
          </cell>
          <cell r="H357" t="str">
            <v>品业</v>
          </cell>
          <cell r="I357" t="str">
            <v>汤亚</v>
          </cell>
          <cell r="J357" t="str">
            <v>已签约</v>
          </cell>
          <cell r="K357">
            <v>59.34</v>
          </cell>
          <cell r="L357">
            <v>45.89</v>
          </cell>
          <cell r="M357" t="str">
            <v>暂无</v>
          </cell>
          <cell r="N357" t="str">
            <v>暂无</v>
          </cell>
          <cell r="O357" t="str">
            <v>罗子明
彭军英</v>
          </cell>
          <cell r="P357" t="str">
            <v>441824197610102418
440121197308072168</v>
          </cell>
          <cell r="Q357" t="str">
            <v>15118878025
18819184910</v>
          </cell>
          <cell r="R357" t="str">
            <v>广州市花都区官绿布十队拥军路口粮仓一巷16号</v>
          </cell>
          <cell r="S357" t="str">
            <v>中介玉阁</v>
          </cell>
          <cell r="T357">
            <v>44825</v>
          </cell>
          <cell r="U357">
            <v>9789.012470508931</v>
          </cell>
          <cell r="V357">
            <v>580880</v>
          </cell>
          <cell r="W357" t="str">
            <v>无</v>
          </cell>
          <cell r="X357" t="str">
            <v>无</v>
          </cell>
          <cell r="Z357" t="str">
            <v>无</v>
          </cell>
          <cell r="AA357" t="str">
            <v>无</v>
          </cell>
          <cell r="AB357">
            <v>44862</v>
          </cell>
        </row>
        <row r="358">
          <cell r="C358" t="str">
            <v>3-1-1202</v>
          </cell>
          <cell r="D358" t="str">
            <v>3</v>
          </cell>
          <cell r="E358">
            <v>1</v>
          </cell>
          <cell r="G358" t="str">
            <v>1202</v>
          </cell>
          <cell r="K358">
            <v>59.34</v>
          </cell>
          <cell r="L358">
            <v>45.89</v>
          </cell>
          <cell r="M358" t="str">
            <v>暂无</v>
          </cell>
          <cell r="N358" t="str">
            <v>暂无</v>
          </cell>
          <cell r="U358">
            <v>9895.517357600269</v>
          </cell>
          <cell r="V358">
            <v>587200</v>
          </cell>
          <cell r="W358" t="str">
            <v>无</v>
          </cell>
          <cell r="X358" t="str">
            <v>无</v>
          </cell>
          <cell r="Z358" t="str">
            <v>无</v>
          </cell>
          <cell r="AA358" t="str">
            <v>无</v>
          </cell>
          <cell r="AB358" t="str">
            <v/>
          </cell>
        </row>
        <row r="359">
          <cell r="C359" t="str">
            <v>3-1-1203</v>
          </cell>
          <cell r="D359" t="str">
            <v>3</v>
          </cell>
          <cell r="E359">
            <v>1</v>
          </cell>
          <cell r="G359" t="str">
            <v>1203</v>
          </cell>
          <cell r="K359">
            <v>86.22</v>
          </cell>
          <cell r="L359">
            <v>66.67</v>
          </cell>
          <cell r="M359" t="str">
            <v>暂无</v>
          </cell>
          <cell r="N359" t="str">
            <v>暂无</v>
          </cell>
          <cell r="U359">
            <v>10214.996520528879</v>
          </cell>
          <cell r="V359">
            <v>880737</v>
          </cell>
          <cell r="W359" t="str">
            <v>无</v>
          </cell>
          <cell r="X359" t="str">
            <v>无</v>
          </cell>
          <cell r="Z359" t="str">
            <v>无</v>
          </cell>
          <cell r="AA359" t="str">
            <v>无</v>
          </cell>
          <cell r="AB359" t="str">
            <v/>
          </cell>
        </row>
        <row r="360">
          <cell r="C360" t="str">
            <v>3-1-1204</v>
          </cell>
          <cell r="D360" t="str">
            <v>3</v>
          </cell>
          <cell r="E360">
            <v>1</v>
          </cell>
          <cell r="G360" t="str">
            <v>1204</v>
          </cell>
          <cell r="H360" t="str">
            <v>品业</v>
          </cell>
          <cell r="I360" t="str">
            <v>范子杰</v>
          </cell>
          <cell r="J360" t="str">
            <v>已签约</v>
          </cell>
          <cell r="K360">
            <v>86.22</v>
          </cell>
          <cell r="L360">
            <v>66.67</v>
          </cell>
          <cell r="M360" t="str">
            <v>暂无</v>
          </cell>
          <cell r="N360" t="str">
            <v>暂无</v>
          </cell>
          <cell r="O360" t="str">
            <v>温丽红</v>
          </cell>
          <cell r="P360" t="str">
            <v>440182198004202725</v>
          </cell>
          <cell r="Q360">
            <v>15017577667</v>
          </cell>
          <cell r="R360" t="str">
            <v>广州市花都区狮岭镇振兴村六横队捷横新五巷5号</v>
          </cell>
          <cell r="S360" t="str">
            <v>中介-喜佳</v>
          </cell>
          <cell r="T360">
            <v>44922</v>
          </cell>
          <cell r="U360">
            <v>10108.513106007887</v>
          </cell>
          <cell r="V360">
            <v>871556</v>
          </cell>
          <cell r="W360" t="str">
            <v>无</v>
          </cell>
          <cell r="X360" t="str">
            <v>无</v>
          </cell>
          <cell r="Z360" t="str">
            <v>无</v>
          </cell>
          <cell r="AA360" t="str">
            <v>无</v>
          </cell>
          <cell r="AB360">
            <v>44943</v>
          </cell>
        </row>
        <row r="361">
          <cell r="C361" t="str">
            <v>3-1-1205</v>
          </cell>
          <cell r="D361" t="str">
            <v>3</v>
          </cell>
          <cell r="E361">
            <v>1</v>
          </cell>
          <cell r="G361" t="str">
            <v>1205</v>
          </cell>
          <cell r="H361" t="str">
            <v>品业</v>
          </cell>
          <cell r="I361" t="str">
            <v>张燕秋</v>
          </cell>
          <cell r="J361" t="str">
            <v>已认购</v>
          </cell>
          <cell r="K361">
            <v>73.43</v>
          </cell>
          <cell r="L361">
            <v>56.78</v>
          </cell>
          <cell r="M361" t="str">
            <v>暂无</v>
          </cell>
          <cell r="N361" t="str">
            <v>暂无</v>
          </cell>
          <cell r="O361" t="str">
            <v>杨韬</v>
          </cell>
          <cell r="Q361">
            <v>13870587493</v>
          </cell>
          <cell r="S361" t="str">
            <v>全民经纪人</v>
          </cell>
          <cell r="T361">
            <v>44837</v>
          </cell>
          <cell r="U361">
            <v>10161.759498842433</v>
          </cell>
          <cell r="V361">
            <v>746178</v>
          </cell>
          <cell r="W361" t="str">
            <v>无</v>
          </cell>
          <cell r="X361" t="str">
            <v>无</v>
          </cell>
          <cell r="Z361" t="str">
            <v>无</v>
          </cell>
          <cell r="AA361" t="str">
            <v>无</v>
          </cell>
        </row>
        <row r="362">
          <cell r="C362" t="str">
            <v>3-1-1206</v>
          </cell>
          <cell r="D362" t="str">
            <v>3</v>
          </cell>
          <cell r="E362">
            <v>1</v>
          </cell>
          <cell r="G362" t="str">
            <v>1206</v>
          </cell>
          <cell r="I362">
            <v>1</v>
          </cell>
          <cell r="K362">
            <v>73.43</v>
          </cell>
          <cell r="L362">
            <v>56.78</v>
          </cell>
          <cell r="M362" t="str">
            <v>暂无</v>
          </cell>
          <cell r="N362" t="str">
            <v>暂无</v>
          </cell>
          <cell r="U362">
            <v>10055.263516274</v>
          </cell>
          <cell r="V362">
            <v>738358</v>
          </cell>
          <cell r="W362" t="str">
            <v>无</v>
          </cell>
          <cell r="X362" t="str">
            <v>无</v>
          </cell>
          <cell r="Z362" t="str">
            <v>无</v>
          </cell>
          <cell r="AA362" t="str">
            <v>无</v>
          </cell>
          <cell r="AB362" t="str">
            <v/>
          </cell>
        </row>
        <row r="363">
          <cell r="C363" t="str">
            <v>3-1-1207</v>
          </cell>
          <cell r="D363" t="str">
            <v>3</v>
          </cell>
          <cell r="E363">
            <v>1</v>
          </cell>
          <cell r="G363" t="str">
            <v>1207</v>
          </cell>
          <cell r="K363">
            <v>86</v>
          </cell>
          <cell r="L363">
            <v>66.5</v>
          </cell>
          <cell r="M363" t="str">
            <v>暂无</v>
          </cell>
          <cell r="N363" t="str">
            <v>暂无</v>
          </cell>
          <cell r="U363">
            <v>9895.523255813954</v>
          </cell>
          <cell r="V363">
            <v>851015</v>
          </cell>
          <cell r="W363" t="str">
            <v>无</v>
          </cell>
          <cell r="X363" t="str">
            <v>无</v>
          </cell>
          <cell r="Z363" t="str">
            <v>无</v>
          </cell>
          <cell r="AA363" t="str">
            <v>无</v>
          </cell>
          <cell r="AB363" t="str">
            <v/>
          </cell>
        </row>
        <row r="364">
          <cell r="C364" t="str">
            <v>3-1-1301</v>
          </cell>
          <cell r="D364" t="str">
            <v>3</v>
          </cell>
          <cell r="E364">
            <v>1</v>
          </cell>
          <cell r="G364" t="str">
            <v>1301</v>
          </cell>
          <cell r="K364">
            <v>59.34</v>
          </cell>
          <cell r="L364">
            <v>45.89</v>
          </cell>
          <cell r="M364" t="str">
            <v>暂无</v>
          </cell>
          <cell r="N364" t="str">
            <v>暂无</v>
          </cell>
          <cell r="U364">
            <v>9789.012470508931</v>
          </cell>
          <cell r="V364">
            <v>580880</v>
          </cell>
          <cell r="W364" t="str">
            <v>无</v>
          </cell>
          <cell r="X364" t="str">
            <v>无</v>
          </cell>
          <cell r="Z364" t="str">
            <v>无</v>
          </cell>
          <cell r="AA364" t="str">
            <v>无</v>
          </cell>
          <cell r="AB364" t="str">
            <v/>
          </cell>
        </row>
        <row r="365">
          <cell r="C365" t="str">
            <v>3-1-1302</v>
          </cell>
          <cell r="D365" t="str">
            <v>3</v>
          </cell>
          <cell r="E365">
            <v>1</v>
          </cell>
          <cell r="G365" t="str">
            <v>1302</v>
          </cell>
          <cell r="I365" t="str">
            <v>暂不可售</v>
          </cell>
          <cell r="K365">
            <v>59.34</v>
          </cell>
          <cell r="L365">
            <v>45.89</v>
          </cell>
          <cell r="M365" t="str">
            <v>暂无</v>
          </cell>
          <cell r="N365" t="str">
            <v>暂无</v>
          </cell>
          <cell r="U365">
            <v>9895.517357600269</v>
          </cell>
          <cell r="V365">
            <v>587200</v>
          </cell>
          <cell r="W365" t="str">
            <v>无</v>
          </cell>
          <cell r="X365" t="str">
            <v>无</v>
          </cell>
          <cell r="Z365" t="str">
            <v>无</v>
          </cell>
          <cell r="AA365" t="str">
            <v>无</v>
          </cell>
          <cell r="AB365" t="str">
            <v/>
          </cell>
        </row>
        <row r="366">
          <cell r="C366" t="str">
            <v>3-1-1303</v>
          </cell>
          <cell r="D366" t="str">
            <v>3</v>
          </cell>
          <cell r="E366">
            <v>1</v>
          </cell>
          <cell r="G366" t="str">
            <v>1303</v>
          </cell>
          <cell r="K366">
            <v>86.22</v>
          </cell>
          <cell r="L366">
            <v>66.67</v>
          </cell>
          <cell r="M366" t="str">
            <v>暂无</v>
          </cell>
          <cell r="N366" t="str">
            <v>暂无</v>
          </cell>
          <cell r="U366">
            <v>10214.996520528879</v>
          </cell>
          <cell r="V366">
            <v>880737</v>
          </cell>
          <cell r="W366" t="str">
            <v>无</v>
          </cell>
          <cell r="X366" t="str">
            <v>无</v>
          </cell>
          <cell r="Z366" t="str">
            <v>无</v>
          </cell>
          <cell r="AA366" t="str">
            <v>无</v>
          </cell>
          <cell r="AB366" t="str">
            <v/>
          </cell>
        </row>
        <row r="367">
          <cell r="C367" t="str">
            <v>3-1-1304</v>
          </cell>
          <cell r="D367" t="str">
            <v>3</v>
          </cell>
          <cell r="E367">
            <v>1</v>
          </cell>
          <cell r="G367" t="str">
            <v>1304</v>
          </cell>
          <cell r="K367">
            <v>86.22</v>
          </cell>
          <cell r="L367">
            <v>66.67</v>
          </cell>
          <cell r="M367" t="str">
            <v>暂无</v>
          </cell>
          <cell r="N367" t="str">
            <v>暂无</v>
          </cell>
          <cell r="U367">
            <v>10108.513106007887</v>
          </cell>
          <cell r="V367">
            <v>871556</v>
          </cell>
          <cell r="W367" t="str">
            <v>无</v>
          </cell>
          <cell r="X367" t="str">
            <v>无</v>
          </cell>
          <cell r="Z367" t="str">
            <v>无</v>
          </cell>
          <cell r="AA367" t="str">
            <v>无</v>
          </cell>
          <cell r="AB367" t="str">
            <v/>
          </cell>
        </row>
        <row r="368">
          <cell r="C368" t="str">
            <v>3-1-1305</v>
          </cell>
          <cell r="D368" t="str">
            <v>3</v>
          </cell>
          <cell r="E368">
            <v>1</v>
          </cell>
          <cell r="G368" t="str">
            <v>1305</v>
          </cell>
          <cell r="I368" t="str">
            <v>暂不可售</v>
          </cell>
          <cell r="K368">
            <v>73.43</v>
          </cell>
          <cell r="L368">
            <v>56.78</v>
          </cell>
          <cell r="M368" t="str">
            <v>暂无</v>
          </cell>
          <cell r="N368" t="str">
            <v>暂无</v>
          </cell>
          <cell r="U368">
            <v>10161.759498842433</v>
          </cell>
          <cell r="V368">
            <v>746178</v>
          </cell>
          <cell r="W368" t="str">
            <v>无</v>
          </cell>
          <cell r="X368" t="str">
            <v>无</v>
          </cell>
          <cell r="Z368" t="str">
            <v>无</v>
          </cell>
          <cell r="AA368" t="str">
            <v>无</v>
          </cell>
          <cell r="AB368" t="str">
            <v/>
          </cell>
        </row>
        <row r="369">
          <cell r="C369" t="str">
            <v>3-1-1306</v>
          </cell>
          <cell r="D369" t="str">
            <v>3</v>
          </cell>
          <cell r="E369">
            <v>1</v>
          </cell>
          <cell r="G369" t="str">
            <v>1306</v>
          </cell>
          <cell r="K369">
            <v>73.43</v>
          </cell>
          <cell r="L369">
            <v>56.78</v>
          </cell>
          <cell r="M369" t="str">
            <v>暂无</v>
          </cell>
          <cell r="N369" t="str">
            <v>暂无</v>
          </cell>
          <cell r="U369">
            <v>10055.263516274</v>
          </cell>
          <cell r="V369">
            <v>738358</v>
          </cell>
          <cell r="W369" t="str">
            <v>无</v>
          </cell>
          <cell r="X369" t="str">
            <v>无</v>
          </cell>
          <cell r="Z369" t="str">
            <v>无</v>
          </cell>
          <cell r="AA369" t="str">
            <v>无</v>
          </cell>
          <cell r="AB369" t="str">
            <v/>
          </cell>
        </row>
        <row r="370">
          <cell r="C370" t="str">
            <v>3-1-1307</v>
          </cell>
          <cell r="D370" t="str">
            <v>3</v>
          </cell>
          <cell r="E370">
            <v>1</v>
          </cell>
          <cell r="G370" t="str">
            <v>1307</v>
          </cell>
          <cell r="K370">
            <v>86</v>
          </cell>
          <cell r="L370">
            <v>66.5</v>
          </cell>
          <cell r="M370" t="str">
            <v>暂无</v>
          </cell>
          <cell r="N370" t="str">
            <v>暂无</v>
          </cell>
          <cell r="U370">
            <v>9895.523255813954</v>
          </cell>
          <cell r="V370">
            <v>851015</v>
          </cell>
          <cell r="W370" t="str">
            <v>无</v>
          </cell>
          <cell r="X370" t="str">
            <v>无</v>
          </cell>
          <cell r="Z370" t="str">
            <v>无</v>
          </cell>
          <cell r="AA370" t="str">
            <v>无</v>
          </cell>
          <cell r="AB370" t="str">
            <v/>
          </cell>
        </row>
        <row r="371">
          <cell r="C371" t="str">
            <v>3-1-1401</v>
          </cell>
          <cell r="D371" t="str">
            <v>3</v>
          </cell>
          <cell r="E371">
            <v>1</v>
          </cell>
          <cell r="G371" t="str">
            <v>1401</v>
          </cell>
          <cell r="K371">
            <v>59.34</v>
          </cell>
          <cell r="L371">
            <v>45.89</v>
          </cell>
          <cell r="M371" t="str">
            <v>暂无</v>
          </cell>
          <cell r="N371" t="str">
            <v>暂无</v>
          </cell>
          <cell r="U371">
            <v>9650.589821368385</v>
          </cell>
          <cell r="V371">
            <v>572666</v>
          </cell>
          <cell r="W371" t="str">
            <v>无</v>
          </cell>
          <cell r="X371" t="str">
            <v>无</v>
          </cell>
          <cell r="Z371" t="str">
            <v>无</v>
          </cell>
          <cell r="AA371" t="str">
            <v>无</v>
          </cell>
          <cell r="AB371" t="str">
            <v/>
          </cell>
        </row>
        <row r="372">
          <cell r="C372" t="str">
            <v>3-1-1402</v>
          </cell>
          <cell r="D372" t="str">
            <v>3</v>
          </cell>
          <cell r="E372">
            <v>1</v>
          </cell>
          <cell r="G372" t="str">
            <v>1402</v>
          </cell>
          <cell r="K372">
            <v>59.34</v>
          </cell>
          <cell r="L372">
            <v>45.89</v>
          </cell>
          <cell r="M372" t="str">
            <v>暂无</v>
          </cell>
          <cell r="N372" t="str">
            <v>暂无</v>
          </cell>
          <cell r="U372">
            <v>9757.077856420627</v>
          </cell>
          <cell r="V372">
            <v>578985</v>
          </cell>
          <cell r="W372" t="str">
            <v>无</v>
          </cell>
          <cell r="X372" t="str">
            <v>无</v>
          </cell>
          <cell r="Z372" t="str">
            <v>无</v>
          </cell>
          <cell r="AA372" t="str">
            <v>无</v>
          </cell>
          <cell r="AB372" t="str">
            <v/>
          </cell>
        </row>
        <row r="373">
          <cell r="C373" t="str">
            <v>3-1-1403</v>
          </cell>
          <cell r="D373" t="str">
            <v>3</v>
          </cell>
          <cell r="E373">
            <v>1</v>
          </cell>
          <cell r="G373" t="str">
            <v>1403</v>
          </cell>
          <cell r="K373">
            <v>86.22</v>
          </cell>
          <cell r="L373">
            <v>66.67</v>
          </cell>
          <cell r="M373" t="str">
            <v>暂无</v>
          </cell>
          <cell r="N373" t="str">
            <v>暂无</v>
          </cell>
          <cell r="U373">
            <v>10076.559962885642</v>
          </cell>
          <cell r="V373">
            <v>868801</v>
          </cell>
          <cell r="W373" t="str">
            <v>无</v>
          </cell>
          <cell r="X373" t="str">
            <v>无</v>
          </cell>
          <cell r="Z373" t="str">
            <v>无</v>
          </cell>
          <cell r="AA373" t="str">
            <v>无</v>
          </cell>
          <cell r="AB373" t="str">
            <v/>
          </cell>
        </row>
        <row r="374">
          <cell r="C374" t="str">
            <v>3-1-1404</v>
          </cell>
          <cell r="D374" t="str">
            <v>3</v>
          </cell>
          <cell r="E374">
            <v>1</v>
          </cell>
          <cell r="G374" t="str">
            <v>1404</v>
          </cell>
          <cell r="K374">
            <v>86.22</v>
          </cell>
          <cell r="L374">
            <v>66.67</v>
          </cell>
          <cell r="M374" t="str">
            <v>暂无</v>
          </cell>
          <cell r="N374" t="str">
            <v>暂无</v>
          </cell>
          <cell r="U374">
            <v>9970.06495012758</v>
          </cell>
          <cell r="V374">
            <v>859619</v>
          </cell>
          <cell r="W374" t="str">
            <v>无</v>
          </cell>
          <cell r="X374" t="str">
            <v>无</v>
          </cell>
          <cell r="Z374" t="str">
            <v>无</v>
          </cell>
          <cell r="AA374" t="str">
            <v>无</v>
          </cell>
          <cell r="AB374" t="str">
            <v/>
          </cell>
        </row>
        <row r="375">
          <cell r="C375" t="str">
            <v>3-1-1405</v>
          </cell>
          <cell r="D375" t="str">
            <v>3</v>
          </cell>
          <cell r="E375">
            <v>1</v>
          </cell>
          <cell r="G375" t="str">
            <v>1405</v>
          </cell>
          <cell r="K375">
            <v>73.43</v>
          </cell>
          <cell r="L375">
            <v>56.78</v>
          </cell>
          <cell r="M375" t="str">
            <v>暂无</v>
          </cell>
          <cell r="N375" t="str">
            <v>暂无</v>
          </cell>
          <cell r="U375">
            <v>10023.314721503471</v>
          </cell>
          <cell r="V375">
            <v>736012</v>
          </cell>
          <cell r="W375" t="str">
            <v>无</v>
          </cell>
          <cell r="X375" t="str">
            <v>无</v>
          </cell>
          <cell r="Z375" t="str">
            <v>无</v>
          </cell>
          <cell r="AA375" t="str">
            <v>无</v>
          </cell>
          <cell r="AB375" t="str">
            <v/>
          </cell>
        </row>
        <row r="376">
          <cell r="C376" t="str">
            <v>3-1-1406</v>
          </cell>
          <cell r="D376" t="str">
            <v>3</v>
          </cell>
          <cell r="E376">
            <v>1</v>
          </cell>
          <cell r="G376" t="str">
            <v>1406</v>
          </cell>
          <cell r="K376">
            <v>73.43</v>
          </cell>
          <cell r="L376">
            <v>56.78</v>
          </cell>
          <cell r="M376" t="str">
            <v>暂无</v>
          </cell>
          <cell r="N376" t="str">
            <v>暂无</v>
          </cell>
          <cell r="U376">
            <v>9916.818738935039</v>
          </cell>
          <cell r="V376">
            <v>728192</v>
          </cell>
          <cell r="W376" t="str">
            <v>无</v>
          </cell>
          <cell r="X376" t="str">
            <v>无</v>
          </cell>
          <cell r="Z376" t="str">
            <v>无</v>
          </cell>
          <cell r="AA376" t="str">
            <v>无</v>
          </cell>
          <cell r="AB376" t="str">
            <v/>
          </cell>
        </row>
        <row r="377">
          <cell r="C377" t="str">
            <v>3-1-1407</v>
          </cell>
          <cell r="D377" t="str">
            <v>3</v>
          </cell>
          <cell r="E377">
            <v>1</v>
          </cell>
          <cell r="G377" t="str">
            <v>1407</v>
          </cell>
          <cell r="K377">
            <v>86</v>
          </cell>
          <cell r="L377">
            <v>66.5</v>
          </cell>
          <cell r="M377" t="str">
            <v>暂无</v>
          </cell>
          <cell r="N377" t="str">
            <v>暂无</v>
          </cell>
          <cell r="U377">
            <v>9757.06976744186</v>
          </cell>
          <cell r="V377">
            <v>839108</v>
          </cell>
          <cell r="W377" t="str">
            <v>无</v>
          </cell>
          <cell r="X377" t="str">
            <v>无</v>
          </cell>
          <cell r="Z377" t="str">
            <v>无</v>
          </cell>
          <cell r="AA377" t="str">
            <v>无</v>
          </cell>
          <cell r="AB377" t="str">
            <v/>
          </cell>
        </row>
        <row r="378">
          <cell r="C378" t="str">
            <v>3-1-1501</v>
          </cell>
          <cell r="D378" t="str">
            <v>3</v>
          </cell>
          <cell r="E378">
            <v>1</v>
          </cell>
          <cell r="G378" t="str">
            <v>1501</v>
          </cell>
          <cell r="I378" t="str">
            <v>暂不可售</v>
          </cell>
          <cell r="K378">
            <v>59.34</v>
          </cell>
          <cell r="L378">
            <v>45.89</v>
          </cell>
          <cell r="M378" t="str">
            <v>暂无</v>
          </cell>
          <cell r="N378" t="str">
            <v>暂无</v>
          </cell>
          <cell r="U378">
            <v>9863.582743511965</v>
          </cell>
          <cell r="V378">
            <v>585305</v>
          </cell>
          <cell r="W378" t="str">
            <v>无</v>
          </cell>
          <cell r="X378" t="str">
            <v>无</v>
          </cell>
          <cell r="Z378" t="str">
            <v>无</v>
          </cell>
          <cell r="AA378" t="str">
            <v>无</v>
          </cell>
          <cell r="AB378" t="str">
            <v/>
          </cell>
        </row>
        <row r="379">
          <cell r="C379" t="str">
            <v>3-1-1502</v>
          </cell>
          <cell r="D379" t="str">
            <v>3</v>
          </cell>
          <cell r="E379">
            <v>1</v>
          </cell>
          <cell r="G379" t="str">
            <v>1502</v>
          </cell>
          <cell r="I379" t="str">
            <v>暂不可售</v>
          </cell>
          <cell r="K379">
            <v>59.34</v>
          </cell>
          <cell r="L379">
            <v>45.89</v>
          </cell>
          <cell r="M379" t="str">
            <v>暂无</v>
          </cell>
          <cell r="N379" t="str">
            <v>暂无</v>
          </cell>
          <cell r="U379">
            <v>9970.070778564206</v>
          </cell>
          <cell r="V379">
            <v>591624</v>
          </cell>
          <cell r="X379">
            <v>398745</v>
          </cell>
          <cell r="AB379" t="str">
            <v/>
          </cell>
        </row>
        <row r="380">
          <cell r="C380" t="str">
            <v>3-1-1503</v>
          </cell>
          <cell r="D380" t="str">
            <v>3</v>
          </cell>
          <cell r="E380">
            <v>1</v>
          </cell>
          <cell r="G380" t="str">
            <v>1503</v>
          </cell>
          <cell r="K380">
            <v>86.22</v>
          </cell>
          <cell r="L380">
            <v>66.67</v>
          </cell>
          <cell r="M380" t="str">
            <v>暂无</v>
          </cell>
          <cell r="N380" t="str">
            <v>暂无</v>
          </cell>
          <cell r="U380">
            <v>10289.549988401763</v>
          </cell>
          <cell r="V380">
            <v>887165</v>
          </cell>
          <cell r="W380" t="str">
            <v>无</v>
          </cell>
          <cell r="X380" t="str">
            <v>无</v>
          </cell>
          <cell r="Z380" t="str">
            <v>无</v>
          </cell>
          <cell r="AA380" t="str">
            <v>无</v>
          </cell>
          <cell r="AB380" t="str">
            <v/>
          </cell>
        </row>
        <row r="381">
          <cell r="C381" t="str">
            <v>3-1-1504</v>
          </cell>
          <cell r="D381" t="str">
            <v>3</v>
          </cell>
          <cell r="E381">
            <v>1</v>
          </cell>
          <cell r="G381" t="str">
            <v>1504</v>
          </cell>
          <cell r="K381">
            <v>86.22</v>
          </cell>
          <cell r="L381">
            <v>66.67</v>
          </cell>
          <cell r="M381" t="str">
            <v>暂无</v>
          </cell>
          <cell r="N381" t="str">
            <v>暂无</v>
          </cell>
          <cell r="U381">
            <v>10183.043377406635</v>
          </cell>
          <cell r="V381">
            <v>877982</v>
          </cell>
          <cell r="AB381" t="str">
            <v/>
          </cell>
        </row>
        <row r="382">
          <cell r="C382" t="str">
            <v>3-1-1505</v>
          </cell>
          <cell r="D382" t="str">
            <v>3</v>
          </cell>
          <cell r="E382">
            <v>1</v>
          </cell>
          <cell r="G382" t="str">
            <v>1505</v>
          </cell>
          <cell r="H382" t="str">
            <v>品业</v>
          </cell>
          <cell r="I382" t="str">
            <v>蒋晓霞</v>
          </cell>
          <cell r="J382" t="str">
            <v>已认购</v>
          </cell>
          <cell r="K382">
            <v>73.43</v>
          </cell>
          <cell r="L382">
            <v>56.78</v>
          </cell>
          <cell r="M382" t="str">
            <v>暂无</v>
          </cell>
          <cell r="N382" t="str">
            <v>暂无</v>
          </cell>
          <cell r="O382" t="str">
            <v>权泉</v>
          </cell>
          <cell r="P382" t="str">
            <v>342201198609180851</v>
          </cell>
          <cell r="Q382">
            <v>15905519298</v>
          </cell>
          <cell r="R382" t="str">
            <v>安徽省合肥市蜀山区王望江西路157号南屏家园5幢2301室</v>
          </cell>
          <cell r="S382" t="str">
            <v>员工自购</v>
          </cell>
          <cell r="T382">
            <v>44989</v>
          </cell>
          <cell r="U382">
            <v>10236.293068228244</v>
          </cell>
          <cell r="V382">
            <v>751651</v>
          </cell>
          <cell r="W382" t="str">
            <v>无</v>
          </cell>
          <cell r="X382" t="str">
            <v>无</v>
          </cell>
          <cell r="Z382" t="str">
            <v>无</v>
          </cell>
          <cell r="AA382" t="str">
            <v>无</v>
          </cell>
          <cell r="AB382" t="str">
            <v/>
          </cell>
        </row>
        <row r="383">
          <cell r="C383" t="str">
            <v>3-1-1506</v>
          </cell>
          <cell r="D383" t="str">
            <v>3</v>
          </cell>
          <cell r="E383">
            <v>1</v>
          </cell>
          <cell r="G383" t="str">
            <v>1506</v>
          </cell>
          <cell r="H383" t="str">
            <v>品业</v>
          </cell>
          <cell r="I383" t="str">
            <v>蒋晓霞</v>
          </cell>
          <cell r="J383" t="str">
            <v>已认购</v>
          </cell>
          <cell r="K383">
            <v>73.43</v>
          </cell>
          <cell r="L383">
            <v>56.78</v>
          </cell>
          <cell r="M383" t="str">
            <v>暂无</v>
          </cell>
          <cell r="N383" t="str">
            <v>暂无</v>
          </cell>
          <cell r="O383" t="str">
            <v>权泉</v>
          </cell>
          <cell r="P383" t="str">
            <v>342201198609180851</v>
          </cell>
          <cell r="Q383">
            <v>15905519298</v>
          </cell>
          <cell r="R383" t="str">
            <v>安徽省合肥市蜀山区王望江西路157号南屏家园5幢2301室</v>
          </cell>
          <cell r="S383" t="str">
            <v>员工自购</v>
          </cell>
          <cell r="T383">
            <v>44989</v>
          </cell>
          <cell r="U383">
            <v>10129.810704071904</v>
          </cell>
          <cell r="V383">
            <v>743832</v>
          </cell>
          <cell r="W383" t="str">
            <v>无</v>
          </cell>
          <cell r="X383" t="str">
            <v>无</v>
          </cell>
          <cell r="Z383" t="str">
            <v>无</v>
          </cell>
          <cell r="AA383" t="str">
            <v>无</v>
          </cell>
          <cell r="AB383" t="str">
            <v/>
          </cell>
        </row>
        <row r="384">
          <cell r="C384" t="str">
            <v>3-1-1507</v>
          </cell>
          <cell r="D384" t="str">
            <v>3</v>
          </cell>
          <cell r="E384">
            <v>1</v>
          </cell>
          <cell r="G384" t="str">
            <v>1507</v>
          </cell>
          <cell r="I384" t="str">
            <v>暂不可售</v>
          </cell>
          <cell r="K384">
            <v>86</v>
          </cell>
          <cell r="L384">
            <v>66.5</v>
          </cell>
          <cell r="M384" t="str">
            <v>暂无</v>
          </cell>
          <cell r="N384" t="str">
            <v>暂无</v>
          </cell>
          <cell r="U384">
            <v>9970.058139534884</v>
          </cell>
          <cell r="V384">
            <v>857425</v>
          </cell>
          <cell r="W384" t="str">
            <v>无</v>
          </cell>
          <cell r="X384" t="str">
            <v>无</v>
          </cell>
          <cell r="Z384" t="str">
            <v>无</v>
          </cell>
          <cell r="AA384" t="str">
            <v>无</v>
          </cell>
          <cell r="AB384" t="str">
            <v/>
          </cell>
        </row>
        <row r="385">
          <cell r="C385" t="str">
            <v>3-1-1601</v>
          </cell>
          <cell r="D385" t="str">
            <v>3</v>
          </cell>
          <cell r="E385">
            <v>1</v>
          </cell>
          <cell r="G385" t="str">
            <v>1601</v>
          </cell>
          <cell r="K385">
            <v>59.34</v>
          </cell>
          <cell r="L385">
            <v>45.89</v>
          </cell>
          <cell r="M385" t="str">
            <v>暂无</v>
          </cell>
          <cell r="N385" t="str">
            <v>暂无</v>
          </cell>
          <cell r="U385">
            <v>9863.582743511965</v>
          </cell>
          <cell r="V385">
            <v>585305</v>
          </cell>
          <cell r="W385" t="str">
            <v>无</v>
          </cell>
          <cell r="X385" t="str">
            <v>无</v>
          </cell>
          <cell r="Z385" t="str">
            <v>无</v>
          </cell>
          <cell r="AA385" t="str">
            <v>无</v>
          </cell>
          <cell r="AB385" t="str">
            <v/>
          </cell>
        </row>
        <row r="386">
          <cell r="C386" t="str">
            <v>3-1-1602</v>
          </cell>
          <cell r="D386" t="str">
            <v>3</v>
          </cell>
          <cell r="E386">
            <v>1</v>
          </cell>
          <cell r="G386" t="str">
            <v>1602</v>
          </cell>
          <cell r="K386">
            <v>59.34</v>
          </cell>
          <cell r="L386">
            <v>45.89</v>
          </cell>
          <cell r="M386" t="str">
            <v>暂无</v>
          </cell>
          <cell r="N386" t="str">
            <v>暂无</v>
          </cell>
          <cell r="U386">
            <v>9970.070778564206</v>
          </cell>
          <cell r="V386">
            <v>591624</v>
          </cell>
          <cell r="W386" t="str">
            <v>无</v>
          </cell>
          <cell r="X386" t="str">
            <v>无</v>
          </cell>
          <cell r="Z386" t="str">
            <v>无</v>
          </cell>
          <cell r="AA386" t="str">
            <v>无</v>
          </cell>
          <cell r="AB386" t="str">
            <v/>
          </cell>
        </row>
        <row r="387">
          <cell r="C387" t="str">
            <v>3-1-1603</v>
          </cell>
          <cell r="D387" t="str">
            <v>3</v>
          </cell>
          <cell r="E387">
            <v>1</v>
          </cell>
          <cell r="G387" t="str">
            <v>1603</v>
          </cell>
          <cell r="K387">
            <v>86.22</v>
          </cell>
          <cell r="L387">
            <v>66.67</v>
          </cell>
          <cell r="M387" t="str">
            <v>暂无</v>
          </cell>
          <cell r="N387" t="str">
            <v>暂无</v>
          </cell>
          <cell r="U387">
            <v>10289.549988401763</v>
          </cell>
          <cell r="V387">
            <v>887165</v>
          </cell>
          <cell r="W387" t="str">
            <v>无</v>
          </cell>
          <cell r="X387" t="str">
            <v>无</v>
          </cell>
          <cell r="Z387" t="str">
            <v>无</v>
          </cell>
          <cell r="AA387" t="str">
            <v>无</v>
          </cell>
          <cell r="AB387" t="str">
            <v/>
          </cell>
        </row>
        <row r="388">
          <cell r="C388" t="str">
            <v>3-1-1604</v>
          </cell>
          <cell r="D388" t="str">
            <v>3</v>
          </cell>
          <cell r="E388">
            <v>1</v>
          </cell>
          <cell r="G388" t="str">
            <v>1604</v>
          </cell>
          <cell r="K388">
            <v>86.22</v>
          </cell>
          <cell r="L388">
            <v>66.67</v>
          </cell>
          <cell r="M388" t="str">
            <v>暂无</v>
          </cell>
          <cell r="N388" t="str">
            <v>暂无</v>
          </cell>
          <cell r="Q388" t="str">
            <v>.</v>
          </cell>
          <cell r="U388">
            <v>10183.043377406635</v>
          </cell>
          <cell r="V388">
            <v>877982</v>
          </cell>
          <cell r="W388" t="str">
            <v>无</v>
          </cell>
          <cell r="X388" t="str">
            <v>无</v>
          </cell>
          <cell r="Z388" t="str">
            <v>无</v>
          </cell>
          <cell r="AA388" t="str">
            <v>无</v>
          </cell>
          <cell r="AB388" t="str">
            <v/>
          </cell>
        </row>
        <row r="389">
          <cell r="C389" t="str">
            <v>3-1-1605</v>
          </cell>
          <cell r="D389" t="str">
            <v>3</v>
          </cell>
          <cell r="E389">
            <v>1</v>
          </cell>
          <cell r="G389" t="str">
            <v>1605</v>
          </cell>
          <cell r="H389" t="str">
            <v>品业</v>
          </cell>
          <cell r="I389" t="str">
            <v>张燕秋</v>
          </cell>
          <cell r="J389" t="str">
            <v>已认购</v>
          </cell>
          <cell r="K389">
            <v>73.43</v>
          </cell>
          <cell r="L389">
            <v>56.78</v>
          </cell>
          <cell r="M389" t="str">
            <v>暂无</v>
          </cell>
          <cell r="N389" t="str">
            <v>暂无</v>
          </cell>
          <cell r="O389" t="str">
            <v>张广浩</v>
          </cell>
          <cell r="P389" t="str">
            <v>370802198510103912</v>
          </cell>
          <cell r="Q389">
            <v>13600053959</v>
          </cell>
          <cell r="R389" t="str">
            <v>广东省广州市天河区棠德南路181号401</v>
          </cell>
          <cell r="S389" t="str">
            <v>全民经纪人</v>
          </cell>
          <cell r="T389">
            <v>44836</v>
          </cell>
          <cell r="U389">
            <v>10236.293068228244</v>
          </cell>
          <cell r="V389">
            <v>751651</v>
          </cell>
          <cell r="W389" t="str">
            <v>无</v>
          </cell>
          <cell r="X389" t="str">
            <v>无</v>
          </cell>
          <cell r="Z389" t="str">
            <v>无</v>
          </cell>
          <cell r="AA389" t="str">
            <v>无</v>
          </cell>
        </row>
        <row r="390">
          <cell r="C390" t="str">
            <v>3-1-1606</v>
          </cell>
          <cell r="D390" t="str">
            <v>3</v>
          </cell>
          <cell r="E390">
            <v>1</v>
          </cell>
          <cell r="G390" t="str">
            <v>1606</v>
          </cell>
          <cell r="K390">
            <v>73.43</v>
          </cell>
          <cell r="L390">
            <v>56.78</v>
          </cell>
          <cell r="M390" t="str">
            <v>暂无</v>
          </cell>
          <cell r="N390" t="str">
            <v>暂无</v>
          </cell>
          <cell r="U390">
            <v>10129.810704071904</v>
          </cell>
          <cell r="V390">
            <v>743832</v>
          </cell>
          <cell r="W390" t="str">
            <v>无</v>
          </cell>
          <cell r="X390" t="str">
            <v>无</v>
          </cell>
          <cell r="Z390" t="str">
            <v>无</v>
          </cell>
          <cell r="AA390" t="str">
            <v>无</v>
          </cell>
          <cell r="AB390" t="str">
            <v/>
          </cell>
        </row>
        <row r="391">
          <cell r="C391" t="str">
            <v>3-1-1607</v>
          </cell>
          <cell r="D391" t="str">
            <v>3</v>
          </cell>
          <cell r="E391">
            <v>1</v>
          </cell>
          <cell r="G391" t="str">
            <v>1607</v>
          </cell>
          <cell r="K391">
            <v>86</v>
          </cell>
          <cell r="L391">
            <v>66.5</v>
          </cell>
          <cell r="M391" t="str">
            <v>暂无</v>
          </cell>
          <cell r="N391" t="str">
            <v>暂无</v>
          </cell>
          <cell r="U391">
            <v>9970.058139534884</v>
          </cell>
          <cell r="V391">
            <v>857425</v>
          </cell>
          <cell r="W391" t="str">
            <v>无</v>
          </cell>
          <cell r="X391" t="str">
            <v>无</v>
          </cell>
          <cell r="Z391" t="str">
            <v>无</v>
          </cell>
          <cell r="AA391" t="str">
            <v>无</v>
          </cell>
          <cell r="AB391" t="str">
            <v/>
          </cell>
        </row>
        <row r="392">
          <cell r="C392" t="str">
            <v>3-1-1701</v>
          </cell>
          <cell r="D392" t="str">
            <v>3</v>
          </cell>
          <cell r="E392">
            <v>1</v>
          </cell>
          <cell r="G392" t="str">
            <v>1701</v>
          </cell>
          <cell r="H392" t="str">
            <v>品业</v>
          </cell>
          <cell r="I392" t="str">
            <v>范丽娟</v>
          </cell>
          <cell r="J392" t="str">
            <v>已签约</v>
          </cell>
          <cell r="K392">
            <v>59.34</v>
          </cell>
          <cell r="L392">
            <v>45.89</v>
          </cell>
          <cell r="M392" t="str">
            <v>暂无</v>
          </cell>
          <cell r="N392" t="str">
            <v>暂无</v>
          </cell>
          <cell r="O392" t="str">
            <v>钟苑玲</v>
          </cell>
          <cell r="P392" t="str">
            <v>441424197810062244</v>
          </cell>
          <cell r="Q392">
            <v>13903002631</v>
          </cell>
          <cell r="R392" t="str">
            <v>广东省五华县转水镇新华村枣树下</v>
          </cell>
          <cell r="S392" t="str">
            <v>中介玉阁</v>
          </cell>
          <cell r="T392">
            <v>44849</v>
          </cell>
          <cell r="U392">
            <v>9948.752949106842</v>
          </cell>
          <cell r="V392">
            <v>590359</v>
          </cell>
          <cell r="W392" t="str">
            <v>无</v>
          </cell>
          <cell r="X392" t="str">
            <v>无</v>
          </cell>
          <cell r="Z392" t="str">
            <v>无</v>
          </cell>
          <cell r="AA392" t="str">
            <v>无</v>
          </cell>
          <cell r="AB392">
            <v>44902</v>
          </cell>
        </row>
        <row r="393">
          <cell r="C393" t="str">
            <v>3-1-1702</v>
          </cell>
          <cell r="D393" t="str">
            <v>3</v>
          </cell>
          <cell r="E393">
            <v>1</v>
          </cell>
          <cell r="G393" t="str">
            <v>1702</v>
          </cell>
          <cell r="K393">
            <v>59.34</v>
          </cell>
          <cell r="L393">
            <v>45.89</v>
          </cell>
          <cell r="M393" t="str">
            <v>暂无</v>
          </cell>
          <cell r="N393" t="str">
            <v>暂无</v>
          </cell>
          <cell r="U393">
            <v>10055.25783619818</v>
          </cell>
          <cell r="V393">
            <v>596679</v>
          </cell>
          <cell r="W393" t="str">
            <v>无</v>
          </cell>
          <cell r="X393" t="str">
            <v>无</v>
          </cell>
          <cell r="Z393" t="str">
            <v>无</v>
          </cell>
          <cell r="AA393" t="str">
            <v>无</v>
          </cell>
          <cell r="AB393" t="str">
            <v/>
          </cell>
        </row>
        <row r="394">
          <cell r="C394" t="str">
            <v>3-1-1703</v>
          </cell>
          <cell r="D394" t="str">
            <v>3</v>
          </cell>
          <cell r="E394">
            <v>1</v>
          </cell>
          <cell r="G394" t="str">
            <v>1703</v>
          </cell>
          <cell r="K394">
            <v>86.22</v>
          </cell>
          <cell r="L394">
            <v>66.67</v>
          </cell>
          <cell r="M394" t="str">
            <v>暂无</v>
          </cell>
          <cell r="N394" t="str">
            <v>暂无</v>
          </cell>
          <cell r="U394">
            <v>10374.750637903038</v>
          </cell>
          <cell r="V394">
            <v>894511</v>
          </cell>
          <cell r="W394" t="str">
            <v>无</v>
          </cell>
          <cell r="X394" t="str">
            <v>无</v>
          </cell>
          <cell r="Z394" t="str">
            <v>无</v>
          </cell>
          <cell r="AA394" t="str">
            <v>无</v>
          </cell>
          <cell r="AB394" t="str">
            <v/>
          </cell>
        </row>
        <row r="395">
          <cell r="C395" t="str">
            <v>3-1-1704</v>
          </cell>
          <cell r="D395" t="str">
            <v>3</v>
          </cell>
          <cell r="E395">
            <v>1</v>
          </cell>
          <cell r="G395" t="str">
            <v>1704</v>
          </cell>
          <cell r="K395">
            <v>86.22</v>
          </cell>
          <cell r="L395">
            <v>66.67</v>
          </cell>
          <cell r="M395" t="str">
            <v>暂无</v>
          </cell>
          <cell r="N395" t="str">
            <v>暂无</v>
          </cell>
          <cell r="U395">
            <v>10268.255625144979</v>
          </cell>
          <cell r="V395">
            <v>885329</v>
          </cell>
          <cell r="W395" t="str">
            <v>无</v>
          </cell>
          <cell r="X395" t="str">
            <v>无</v>
          </cell>
          <cell r="Z395" t="str">
            <v>无</v>
          </cell>
          <cell r="AA395" t="str">
            <v>无</v>
          </cell>
          <cell r="AB395" t="str">
            <v/>
          </cell>
        </row>
        <row r="396">
          <cell r="C396" t="str">
            <v>3-1-1705</v>
          </cell>
          <cell r="D396" t="str">
            <v>3</v>
          </cell>
          <cell r="E396">
            <v>1</v>
          </cell>
          <cell r="G396" t="str">
            <v>1705</v>
          </cell>
          <cell r="K396">
            <v>73.43</v>
          </cell>
          <cell r="L396">
            <v>56.78</v>
          </cell>
          <cell r="M396" t="str">
            <v>暂无</v>
          </cell>
          <cell r="N396" t="str">
            <v>暂无</v>
          </cell>
          <cell r="U396">
            <v>10321.489854282989</v>
          </cell>
          <cell r="V396">
            <v>757907</v>
          </cell>
          <cell r="W396" t="str">
            <v>无</v>
          </cell>
          <cell r="X396" t="str">
            <v>无</v>
          </cell>
          <cell r="Z396" t="str">
            <v>无</v>
          </cell>
          <cell r="AA396" t="str">
            <v>无</v>
          </cell>
          <cell r="AB396" t="str">
            <v/>
          </cell>
        </row>
        <row r="397">
          <cell r="C397" t="str">
            <v>3-1-1706</v>
          </cell>
          <cell r="D397" t="str">
            <v>3</v>
          </cell>
          <cell r="E397">
            <v>1</v>
          </cell>
          <cell r="G397" t="str">
            <v>1706</v>
          </cell>
          <cell r="K397">
            <v>73.43</v>
          </cell>
          <cell r="L397">
            <v>56.78</v>
          </cell>
          <cell r="M397" t="str">
            <v>暂无</v>
          </cell>
          <cell r="N397" t="str">
            <v>暂无</v>
          </cell>
          <cell r="U397">
            <v>10215.00749012665</v>
          </cell>
          <cell r="V397">
            <v>750088</v>
          </cell>
          <cell r="W397" t="str">
            <v>无</v>
          </cell>
          <cell r="X397" t="str">
            <v>无</v>
          </cell>
          <cell r="Z397" t="str">
            <v>无</v>
          </cell>
          <cell r="AA397" t="str">
            <v>无</v>
          </cell>
          <cell r="AB397" t="str">
            <v/>
          </cell>
        </row>
        <row r="398">
          <cell r="C398" t="str">
            <v>3-1-1707</v>
          </cell>
          <cell r="D398" t="str">
            <v>3</v>
          </cell>
          <cell r="E398">
            <v>1</v>
          </cell>
          <cell r="G398" t="str">
            <v>1707</v>
          </cell>
          <cell r="K398">
            <v>86</v>
          </cell>
          <cell r="L398">
            <v>66.5</v>
          </cell>
          <cell r="M398" t="str">
            <v>暂无</v>
          </cell>
          <cell r="N398" t="str">
            <v>暂无</v>
          </cell>
          <cell r="U398">
            <v>10055.255813953489</v>
          </cell>
          <cell r="V398">
            <v>864752</v>
          </cell>
          <cell r="W398" t="str">
            <v>无</v>
          </cell>
          <cell r="X398" t="str">
            <v>无</v>
          </cell>
          <cell r="Z398" t="str">
            <v>无</v>
          </cell>
          <cell r="AA398" t="str">
            <v>无</v>
          </cell>
          <cell r="AB398" t="str">
            <v/>
          </cell>
        </row>
        <row r="399">
          <cell r="C399" t="str">
            <v>3-1-1801</v>
          </cell>
          <cell r="D399" t="str">
            <v>3</v>
          </cell>
          <cell r="E399">
            <v>1</v>
          </cell>
          <cell r="G399" t="str">
            <v>1801</v>
          </cell>
          <cell r="K399">
            <v>59.34</v>
          </cell>
          <cell r="L399">
            <v>45.89</v>
          </cell>
          <cell r="M399" t="str">
            <v>暂无</v>
          </cell>
          <cell r="N399" t="str">
            <v>暂无</v>
          </cell>
          <cell r="U399">
            <v>9735.776879002358</v>
          </cell>
          <cell r="V399">
            <v>577721</v>
          </cell>
          <cell r="W399" t="str">
            <v>无</v>
          </cell>
          <cell r="X399" t="str">
            <v>无</v>
          </cell>
          <cell r="Z399" t="str">
            <v>无</v>
          </cell>
          <cell r="AA399" t="str">
            <v>无</v>
          </cell>
          <cell r="AB399" t="str">
            <v/>
          </cell>
        </row>
        <row r="400">
          <cell r="C400" t="str">
            <v>3-1-1802</v>
          </cell>
          <cell r="D400" t="str">
            <v>3</v>
          </cell>
          <cell r="E400">
            <v>1</v>
          </cell>
          <cell r="G400" t="str">
            <v>1802</v>
          </cell>
          <cell r="K400">
            <v>59.34</v>
          </cell>
          <cell r="L400">
            <v>45.89</v>
          </cell>
          <cell r="M400" t="str">
            <v>暂无</v>
          </cell>
          <cell r="N400" t="str">
            <v>暂无</v>
          </cell>
          <cell r="U400">
            <v>9842.2649140546</v>
          </cell>
          <cell r="V400">
            <v>584040</v>
          </cell>
          <cell r="W400" t="str">
            <v>无</v>
          </cell>
          <cell r="X400" t="str">
            <v>无</v>
          </cell>
          <cell r="Z400" t="str">
            <v>无</v>
          </cell>
          <cell r="AA400" t="str">
            <v>无</v>
          </cell>
          <cell r="AB400" t="str">
            <v/>
          </cell>
        </row>
        <row r="401">
          <cell r="C401" t="str">
            <v>3-1-1803</v>
          </cell>
          <cell r="D401" t="str">
            <v>3</v>
          </cell>
          <cell r="E401">
            <v>1</v>
          </cell>
          <cell r="G401" t="str">
            <v>1803</v>
          </cell>
          <cell r="K401">
            <v>86.22</v>
          </cell>
          <cell r="L401">
            <v>66.67</v>
          </cell>
          <cell r="M401" t="str">
            <v>暂无</v>
          </cell>
          <cell r="N401" t="str">
            <v>暂无</v>
          </cell>
          <cell r="U401">
            <v>10161.74901414985</v>
          </cell>
          <cell r="V401">
            <v>876146</v>
          </cell>
          <cell r="W401" t="str">
            <v>无</v>
          </cell>
          <cell r="X401" t="str">
            <v>无</v>
          </cell>
          <cell r="Z401" t="str">
            <v>无</v>
          </cell>
          <cell r="AA401" t="str">
            <v>无</v>
          </cell>
          <cell r="AB401" t="str">
            <v/>
          </cell>
        </row>
        <row r="402">
          <cell r="C402" t="str">
            <v>3-1-1804</v>
          </cell>
          <cell r="D402" t="str">
            <v>3</v>
          </cell>
          <cell r="E402">
            <v>1</v>
          </cell>
          <cell r="G402" t="str">
            <v>1804</v>
          </cell>
          <cell r="K402">
            <v>86.22</v>
          </cell>
          <cell r="L402">
            <v>66.67</v>
          </cell>
          <cell r="M402" t="str">
            <v>暂无</v>
          </cell>
          <cell r="N402" t="str">
            <v>暂无</v>
          </cell>
          <cell r="U402">
            <v>10055.254001391788</v>
          </cell>
          <cell r="V402">
            <v>866964</v>
          </cell>
          <cell r="W402" t="str">
            <v>无</v>
          </cell>
          <cell r="X402" t="str">
            <v>无</v>
          </cell>
          <cell r="Z402" t="str">
            <v>无</v>
          </cell>
          <cell r="AA402" t="str">
            <v>无</v>
          </cell>
          <cell r="AB402" t="str">
            <v/>
          </cell>
        </row>
        <row r="403">
          <cell r="C403" t="str">
            <v>3-1-1805</v>
          </cell>
          <cell r="D403" t="str">
            <v>3</v>
          </cell>
          <cell r="E403">
            <v>1</v>
          </cell>
          <cell r="G403" t="str">
            <v>1805</v>
          </cell>
          <cell r="K403">
            <v>73.43</v>
          </cell>
          <cell r="L403">
            <v>56.78</v>
          </cell>
          <cell r="M403" t="str">
            <v>暂无</v>
          </cell>
          <cell r="N403" t="str">
            <v>暂无</v>
          </cell>
          <cell r="U403">
            <v>10108.497889146125</v>
          </cell>
          <cell r="V403">
            <v>742267</v>
          </cell>
          <cell r="W403" t="str">
            <v>无</v>
          </cell>
          <cell r="X403" t="str">
            <v>无</v>
          </cell>
          <cell r="Z403" t="str">
            <v>无</v>
          </cell>
          <cell r="AA403" t="str">
            <v>无</v>
          </cell>
          <cell r="AB403" t="str">
            <v/>
          </cell>
        </row>
        <row r="404">
          <cell r="C404" t="str">
            <v>3-1-1806</v>
          </cell>
          <cell r="D404" t="str">
            <v>3</v>
          </cell>
          <cell r="E404">
            <v>1</v>
          </cell>
          <cell r="G404" t="str">
            <v>1806</v>
          </cell>
          <cell r="K404">
            <v>73.43</v>
          </cell>
          <cell r="L404">
            <v>56.78</v>
          </cell>
          <cell r="M404" t="str">
            <v>暂无</v>
          </cell>
          <cell r="N404" t="str">
            <v>暂无</v>
          </cell>
          <cell r="U404">
            <v>10002.015524989785</v>
          </cell>
          <cell r="V404">
            <v>734448</v>
          </cell>
          <cell r="W404" t="str">
            <v>无</v>
          </cell>
          <cell r="X404" t="str">
            <v>无</v>
          </cell>
          <cell r="Z404" t="str">
            <v>无</v>
          </cell>
          <cell r="AA404" t="str">
            <v>无</v>
          </cell>
          <cell r="AB404" t="str">
            <v/>
          </cell>
        </row>
        <row r="405">
          <cell r="C405" t="str">
            <v>3-1-1807</v>
          </cell>
          <cell r="D405" t="str">
            <v>3</v>
          </cell>
          <cell r="E405">
            <v>1</v>
          </cell>
          <cell r="G405" t="str">
            <v>1807</v>
          </cell>
          <cell r="K405">
            <v>86</v>
          </cell>
          <cell r="L405">
            <v>66.5</v>
          </cell>
          <cell r="M405" t="str">
            <v>暂无</v>
          </cell>
          <cell r="N405" t="str">
            <v>暂无</v>
          </cell>
          <cell r="U405">
            <v>9842.267441860466</v>
          </cell>
          <cell r="V405">
            <v>846435</v>
          </cell>
          <cell r="W405" t="str">
            <v>无</v>
          </cell>
          <cell r="X405" t="str">
            <v>无</v>
          </cell>
          <cell r="Z405" t="str">
            <v>无</v>
          </cell>
          <cell r="AA405" t="str">
            <v>无</v>
          </cell>
          <cell r="AB405" t="str">
            <v/>
          </cell>
        </row>
        <row r="406">
          <cell r="C406" t="str">
            <v>3-1-1901</v>
          </cell>
          <cell r="D406" t="str">
            <v>3</v>
          </cell>
          <cell r="E406">
            <v>1</v>
          </cell>
          <cell r="G406" t="str">
            <v>1901</v>
          </cell>
          <cell r="K406">
            <v>59.34</v>
          </cell>
          <cell r="L406">
            <v>45.89</v>
          </cell>
          <cell r="M406" t="str">
            <v>暂无</v>
          </cell>
          <cell r="N406" t="str">
            <v>暂无</v>
          </cell>
          <cell r="U406">
            <v>9948.752949106842</v>
          </cell>
          <cell r="V406">
            <v>590359</v>
          </cell>
          <cell r="W406" t="str">
            <v>无</v>
          </cell>
          <cell r="X406" t="str">
            <v>无</v>
          </cell>
          <cell r="Z406" t="str">
            <v>无</v>
          </cell>
          <cell r="AA406" t="str">
            <v>无</v>
          </cell>
          <cell r="AB406" t="str">
            <v/>
          </cell>
        </row>
        <row r="407">
          <cell r="C407" t="str">
            <v>3-1-1902</v>
          </cell>
          <cell r="D407" t="str">
            <v>3</v>
          </cell>
          <cell r="E407">
            <v>1</v>
          </cell>
          <cell r="G407" t="str">
            <v>1902</v>
          </cell>
          <cell r="K407">
            <v>59.34</v>
          </cell>
          <cell r="L407">
            <v>45.89</v>
          </cell>
          <cell r="M407" t="str">
            <v>暂无</v>
          </cell>
          <cell r="N407" t="str">
            <v>暂无</v>
          </cell>
          <cell r="U407">
            <v>10055.25783619818</v>
          </cell>
          <cell r="V407">
            <v>596679</v>
          </cell>
          <cell r="W407" t="str">
            <v>无</v>
          </cell>
          <cell r="X407" t="str">
            <v>无</v>
          </cell>
          <cell r="Z407" t="str">
            <v>无</v>
          </cell>
          <cell r="AA407" t="str">
            <v>无</v>
          </cell>
          <cell r="AB407" t="str">
            <v/>
          </cell>
        </row>
        <row r="408">
          <cell r="C408" t="str">
            <v>3-1-1903</v>
          </cell>
          <cell r="D408" t="str">
            <v>3</v>
          </cell>
          <cell r="E408">
            <v>1</v>
          </cell>
          <cell r="G408" t="str">
            <v>1903</v>
          </cell>
          <cell r="K408">
            <v>86.22</v>
          </cell>
          <cell r="L408">
            <v>66.67</v>
          </cell>
          <cell r="M408" t="str">
            <v>暂无</v>
          </cell>
          <cell r="N408" t="str">
            <v>暂无</v>
          </cell>
          <cell r="U408">
            <v>10374.750637903038</v>
          </cell>
          <cell r="V408">
            <v>894511</v>
          </cell>
          <cell r="W408" t="str">
            <v>无</v>
          </cell>
          <cell r="X408" t="str">
            <v>无</v>
          </cell>
          <cell r="Z408" t="str">
            <v>无</v>
          </cell>
          <cell r="AA408" t="str">
            <v>无</v>
          </cell>
          <cell r="AB408" t="str">
            <v/>
          </cell>
        </row>
        <row r="409">
          <cell r="C409" t="str">
            <v>3-1-1904</v>
          </cell>
          <cell r="D409" t="str">
            <v>3</v>
          </cell>
          <cell r="E409">
            <v>1</v>
          </cell>
          <cell r="G409" t="str">
            <v>1904</v>
          </cell>
          <cell r="K409">
            <v>86.22</v>
          </cell>
          <cell r="L409">
            <v>66.67</v>
          </cell>
          <cell r="M409" t="str">
            <v>暂无</v>
          </cell>
          <cell r="N409" t="str">
            <v>暂无</v>
          </cell>
          <cell r="U409">
            <v>10268.255625144979</v>
          </cell>
          <cell r="V409">
            <v>885329</v>
          </cell>
          <cell r="W409" t="str">
            <v>无</v>
          </cell>
          <cell r="X409" t="str">
            <v>无</v>
          </cell>
          <cell r="Z409" t="str">
            <v>无</v>
          </cell>
          <cell r="AA409" t="str">
            <v>无</v>
          </cell>
          <cell r="AB409" t="str">
            <v/>
          </cell>
        </row>
        <row r="410">
          <cell r="C410" t="str">
            <v>3-1-1905</v>
          </cell>
          <cell r="D410" t="str">
            <v>3</v>
          </cell>
          <cell r="E410">
            <v>1</v>
          </cell>
          <cell r="G410" t="str">
            <v>1905</v>
          </cell>
          <cell r="K410">
            <v>73.43</v>
          </cell>
          <cell r="L410">
            <v>56.78</v>
          </cell>
          <cell r="M410" t="str">
            <v>暂无</v>
          </cell>
          <cell r="N410" t="str">
            <v>暂无</v>
          </cell>
          <cell r="U410">
            <v>10321.489854282989</v>
          </cell>
          <cell r="V410">
            <v>757907</v>
          </cell>
          <cell r="W410" t="str">
            <v>无</v>
          </cell>
          <cell r="X410" t="str">
            <v>无</v>
          </cell>
          <cell r="Z410" t="str">
            <v>无</v>
          </cell>
          <cell r="AA410" t="str">
            <v>无</v>
          </cell>
          <cell r="AB410" t="str">
            <v/>
          </cell>
        </row>
        <row r="411">
          <cell r="C411" t="str">
            <v>3-1-1906</v>
          </cell>
          <cell r="D411" t="str">
            <v>3</v>
          </cell>
          <cell r="E411">
            <v>1</v>
          </cell>
          <cell r="G411" t="str">
            <v>1906</v>
          </cell>
          <cell r="K411">
            <v>73.43</v>
          </cell>
          <cell r="L411">
            <v>56.78</v>
          </cell>
          <cell r="M411" t="str">
            <v>暂无</v>
          </cell>
          <cell r="N411" t="str">
            <v>暂无</v>
          </cell>
          <cell r="U411">
            <v>10215.00749012665</v>
          </cell>
          <cell r="V411">
            <v>750088</v>
          </cell>
          <cell r="W411" t="str">
            <v>无</v>
          </cell>
          <cell r="X411" t="str">
            <v>无</v>
          </cell>
          <cell r="Z411" t="str">
            <v>无</v>
          </cell>
          <cell r="AA411" t="str">
            <v>无</v>
          </cell>
          <cell r="AB411" t="str">
            <v/>
          </cell>
        </row>
        <row r="412">
          <cell r="C412" t="str">
            <v>3-1-1907</v>
          </cell>
          <cell r="D412" t="str">
            <v>3</v>
          </cell>
          <cell r="E412">
            <v>1</v>
          </cell>
          <cell r="G412" t="str">
            <v>1907</v>
          </cell>
          <cell r="K412">
            <v>86</v>
          </cell>
          <cell r="L412">
            <v>66.5</v>
          </cell>
          <cell r="M412" t="str">
            <v>暂无</v>
          </cell>
          <cell r="N412" t="str">
            <v>暂无</v>
          </cell>
          <cell r="U412">
            <v>10055.255813953489</v>
          </cell>
          <cell r="V412">
            <v>864752</v>
          </cell>
          <cell r="W412" t="str">
            <v>无</v>
          </cell>
          <cell r="X412" t="str">
            <v>无</v>
          </cell>
          <cell r="Z412" t="str">
            <v>无</v>
          </cell>
          <cell r="AA412" t="str">
            <v>无</v>
          </cell>
          <cell r="AB412" t="str">
            <v/>
          </cell>
        </row>
        <row r="413">
          <cell r="C413" t="str">
            <v>3-1-2001</v>
          </cell>
          <cell r="D413" t="str">
            <v>3</v>
          </cell>
          <cell r="E413">
            <v>1</v>
          </cell>
          <cell r="G413" t="str">
            <v>2001</v>
          </cell>
          <cell r="K413">
            <v>59.34</v>
          </cell>
          <cell r="L413">
            <v>45.89</v>
          </cell>
          <cell r="M413" t="str">
            <v>暂无</v>
          </cell>
          <cell r="N413" t="str">
            <v>暂无</v>
          </cell>
          <cell r="U413">
            <v>10023.323222109875</v>
          </cell>
          <cell r="V413">
            <v>594784</v>
          </cell>
          <cell r="W413" t="str">
            <v>无</v>
          </cell>
          <cell r="X413" t="str">
            <v>无</v>
          </cell>
          <cell r="Z413" t="str">
            <v>无</v>
          </cell>
          <cell r="AA413" t="str">
            <v>无</v>
          </cell>
          <cell r="AB413" t="str">
            <v/>
          </cell>
        </row>
        <row r="414">
          <cell r="C414" t="str">
            <v>3-1-2002</v>
          </cell>
          <cell r="D414" t="str">
            <v>3</v>
          </cell>
          <cell r="E414">
            <v>1</v>
          </cell>
          <cell r="G414" t="str">
            <v>2002</v>
          </cell>
          <cell r="K414">
            <v>59.34</v>
          </cell>
          <cell r="L414">
            <v>45.89</v>
          </cell>
          <cell r="M414" t="str">
            <v>暂无</v>
          </cell>
          <cell r="N414" t="str">
            <v>暂无</v>
          </cell>
          <cell r="U414">
            <v>10129.811257162117</v>
          </cell>
          <cell r="V414">
            <v>601103</v>
          </cell>
          <cell r="W414">
            <v>0.95</v>
          </cell>
          <cell r="X414">
            <v>58279</v>
          </cell>
          <cell r="AB414" t="str">
            <v/>
          </cell>
        </row>
        <row r="415">
          <cell r="C415" t="str">
            <v>3-1-2003</v>
          </cell>
          <cell r="D415" t="str">
            <v>3</v>
          </cell>
          <cell r="E415">
            <v>1</v>
          </cell>
          <cell r="G415" t="str">
            <v>2003</v>
          </cell>
          <cell r="K415">
            <v>86.22</v>
          </cell>
          <cell r="L415">
            <v>66.67</v>
          </cell>
          <cell r="M415" t="str">
            <v>暂无</v>
          </cell>
          <cell r="N415" t="str">
            <v>暂无</v>
          </cell>
          <cell r="U415">
            <v>10449.292507538854</v>
          </cell>
          <cell r="V415">
            <v>900938</v>
          </cell>
          <cell r="W415">
            <v>0.95</v>
          </cell>
          <cell r="X415">
            <v>607222</v>
          </cell>
          <cell r="AB415" t="str">
            <v/>
          </cell>
        </row>
        <row r="416">
          <cell r="C416" t="str">
            <v>3-1-2004</v>
          </cell>
          <cell r="D416" t="str">
            <v>3</v>
          </cell>
          <cell r="E416">
            <v>1</v>
          </cell>
          <cell r="G416" t="str">
            <v>2004</v>
          </cell>
          <cell r="K416">
            <v>86.22</v>
          </cell>
          <cell r="L416">
            <v>66.67</v>
          </cell>
          <cell r="M416" t="str">
            <v>暂无</v>
          </cell>
          <cell r="N416" t="str">
            <v>暂无</v>
          </cell>
          <cell r="U416">
            <v>10342.797494780794</v>
          </cell>
          <cell r="V416">
            <v>891756</v>
          </cell>
          <cell r="W416" t="str">
            <v>无</v>
          </cell>
          <cell r="X416" t="str">
            <v>无</v>
          </cell>
          <cell r="Z416" t="str">
            <v>无</v>
          </cell>
          <cell r="AA416" t="str">
            <v>无</v>
          </cell>
          <cell r="AB416" t="str">
            <v/>
          </cell>
        </row>
        <row r="417">
          <cell r="C417" t="str">
            <v>3-1-2005</v>
          </cell>
          <cell r="D417" t="str">
            <v>3</v>
          </cell>
          <cell r="E417">
            <v>1</v>
          </cell>
          <cell r="G417" t="str">
            <v>2005</v>
          </cell>
          <cell r="K417">
            <v>73.43</v>
          </cell>
          <cell r="L417">
            <v>56.78</v>
          </cell>
          <cell r="M417" t="str">
            <v>暂无</v>
          </cell>
          <cell r="N417" t="str">
            <v>暂无</v>
          </cell>
          <cell r="U417">
            <v>10396.037042080892</v>
          </cell>
          <cell r="V417">
            <v>763381</v>
          </cell>
          <cell r="W417" t="str">
            <v>无</v>
          </cell>
          <cell r="X417" t="str">
            <v>无</v>
          </cell>
          <cell r="Z417" t="str">
            <v>无</v>
          </cell>
          <cell r="AA417" t="str">
            <v>无</v>
          </cell>
          <cell r="AB417" t="str">
            <v/>
          </cell>
        </row>
        <row r="418">
          <cell r="C418" t="str">
            <v>3-1-2006</v>
          </cell>
          <cell r="D418" t="str">
            <v>3</v>
          </cell>
          <cell r="E418">
            <v>1</v>
          </cell>
          <cell r="G418" t="str">
            <v>2006</v>
          </cell>
          <cell r="K418">
            <v>73.43</v>
          </cell>
          <cell r="L418">
            <v>56.78</v>
          </cell>
          <cell r="M418" t="str">
            <v>暂无</v>
          </cell>
          <cell r="N418" t="str">
            <v>暂无</v>
          </cell>
          <cell r="U418">
            <v>10289.554677924552</v>
          </cell>
          <cell r="V418">
            <v>755562</v>
          </cell>
          <cell r="W418" t="str">
            <v>无</v>
          </cell>
          <cell r="X418" t="str">
            <v>无</v>
          </cell>
          <cell r="Z418" t="str">
            <v>无</v>
          </cell>
          <cell r="AA418" t="str">
            <v>无</v>
          </cell>
          <cell r="AB418" t="str">
            <v/>
          </cell>
        </row>
        <row r="419">
          <cell r="C419" t="str">
            <v>3-1-2007</v>
          </cell>
          <cell r="D419" t="str">
            <v>3</v>
          </cell>
          <cell r="E419">
            <v>1</v>
          </cell>
          <cell r="G419" t="str">
            <v>2007</v>
          </cell>
          <cell r="I419">
            <v>1</v>
          </cell>
          <cell r="K419">
            <v>86</v>
          </cell>
          <cell r="L419">
            <v>66.5</v>
          </cell>
          <cell r="M419" t="str">
            <v>暂无</v>
          </cell>
          <cell r="N419" t="str">
            <v>暂无</v>
          </cell>
          <cell r="U419">
            <v>10129.802325581395</v>
          </cell>
          <cell r="V419">
            <v>871163</v>
          </cell>
          <cell r="W419" t="str">
            <v>无</v>
          </cell>
          <cell r="X419" t="str">
            <v>无</v>
          </cell>
          <cell r="Z419" t="str">
            <v>无</v>
          </cell>
          <cell r="AA419" t="str">
            <v>无</v>
          </cell>
          <cell r="AB419" t="str">
            <v/>
          </cell>
        </row>
        <row r="420">
          <cell r="C420" t="str">
            <v>3-1-201</v>
          </cell>
          <cell r="D420" t="str">
            <v>3</v>
          </cell>
          <cell r="E420">
            <v>1</v>
          </cell>
          <cell r="G420">
            <v>201</v>
          </cell>
          <cell r="K420">
            <v>59.34</v>
          </cell>
          <cell r="L420">
            <v>45.89</v>
          </cell>
          <cell r="M420" t="str">
            <v>暂无</v>
          </cell>
          <cell r="N420" t="str">
            <v>暂无</v>
          </cell>
          <cell r="U420">
            <v>9139.400067408156</v>
          </cell>
          <cell r="V420">
            <v>542332</v>
          </cell>
          <cell r="W420" t="str">
            <v>无</v>
          </cell>
          <cell r="X420" t="str">
            <v>无</v>
          </cell>
          <cell r="Z420" t="str">
            <v>无</v>
          </cell>
          <cell r="AA420" t="str">
            <v>无</v>
          </cell>
          <cell r="AB420" t="str">
            <v/>
          </cell>
        </row>
        <row r="421">
          <cell r="C421" t="str">
            <v>3-1-202</v>
          </cell>
          <cell r="D421" t="str">
            <v>3</v>
          </cell>
          <cell r="E421">
            <v>1</v>
          </cell>
          <cell r="G421">
            <v>202</v>
          </cell>
          <cell r="K421">
            <v>59.33</v>
          </cell>
          <cell r="L421">
            <v>45.88</v>
          </cell>
          <cell r="M421" t="str">
            <v>暂无</v>
          </cell>
          <cell r="N421" t="str">
            <v>暂无</v>
          </cell>
          <cell r="U421">
            <v>9245.895836844767</v>
          </cell>
          <cell r="V421">
            <v>548559</v>
          </cell>
          <cell r="W421" t="str">
            <v>无</v>
          </cell>
          <cell r="X421" t="str">
            <v>无</v>
          </cell>
          <cell r="Z421" t="str">
            <v>无</v>
          </cell>
          <cell r="AA421" t="str">
            <v>无</v>
          </cell>
          <cell r="AB421" t="str">
            <v/>
          </cell>
        </row>
        <row r="422">
          <cell r="C422" t="str">
            <v>3-1-203</v>
          </cell>
          <cell r="D422" t="str">
            <v>3</v>
          </cell>
          <cell r="E422">
            <v>1</v>
          </cell>
          <cell r="G422">
            <v>203</v>
          </cell>
          <cell r="K422">
            <v>86.22</v>
          </cell>
          <cell r="L422">
            <v>66.67</v>
          </cell>
          <cell r="M422" t="str">
            <v>暂无</v>
          </cell>
          <cell r="N422" t="str">
            <v>暂无</v>
          </cell>
          <cell r="U422">
            <v>9565.379262352122</v>
          </cell>
          <cell r="V422">
            <v>824727</v>
          </cell>
          <cell r="W422" t="str">
            <v>无</v>
          </cell>
          <cell r="X422" t="str">
            <v>无</v>
          </cell>
          <cell r="Z422" t="str">
            <v>无</v>
          </cell>
          <cell r="AA422" t="str">
            <v>无</v>
          </cell>
          <cell r="AB422" t="str">
            <v/>
          </cell>
        </row>
        <row r="423">
          <cell r="C423" t="str">
            <v>3-1-204</v>
          </cell>
          <cell r="D423" t="str">
            <v>3</v>
          </cell>
          <cell r="E423">
            <v>1</v>
          </cell>
          <cell r="G423">
            <v>204</v>
          </cell>
          <cell r="K423">
            <v>86.22</v>
          </cell>
          <cell r="L423">
            <v>66.67</v>
          </cell>
          <cell r="M423" t="str">
            <v>暂无</v>
          </cell>
          <cell r="N423" t="str">
            <v>暂无</v>
          </cell>
          <cell r="U423">
            <v>9458.89584783113</v>
          </cell>
          <cell r="V423">
            <v>815546</v>
          </cell>
          <cell r="W423" t="str">
            <v>无</v>
          </cell>
          <cell r="X423" t="str">
            <v>无</v>
          </cell>
          <cell r="Z423" t="str">
            <v>无</v>
          </cell>
          <cell r="AA423" t="str">
            <v>无</v>
          </cell>
          <cell r="AB423" t="str">
            <v/>
          </cell>
        </row>
        <row r="424">
          <cell r="C424" t="str">
            <v>3-1-207</v>
          </cell>
          <cell r="D424" t="str">
            <v>3</v>
          </cell>
          <cell r="E424">
            <v>1</v>
          </cell>
          <cell r="G424">
            <v>207</v>
          </cell>
          <cell r="K424">
            <v>86</v>
          </cell>
          <cell r="L424">
            <v>66.5</v>
          </cell>
          <cell r="M424" t="str">
            <v>暂无</v>
          </cell>
          <cell r="N424" t="str">
            <v>暂无</v>
          </cell>
          <cell r="U424">
            <v>9245.89534883721</v>
          </cell>
          <cell r="V424">
            <v>795147</v>
          </cell>
          <cell r="W424" t="str">
            <v>无</v>
          </cell>
          <cell r="X424" t="str">
            <v>无</v>
          </cell>
          <cell r="Z424" t="str">
            <v>无</v>
          </cell>
          <cell r="AA424" t="str">
            <v>无</v>
          </cell>
          <cell r="AB424" t="str">
            <v/>
          </cell>
        </row>
        <row r="425">
          <cell r="C425" t="str">
            <v>3-1-2101</v>
          </cell>
          <cell r="D425" t="str">
            <v>3</v>
          </cell>
          <cell r="E425">
            <v>1</v>
          </cell>
          <cell r="G425" t="str">
            <v>2101</v>
          </cell>
          <cell r="K425">
            <v>59.34</v>
          </cell>
          <cell r="L425">
            <v>45.89</v>
          </cell>
          <cell r="M425" t="str">
            <v>暂无</v>
          </cell>
          <cell r="N425" t="str">
            <v>暂无</v>
          </cell>
          <cell r="U425">
            <v>10023.323222109875</v>
          </cell>
          <cell r="V425">
            <v>594784</v>
          </cell>
          <cell r="W425" t="str">
            <v>无</v>
          </cell>
          <cell r="X425" t="str">
            <v>无</v>
          </cell>
          <cell r="Z425" t="str">
            <v>无</v>
          </cell>
          <cell r="AA425" t="str">
            <v>无</v>
          </cell>
          <cell r="AB425" t="str">
            <v/>
          </cell>
        </row>
        <row r="426">
          <cell r="C426" t="str">
            <v>3-1-2102</v>
          </cell>
          <cell r="D426" t="str">
            <v>3</v>
          </cell>
          <cell r="E426">
            <v>1</v>
          </cell>
          <cell r="G426" t="str">
            <v>2102</v>
          </cell>
          <cell r="K426">
            <v>59.34</v>
          </cell>
          <cell r="L426">
            <v>45.89</v>
          </cell>
          <cell r="M426" t="str">
            <v>暂无</v>
          </cell>
          <cell r="N426" t="str">
            <v>暂无</v>
          </cell>
          <cell r="U426">
            <v>10129.811257162117</v>
          </cell>
          <cell r="V426">
            <v>601103</v>
          </cell>
          <cell r="W426" t="str">
            <v>无</v>
          </cell>
          <cell r="X426" t="str">
            <v>无</v>
          </cell>
          <cell r="Z426" t="str">
            <v>无</v>
          </cell>
          <cell r="AA426" t="str">
            <v>无</v>
          </cell>
          <cell r="AB426" t="str">
            <v/>
          </cell>
        </row>
        <row r="427">
          <cell r="C427" t="str">
            <v>3-1-2103</v>
          </cell>
          <cell r="D427" t="str">
            <v>3</v>
          </cell>
          <cell r="E427">
            <v>1</v>
          </cell>
          <cell r="G427" t="str">
            <v>2103</v>
          </cell>
          <cell r="K427">
            <v>86.22</v>
          </cell>
          <cell r="L427">
            <v>66.67</v>
          </cell>
          <cell r="M427" t="str">
            <v>暂无</v>
          </cell>
          <cell r="N427" t="str">
            <v>暂无</v>
          </cell>
          <cell r="U427">
            <v>10449.292507538854</v>
          </cell>
          <cell r="V427">
            <v>900938</v>
          </cell>
          <cell r="W427" t="str">
            <v>无</v>
          </cell>
          <cell r="X427" t="str">
            <v>无</v>
          </cell>
          <cell r="Z427" t="str">
            <v>无</v>
          </cell>
          <cell r="AA427" t="str">
            <v>无</v>
          </cell>
          <cell r="AB427" t="str">
            <v/>
          </cell>
        </row>
        <row r="428">
          <cell r="C428" t="str">
            <v>3-1-2104</v>
          </cell>
          <cell r="D428" t="str">
            <v>3</v>
          </cell>
          <cell r="E428">
            <v>1</v>
          </cell>
          <cell r="G428" t="str">
            <v>2104</v>
          </cell>
          <cell r="K428">
            <v>86.22</v>
          </cell>
          <cell r="L428">
            <v>66.67</v>
          </cell>
          <cell r="M428" t="str">
            <v>暂无</v>
          </cell>
          <cell r="N428" t="str">
            <v>暂无</v>
          </cell>
          <cell r="U428">
            <v>10342.797494780794</v>
          </cell>
          <cell r="V428">
            <v>891756</v>
          </cell>
          <cell r="W428" t="str">
            <v>无</v>
          </cell>
          <cell r="X428" t="str">
            <v>无</v>
          </cell>
          <cell r="Z428" t="str">
            <v>无</v>
          </cell>
          <cell r="AA428" t="str">
            <v>无</v>
          </cell>
          <cell r="AB428" t="str">
            <v/>
          </cell>
        </row>
        <row r="429">
          <cell r="C429" t="str">
            <v>3-1-2105</v>
          </cell>
          <cell r="D429" t="str">
            <v>3</v>
          </cell>
          <cell r="E429">
            <v>1</v>
          </cell>
          <cell r="G429" t="str">
            <v>2105</v>
          </cell>
          <cell r="K429">
            <v>73.43</v>
          </cell>
          <cell r="L429">
            <v>56.78</v>
          </cell>
          <cell r="M429" t="str">
            <v>暂无</v>
          </cell>
          <cell r="N429" t="str">
            <v>暂无</v>
          </cell>
          <cell r="U429">
            <v>10396.037042080892</v>
          </cell>
          <cell r="V429">
            <v>763381</v>
          </cell>
          <cell r="W429" t="str">
            <v>无</v>
          </cell>
          <cell r="X429" t="str">
            <v>无</v>
          </cell>
          <cell r="Z429" t="str">
            <v>无</v>
          </cell>
          <cell r="AA429" t="str">
            <v>无</v>
          </cell>
          <cell r="AB429" t="str">
            <v/>
          </cell>
        </row>
        <row r="430">
          <cell r="C430" t="str">
            <v>3-1-2106</v>
          </cell>
          <cell r="D430" t="str">
            <v>3</v>
          </cell>
          <cell r="E430">
            <v>1</v>
          </cell>
          <cell r="G430" t="str">
            <v>2106</v>
          </cell>
          <cell r="K430">
            <v>73.43</v>
          </cell>
          <cell r="L430">
            <v>56.78</v>
          </cell>
          <cell r="M430" t="str">
            <v>暂无</v>
          </cell>
          <cell r="N430" t="str">
            <v>暂无</v>
          </cell>
          <cell r="U430">
            <v>10289.554677924552</v>
          </cell>
          <cell r="V430">
            <v>755562</v>
          </cell>
          <cell r="W430" t="str">
            <v>无</v>
          </cell>
          <cell r="X430" t="str">
            <v>无</v>
          </cell>
          <cell r="Z430" t="str">
            <v>无</v>
          </cell>
          <cell r="AA430" t="str">
            <v>无</v>
          </cell>
          <cell r="AB430" t="str">
            <v/>
          </cell>
        </row>
        <row r="431">
          <cell r="C431" t="str">
            <v>3-1-2107</v>
          </cell>
          <cell r="D431" t="str">
            <v>3</v>
          </cell>
          <cell r="E431">
            <v>1</v>
          </cell>
          <cell r="G431" t="str">
            <v>2107</v>
          </cell>
          <cell r="K431">
            <v>86</v>
          </cell>
          <cell r="L431">
            <v>66.5</v>
          </cell>
          <cell r="M431" t="str">
            <v>暂无</v>
          </cell>
          <cell r="N431" t="str">
            <v>暂无</v>
          </cell>
          <cell r="U431">
            <v>10129.802325581395</v>
          </cell>
          <cell r="V431">
            <v>871163</v>
          </cell>
          <cell r="W431" t="str">
            <v>无</v>
          </cell>
          <cell r="X431" t="str">
            <v>无</v>
          </cell>
          <cell r="Z431" t="str">
            <v>无</v>
          </cell>
          <cell r="AA431" t="str">
            <v>无</v>
          </cell>
          <cell r="AB431" t="str">
            <v/>
          </cell>
        </row>
        <row r="432">
          <cell r="C432" t="str">
            <v>3-1-2201</v>
          </cell>
          <cell r="D432" t="str">
            <v>3</v>
          </cell>
          <cell r="E432">
            <v>1</v>
          </cell>
          <cell r="G432" t="str">
            <v>2201</v>
          </cell>
          <cell r="K432">
            <v>59.34</v>
          </cell>
          <cell r="L432">
            <v>45.89</v>
          </cell>
          <cell r="M432" t="str">
            <v>暂无</v>
          </cell>
          <cell r="N432" t="str">
            <v>暂无</v>
          </cell>
          <cell r="U432">
            <v>10023.323222109875</v>
          </cell>
          <cell r="V432">
            <v>594784</v>
          </cell>
          <cell r="W432" t="str">
            <v>无</v>
          </cell>
          <cell r="X432" t="str">
            <v>无</v>
          </cell>
          <cell r="Z432" t="str">
            <v>无</v>
          </cell>
          <cell r="AA432" t="str">
            <v>无</v>
          </cell>
          <cell r="AB432" t="str">
            <v/>
          </cell>
        </row>
        <row r="433">
          <cell r="C433" t="str">
            <v>3-1-2202</v>
          </cell>
          <cell r="D433" t="str">
            <v>3</v>
          </cell>
          <cell r="E433">
            <v>1</v>
          </cell>
          <cell r="G433" t="str">
            <v>2202</v>
          </cell>
          <cell r="K433">
            <v>59.34</v>
          </cell>
          <cell r="L433">
            <v>45.89</v>
          </cell>
          <cell r="M433" t="str">
            <v>暂无</v>
          </cell>
          <cell r="N433" t="str">
            <v>暂无</v>
          </cell>
          <cell r="U433">
            <v>10129.811257162117</v>
          </cell>
          <cell r="V433">
            <v>601103</v>
          </cell>
          <cell r="W433" t="str">
            <v>无</v>
          </cell>
          <cell r="X433" t="str">
            <v>无</v>
          </cell>
          <cell r="Z433" t="str">
            <v>无</v>
          </cell>
          <cell r="AA433" t="str">
            <v>无</v>
          </cell>
          <cell r="AB433" t="str">
            <v/>
          </cell>
        </row>
        <row r="434">
          <cell r="C434" t="str">
            <v>3-1-2203</v>
          </cell>
          <cell r="D434" t="str">
            <v>3</v>
          </cell>
          <cell r="E434">
            <v>1</v>
          </cell>
          <cell r="G434" t="str">
            <v>2203</v>
          </cell>
          <cell r="K434">
            <v>86.22</v>
          </cell>
          <cell r="L434">
            <v>66.67</v>
          </cell>
          <cell r="M434" t="str">
            <v>暂无</v>
          </cell>
          <cell r="N434" t="str">
            <v>暂无</v>
          </cell>
          <cell r="U434">
            <v>10449.292507538854</v>
          </cell>
          <cell r="V434">
            <v>900938</v>
          </cell>
          <cell r="W434" t="str">
            <v>无</v>
          </cell>
          <cell r="X434" t="str">
            <v>无</v>
          </cell>
          <cell r="Z434" t="str">
            <v>无</v>
          </cell>
          <cell r="AA434" t="str">
            <v>无</v>
          </cell>
          <cell r="AB434" t="str">
            <v/>
          </cell>
        </row>
        <row r="435">
          <cell r="C435" t="str">
            <v>3-1-2204</v>
          </cell>
          <cell r="D435" t="str">
            <v>3</v>
          </cell>
          <cell r="E435">
            <v>1</v>
          </cell>
          <cell r="G435" t="str">
            <v>2204</v>
          </cell>
          <cell r="K435">
            <v>86.22</v>
          </cell>
          <cell r="L435">
            <v>66.67</v>
          </cell>
          <cell r="M435" t="str">
            <v>暂无</v>
          </cell>
          <cell r="N435" t="str">
            <v>暂无</v>
          </cell>
          <cell r="U435">
            <v>10342.797494780794</v>
          </cell>
          <cell r="V435">
            <v>891756</v>
          </cell>
          <cell r="W435" t="str">
            <v>无</v>
          </cell>
          <cell r="X435" t="str">
            <v>无</v>
          </cell>
          <cell r="Z435" t="str">
            <v>无</v>
          </cell>
          <cell r="AA435" t="str">
            <v>无</v>
          </cell>
          <cell r="AB435" t="str">
            <v/>
          </cell>
        </row>
        <row r="436">
          <cell r="C436" t="str">
            <v>3-1-2205</v>
          </cell>
          <cell r="D436" t="str">
            <v>3</v>
          </cell>
          <cell r="E436">
            <v>1</v>
          </cell>
          <cell r="G436" t="str">
            <v>2205</v>
          </cell>
          <cell r="K436">
            <v>73.43</v>
          </cell>
          <cell r="L436">
            <v>56.78</v>
          </cell>
          <cell r="M436" t="str">
            <v>暂无</v>
          </cell>
          <cell r="N436" t="str">
            <v>暂无</v>
          </cell>
          <cell r="U436">
            <v>10396.037042080892</v>
          </cell>
          <cell r="V436">
            <v>763381</v>
          </cell>
          <cell r="W436" t="str">
            <v>无</v>
          </cell>
          <cell r="X436" t="str">
            <v>无</v>
          </cell>
          <cell r="Z436" t="str">
            <v>无</v>
          </cell>
          <cell r="AA436" t="str">
            <v>无</v>
          </cell>
          <cell r="AB436" t="str">
            <v/>
          </cell>
        </row>
        <row r="437">
          <cell r="C437" t="str">
            <v>3-1-2206</v>
          </cell>
          <cell r="D437" t="str">
            <v>3</v>
          </cell>
          <cell r="E437">
            <v>1</v>
          </cell>
          <cell r="G437" t="str">
            <v>2206</v>
          </cell>
          <cell r="K437">
            <v>73.43</v>
          </cell>
          <cell r="L437">
            <v>56.78</v>
          </cell>
          <cell r="M437" t="str">
            <v>暂无</v>
          </cell>
          <cell r="N437" t="str">
            <v>暂无</v>
          </cell>
          <cell r="U437">
            <v>10289.554677924552</v>
          </cell>
          <cell r="V437">
            <v>755562</v>
          </cell>
          <cell r="W437" t="str">
            <v>无</v>
          </cell>
          <cell r="X437" t="str">
            <v>无</v>
          </cell>
          <cell r="Z437" t="str">
            <v>无</v>
          </cell>
          <cell r="AA437" t="str">
            <v>无</v>
          </cell>
          <cell r="AB437" t="str">
            <v/>
          </cell>
        </row>
        <row r="438">
          <cell r="C438" t="str">
            <v>3-1-2207</v>
          </cell>
          <cell r="D438" t="str">
            <v>3</v>
          </cell>
          <cell r="E438">
            <v>1</v>
          </cell>
          <cell r="G438" t="str">
            <v>2207</v>
          </cell>
          <cell r="K438">
            <v>86</v>
          </cell>
          <cell r="L438">
            <v>66.5</v>
          </cell>
          <cell r="M438" t="str">
            <v>暂无</v>
          </cell>
          <cell r="N438" t="str">
            <v>暂无</v>
          </cell>
          <cell r="U438">
            <v>10129.802325581395</v>
          </cell>
          <cell r="V438">
            <v>871163</v>
          </cell>
          <cell r="W438" t="str">
            <v>无</v>
          </cell>
          <cell r="X438" t="str">
            <v>无</v>
          </cell>
          <cell r="Z438" t="str">
            <v>无</v>
          </cell>
          <cell r="AA438" t="str">
            <v>无</v>
          </cell>
          <cell r="AB438" t="str">
            <v/>
          </cell>
        </row>
        <row r="439">
          <cell r="C439" t="str">
            <v>3-1-2301</v>
          </cell>
          <cell r="D439" t="str">
            <v>3</v>
          </cell>
          <cell r="E439">
            <v>1</v>
          </cell>
          <cell r="G439" t="str">
            <v>2301</v>
          </cell>
          <cell r="H439" t="str">
            <v>品业</v>
          </cell>
          <cell r="I439" t="str">
            <v>梁子杰</v>
          </cell>
          <cell r="J439" t="str">
            <v>已认购</v>
          </cell>
          <cell r="K439">
            <v>59.34</v>
          </cell>
          <cell r="L439">
            <v>45.89</v>
          </cell>
          <cell r="M439" t="str">
            <v>暂无</v>
          </cell>
          <cell r="N439" t="str">
            <v>暂无</v>
          </cell>
          <cell r="O439" t="str">
            <v>潘燕萍</v>
          </cell>
          <cell r="P439" t="str">
            <v>350583198702188322</v>
          </cell>
          <cell r="Q439">
            <v>13417229788</v>
          </cell>
          <cell r="R439" t="str">
            <v>清远市清城区小市静福路凯旋花园六号楼1603室</v>
          </cell>
          <cell r="S439" t="str">
            <v>全民营销</v>
          </cell>
          <cell r="T439">
            <v>44932</v>
          </cell>
          <cell r="U439">
            <v>9916.818335018537</v>
          </cell>
          <cell r="V439">
            <v>588464</v>
          </cell>
          <cell r="W439">
            <v>0.95</v>
          </cell>
          <cell r="X439">
            <v>0</v>
          </cell>
          <cell r="Z439" t="str">
            <v>无</v>
          </cell>
          <cell r="AA439" t="str">
            <v>无</v>
          </cell>
          <cell r="AB439" t="str">
            <v/>
          </cell>
        </row>
        <row r="440">
          <cell r="C440" t="str">
            <v>3-1-2302</v>
          </cell>
          <cell r="D440" t="str">
            <v>3</v>
          </cell>
          <cell r="E440">
            <v>1</v>
          </cell>
          <cell r="G440" t="str">
            <v>2302</v>
          </cell>
          <cell r="H440" t="str">
            <v>品业</v>
          </cell>
          <cell r="I440" t="str">
            <v>梁子杰</v>
          </cell>
          <cell r="J440" t="str">
            <v>已认购</v>
          </cell>
          <cell r="K440">
            <v>59.34</v>
          </cell>
          <cell r="L440">
            <v>45.89</v>
          </cell>
          <cell r="M440" t="str">
            <v>暂无</v>
          </cell>
          <cell r="N440" t="str">
            <v>暂无</v>
          </cell>
          <cell r="O440" t="str">
            <v>潘燕萍</v>
          </cell>
          <cell r="P440" t="str">
            <v>350583198702188322</v>
          </cell>
          <cell r="Q440">
            <v>13417229788</v>
          </cell>
          <cell r="R440" t="str">
            <v>清远市清城区静福路凯旋花园六号楼B梯1603室</v>
          </cell>
          <cell r="S440" t="str">
            <v>全民营销</v>
          </cell>
          <cell r="T440">
            <v>44932</v>
          </cell>
          <cell r="U440">
            <v>10023.323222109875</v>
          </cell>
          <cell r="V440">
            <v>594784</v>
          </cell>
          <cell r="W440" t="str">
            <v>无</v>
          </cell>
          <cell r="X440" t="str">
            <v>无</v>
          </cell>
          <cell r="Z440" t="str">
            <v>无</v>
          </cell>
          <cell r="AA440" t="str">
            <v>无</v>
          </cell>
          <cell r="AB440" t="str">
            <v/>
          </cell>
        </row>
        <row r="441">
          <cell r="C441" t="str">
            <v>3-1-2303</v>
          </cell>
          <cell r="D441" t="str">
            <v>3</v>
          </cell>
          <cell r="E441">
            <v>1</v>
          </cell>
          <cell r="G441" t="str">
            <v>2303</v>
          </cell>
          <cell r="K441">
            <v>86.22</v>
          </cell>
          <cell r="L441">
            <v>66.67</v>
          </cell>
          <cell r="M441" t="str">
            <v>暂无</v>
          </cell>
          <cell r="N441" t="str">
            <v>暂无</v>
          </cell>
          <cell r="U441">
            <v>10342.797494780794</v>
          </cell>
          <cell r="V441">
            <v>891756</v>
          </cell>
          <cell r="W441" t="str">
            <v>无</v>
          </cell>
          <cell r="X441" t="str">
            <v>无</v>
          </cell>
          <cell r="Z441" t="str">
            <v>无</v>
          </cell>
          <cell r="AA441" t="str">
            <v>无</v>
          </cell>
        </row>
        <row r="442">
          <cell r="C442" t="str">
            <v>3-1-2304</v>
          </cell>
          <cell r="D442" t="str">
            <v>3</v>
          </cell>
          <cell r="E442">
            <v>1</v>
          </cell>
          <cell r="G442" t="str">
            <v>2304</v>
          </cell>
          <cell r="K442">
            <v>86.22</v>
          </cell>
          <cell r="L442">
            <v>66.67</v>
          </cell>
          <cell r="M442" t="str">
            <v>暂无</v>
          </cell>
          <cell r="N442" t="str">
            <v>暂无</v>
          </cell>
          <cell r="U442">
            <v>10236.302482022733</v>
          </cell>
          <cell r="V442">
            <v>882574</v>
          </cell>
          <cell r="W442" t="str">
            <v>无</v>
          </cell>
          <cell r="X442" t="str">
            <v>无</v>
          </cell>
          <cell r="Z442" t="str">
            <v>无</v>
          </cell>
          <cell r="AA442" t="str">
            <v>无</v>
          </cell>
          <cell r="AB442" t="str">
            <v/>
          </cell>
        </row>
        <row r="443">
          <cell r="C443" t="str">
            <v>3-1-2305</v>
          </cell>
          <cell r="D443" t="str">
            <v>3</v>
          </cell>
          <cell r="E443">
            <v>1</v>
          </cell>
          <cell r="G443" t="str">
            <v>2305</v>
          </cell>
          <cell r="K443">
            <v>73.43</v>
          </cell>
          <cell r="L443">
            <v>56.78</v>
          </cell>
          <cell r="M443" t="str">
            <v>暂无</v>
          </cell>
          <cell r="N443" t="str">
            <v>暂无</v>
          </cell>
          <cell r="U443">
            <v>10289.554677924552</v>
          </cell>
          <cell r="V443">
            <v>755562</v>
          </cell>
          <cell r="W443" t="str">
            <v>无</v>
          </cell>
          <cell r="X443" t="str">
            <v>无</v>
          </cell>
          <cell r="Z443" t="str">
            <v>无</v>
          </cell>
          <cell r="AA443" t="str">
            <v>无</v>
          </cell>
          <cell r="AB443" t="str">
            <v/>
          </cell>
        </row>
        <row r="444">
          <cell r="C444" t="str">
            <v>3-1-2306</v>
          </cell>
          <cell r="D444" t="str">
            <v>3</v>
          </cell>
          <cell r="E444">
            <v>1</v>
          </cell>
          <cell r="G444" t="str">
            <v>2306</v>
          </cell>
          <cell r="K444">
            <v>73.43</v>
          </cell>
          <cell r="L444">
            <v>56.78</v>
          </cell>
          <cell r="M444" t="str">
            <v>暂无</v>
          </cell>
          <cell r="N444" t="str">
            <v>暂无</v>
          </cell>
          <cell r="U444">
            <v>10183.045076944027</v>
          </cell>
          <cell r="V444">
            <v>747741</v>
          </cell>
          <cell r="W444" t="str">
            <v>0.95*0.96*0.99</v>
          </cell>
          <cell r="X444">
            <v>0</v>
          </cell>
          <cell r="Z444" t="str">
            <v>无</v>
          </cell>
          <cell r="AA444" t="str">
            <v>无</v>
          </cell>
          <cell r="AB444" t="str">
            <v/>
          </cell>
        </row>
        <row r="445">
          <cell r="C445" t="str">
            <v>3-1-2307</v>
          </cell>
          <cell r="D445" t="str">
            <v>3</v>
          </cell>
          <cell r="E445">
            <v>1</v>
          </cell>
          <cell r="G445" t="str">
            <v>2307</v>
          </cell>
          <cell r="K445">
            <v>86</v>
          </cell>
          <cell r="L445">
            <v>66.5</v>
          </cell>
          <cell r="M445" t="str">
            <v>暂无</v>
          </cell>
          <cell r="N445" t="str">
            <v>暂无</v>
          </cell>
          <cell r="U445">
            <v>10023.302325581395</v>
          </cell>
          <cell r="V445">
            <v>862004</v>
          </cell>
          <cell r="W445" t="str">
            <v>无</v>
          </cell>
          <cell r="X445" t="str">
            <v>无</v>
          </cell>
          <cell r="Z445" t="str">
            <v>无</v>
          </cell>
          <cell r="AA445" t="str">
            <v>无</v>
          </cell>
          <cell r="AB445" t="str">
            <v/>
          </cell>
        </row>
        <row r="446">
          <cell r="C446" t="str">
            <v>3-1-2401</v>
          </cell>
          <cell r="D446" t="str">
            <v>3</v>
          </cell>
          <cell r="E446">
            <v>1</v>
          </cell>
          <cell r="G446" t="str">
            <v>2401</v>
          </cell>
          <cell r="K446">
            <v>59.34</v>
          </cell>
          <cell r="L446">
            <v>45.89</v>
          </cell>
          <cell r="M446" t="str">
            <v>暂无</v>
          </cell>
          <cell r="N446" t="str">
            <v>暂无</v>
          </cell>
          <cell r="U446">
            <v>9703.825412874958</v>
          </cell>
          <cell r="V446">
            <v>575825</v>
          </cell>
          <cell r="W446" t="str">
            <v>无</v>
          </cell>
          <cell r="X446" t="str">
            <v>无</v>
          </cell>
          <cell r="Z446" t="str">
            <v>无</v>
          </cell>
          <cell r="AA446" t="str">
            <v>无</v>
          </cell>
          <cell r="AB446" t="str">
            <v/>
          </cell>
        </row>
        <row r="447">
          <cell r="C447" t="str">
            <v>3-1-2402</v>
          </cell>
          <cell r="D447" t="str">
            <v>3</v>
          </cell>
          <cell r="E447">
            <v>1</v>
          </cell>
          <cell r="G447" t="str">
            <v>2402</v>
          </cell>
          <cell r="K447">
            <v>59.34</v>
          </cell>
          <cell r="L447">
            <v>45.89</v>
          </cell>
          <cell r="M447" t="str">
            <v>暂无</v>
          </cell>
          <cell r="N447" t="str">
            <v>暂无</v>
          </cell>
          <cell r="U447">
            <v>9810.330299966296</v>
          </cell>
          <cell r="V447">
            <v>582145</v>
          </cell>
          <cell r="W447" t="str">
            <v>无</v>
          </cell>
          <cell r="X447" t="str">
            <v>无</v>
          </cell>
          <cell r="Z447" t="str">
            <v>无</v>
          </cell>
          <cell r="AA447" t="str">
            <v>无</v>
          </cell>
          <cell r="AB447" t="str">
            <v/>
          </cell>
        </row>
        <row r="448">
          <cell r="C448" t="str">
            <v>3-1-2403</v>
          </cell>
          <cell r="D448" t="str">
            <v>3</v>
          </cell>
          <cell r="E448">
            <v>1</v>
          </cell>
          <cell r="G448" t="str">
            <v>2403</v>
          </cell>
          <cell r="K448">
            <v>86.22</v>
          </cell>
          <cell r="L448">
            <v>66.67</v>
          </cell>
          <cell r="M448" t="str">
            <v>暂无</v>
          </cell>
          <cell r="N448" t="str">
            <v>暂无</v>
          </cell>
          <cell r="U448">
            <v>10129.807469264671</v>
          </cell>
          <cell r="V448">
            <v>873392</v>
          </cell>
          <cell r="W448" t="str">
            <v>无</v>
          </cell>
          <cell r="X448" t="str">
            <v>无</v>
          </cell>
          <cell r="Z448" t="str">
            <v>无</v>
          </cell>
          <cell r="AA448" t="str">
            <v>无</v>
          </cell>
          <cell r="AB448" t="str">
            <v/>
          </cell>
        </row>
        <row r="449">
          <cell r="C449" t="str">
            <v>3-1-2404</v>
          </cell>
          <cell r="D449" t="str">
            <v>3</v>
          </cell>
          <cell r="E449">
            <v>1</v>
          </cell>
          <cell r="G449" t="str">
            <v>2404</v>
          </cell>
          <cell r="K449">
            <v>86.22</v>
          </cell>
          <cell r="L449">
            <v>66.67</v>
          </cell>
          <cell r="M449" t="str">
            <v>暂无</v>
          </cell>
          <cell r="N449" t="str">
            <v>暂无</v>
          </cell>
          <cell r="U449">
            <v>10023.300858269544</v>
          </cell>
          <cell r="V449">
            <v>864209</v>
          </cell>
          <cell r="W449" t="str">
            <v>无</v>
          </cell>
          <cell r="X449" t="str">
            <v>无</v>
          </cell>
          <cell r="Z449" t="str">
            <v>无</v>
          </cell>
          <cell r="AA449" t="str">
            <v>无</v>
          </cell>
          <cell r="AB449" t="str">
            <v/>
          </cell>
        </row>
        <row r="450">
          <cell r="C450" t="str">
            <v>3-1-2405</v>
          </cell>
          <cell r="D450" t="str">
            <v>3</v>
          </cell>
          <cell r="E450">
            <v>1</v>
          </cell>
          <cell r="G450" t="str">
            <v>2405</v>
          </cell>
          <cell r="K450">
            <v>73.43</v>
          </cell>
          <cell r="L450">
            <v>56.78</v>
          </cell>
          <cell r="M450" t="str">
            <v>暂无</v>
          </cell>
          <cell r="N450" t="str">
            <v>暂无</v>
          </cell>
          <cell r="U450">
            <v>10076.562712787689</v>
          </cell>
          <cell r="V450">
            <v>739922</v>
          </cell>
          <cell r="W450" t="str">
            <v>无</v>
          </cell>
          <cell r="X450" t="str">
            <v>无</v>
          </cell>
          <cell r="Z450" t="str">
            <v>无</v>
          </cell>
          <cell r="AA450" t="str">
            <v>无</v>
          </cell>
          <cell r="AB450" t="str">
            <v/>
          </cell>
        </row>
        <row r="451">
          <cell r="C451" t="str">
            <v>3-1-2406</v>
          </cell>
          <cell r="D451" t="str">
            <v>3</v>
          </cell>
          <cell r="E451">
            <v>1</v>
          </cell>
          <cell r="G451" t="str">
            <v>2406</v>
          </cell>
          <cell r="K451">
            <v>73.43</v>
          </cell>
          <cell r="L451">
            <v>56.78</v>
          </cell>
          <cell r="M451" t="str">
            <v>暂无</v>
          </cell>
          <cell r="N451" t="str">
            <v>暂无</v>
          </cell>
          <cell r="U451">
            <v>9970.053111807163</v>
          </cell>
          <cell r="V451">
            <v>732101</v>
          </cell>
          <cell r="W451" t="str">
            <v>无</v>
          </cell>
          <cell r="X451" t="str">
            <v>无</v>
          </cell>
          <cell r="Z451" t="str">
            <v>无</v>
          </cell>
          <cell r="AA451" t="str">
            <v>无</v>
          </cell>
          <cell r="AB451" t="str">
            <v/>
          </cell>
        </row>
        <row r="452">
          <cell r="C452" t="str">
            <v>3-1-2407</v>
          </cell>
          <cell r="D452" t="str">
            <v>3</v>
          </cell>
          <cell r="E452">
            <v>1</v>
          </cell>
          <cell r="G452" t="str">
            <v>2407</v>
          </cell>
          <cell r="K452">
            <v>86</v>
          </cell>
          <cell r="L452">
            <v>66.5</v>
          </cell>
          <cell r="M452" t="str">
            <v>暂无</v>
          </cell>
          <cell r="N452" t="str">
            <v>暂无</v>
          </cell>
          <cell r="U452">
            <v>9810.313953488372</v>
          </cell>
          <cell r="V452">
            <v>843687</v>
          </cell>
          <cell r="W452" t="str">
            <v>无</v>
          </cell>
          <cell r="X452" t="str">
            <v>无</v>
          </cell>
          <cell r="Z452" t="str">
            <v>无</v>
          </cell>
          <cell r="AA452" t="str">
            <v>无</v>
          </cell>
          <cell r="AB452" t="str">
            <v/>
          </cell>
        </row>
        <row r="453">
          <cell r="C453" t="str">
            <v>3-1-2501</v>
          </cell>
          <cell r="D453" t="str">
            <v>3</v>
          </cell>
          <cell r="E453">
            <v>1</v>
          </cell>
          <cell r="G453" t="str">
            <v>2501</v>
          </cell>
          <cell r="K453">
            <v>59.34</v>
          </cell>
          <cell r="L453">
            <v>45.89</v>
          </cell>
          <cell r="M453" t="str">
            <v>暂无</v>
          </cell>
          <cell r="N453" t="str">
            <v>暂无</v>
          </cell>
          <cell r="U453">
            <v>9916.818335018537</v>
          </cell>
          <cell r="V453">
            <v>588464</v>
          </cell>
          <cell r="W453" t="str">
            <v>无</v>
          </cell>
          <cell r="X453" t="str">
            <v>无</v>
          </cell>
          <cell r="Z453" t="str">
            <v>无</v>
          </cell>
          <cell r="AA453" t="str">
            <v>无</v>
          </cell>
          <cell r="AB453" t="str">
            <v/>
          </cell>
        </row>
        <row r="454">
          <cell r="C454" t="str">
            <v>3-1-2502</v>
          </cell>
          <cell r="D454" t="str">
            <v>3</v>
          </cell>
          <cell r="E454">
            <v>1</v>
          </cell>
          <cell r="G454" t="str">
            <v>2502</v>
          </cell>
          <cell r="K454">
            <v>59.34</v>
          </cell>
          <cell r="L454">
            <v>45.89</v>
          </cell>
          <cell r="M454" t="str">
            <v>暂无</v>
          </cell>
          <cell r="N454" t="str">
            <v>暂无</v>
          </cell>
          <cell r="U454">
            <v>10023.323222109875</v>
          </cell>
          <cell r="V454">
            <v>594784</v>
          </cell>
          <cell r="W454" t="str">
            <v>无</v>
          </cell>
          <cell r="X454" t="str">
            <v>无</v>
          </cell>
          <cell r="Z454" t="str">
            <v>无</v>
          </cell>
          <cell r="AA454" t="str">
            <v>无</v>
          </cell>
          <cell r="AB454" t="str">
            <v/>
          </cell>
        </row>
        <row r="455">
          <cell r="C455" t="str">
            <v>3-1-2503</v>
          </cell>
          <cell r="D455" t="str">
            <v>3</v>
          </cell>
          <cell r="E455">
            <v>1</v>
          </cell>
          <cell r="G455" t="str">
            <v>2503</v>
          </cell>
          <cell r="K455">
            <v>86.22</v>
          </cell>
          <cell r="L455">
            <v>66.67</v>
          </cell>
          <cell r="M455" t="str">
            <v>暂无</v>
          </cell>
          <cell r="N455" t="str">
            <v>暂无</v>
          </cell>
          <cell r="U455">
            <v>10342.797494780794</v>
          </cell>
          <cell r="V455">
            <v>891756</v>
          </cell>
          <cell r="W455" t="str">
            <v>无</v>
          </cell>
          <cell r="X455" t="str">
            <v>无</v>
          </cell>
          <cell r="Z455" t="str">
            <v>无</v>
          </cell>
          <cell r="AA455" t="str">
            <v>无</v>
          </cell>
          <cell r="AB455" t="str">
            <v/>
          </cell>
        </row>
        <row r="456">
          <cell r="C456" t="str">
            <v>3-1-2504</v>
          </cell>
          <cell r="D456" t="str">
            <v>3</v>
          </cell>
          <cell r="E456">
            <v>1</v>
          </cell>
          <cell r="G456" t="str">
            <v>2504</v>
          </cell>
          <cell r="K456">
            <v>86.22</v>
          </cell>
          <cell r="L456">
            <v>66.67</v>
          </cell>
          <cell r="M456" t="str">
            <v>暂无</v>
          </cell>
          <cell r="N456" t="str">
            <v>暂无</v>
          </cell>
          <cell r="U456">
            <v>10236.302482022733</v>
          </cell>
          <cell r="V456">
            <v>882574</v>
          </cell>
          <cell r="W456" t="str">
            <v>无</v>
          </cell>
          <cell r="X456" t="str">
            <v>无</v>
          </cell>
          <cell r="Z456" t="str">
            <v>无</v>
          </cell>
          <cell r="AA456" t="str">
            <v>无</v>
          </cell>
          <cell r="AB456" t="str">
            <v/>
          </cell>
        </row>
        <row r="457">
          <cell r="C457" t="str">
            <v>3-1-2505</v>
          </cell>
          <cell r="D457" t="str">
            <v>3</v>
          </cell>
          <cell r="E457">
            <v>1</v>
          </cell>
          <cell r="G457" t="str">
            <v>2505</v>
          </cell>
          <cell r="K457">
            <v>73.43</v>
          </cell>
          <cell r="L457">
            <v>56.78</v>
          </cell>
          <cell r="M457" t="str">
            <v>暂无</v>
          </cell>
          <cell r="N457" t="str">
            <v>暂无</v>
          </cell>
          <cell r="U457">
            <v>10289.554677924552</v>
          </cell>
          <cell r="V457">
            <v>755562</v>
          </cell>
          <cell r="W457" t="str">
            <v>无</v>
          </cell>
          <cell r="X457" t="str">
            <v>无</v>
          </cell>
          <cell r="Z457" t="str">
            <v>无</v>
          </cell>
          <cell r="AA457" t="str">
            <v>无</v>
          </cell>
          <cell r="AB457" t="str">
            <v/>
          </cell>
        </row>
        <row r="458">
          <cell r="C458" t="str">
            <v>3-1-2506</v>
          </cell>
          <cell r="D458" t="str">
            <v>3</v>
          </cell>
          <cell r="E458">
            <v>1</v>
          </cell>
          <cell r="G458" t="str">
            <v>2506</v>
          </cell>
          <cell r="K458">
            <v>73.43</v>
          </cell>
          <cell r="L458">
            <v>56.78</v>
          </cell>
          <cell r="M458" t="str">
            <v>暂无</v>
          </cell>
          <cell r="N458" t="str">
            <v>暂无</v>
          </cell>
          <cell r="U458">
            <v>10183.045076944027</v>
          </cell>
          <cell r="V458">
            <v>747741</v>
          </cell>
          <cell r="W458" t="str">
            <v>无</v>
          </cell>
          <cell r="X458" t="str">
            <v>无</v>
          </cell>
          <cell r="Z458" t="str">
            <v>无</v>
          </cell>
          <cell r="AA458" t="str">
            <v>无</v>
          </cell>
          <cell r="AB458" t="str">
            <v/>
          </cell>
        </row>
        <row r="459">
          <cell r="C459" t="str">
            <v>3-1-2507</v>
          </cell>
          <cell r="D459" t="str">
            <v>3</v>
          </cell>
          <cell r="E459">
            <v>1</v>
          </cell>
          <cell r="G459" t="str">
            <v>2507</v>
          </cell>
          <cell r="K459">
            <v>86</v>
          </cell>
          <cell r="L459">
            <v>66.5</v>
          </cell>
          <cell r="M459" t="str">
            <v>暂无</v>
          </cell>
          <cell r="N459" t="str">
            <v>暂无</v>
          </cell>
          <cell r="U459">
            <v>10023.302325581395</v>
          </cell>
          <cell r="V459">
            <v>862004</v>
          </cell>
          <cell r="W459" t="str">
            <v>无</v>
          </cell>
          <cell r="X459" t="str">
            <v>无</v>
          </cell>
          <cell r="Z459" t="str">
            <v>无</v>
          </cell>
          <cell r="AA459" t="str">
            <v>无</v>
          </cell>
          <cell r="AB459" t="str">
            <v/>
          </cell>
        </row>
        <row r="460">
          <cell r="C460" t="str">
            <v>3-1-2601</v>
          </cell>
          <cell r="D460" t="str">
            <v>3</v>
          </cell>
          <cell r="E460">
            <v>1</v>
          </cell>
          <cell r="G460" t="str">
            <v>2601</v>
          </cell>
          <cell r="K460">
            <v>59.34</v>
          </cell>
          <cell r="L460">
            <v>45.89</v>
          </cell>
          <cell r="M460" t="str">
            <v>暂无</v>
          </cell>
          <cell r="N460" t="str">
            <v>暂无</v>
          </cell>
          <cell r="U460">
            <v>9384.32760364004</v>
          </cell>
          <cell r="V460">
            <v>556866</v>
          </cell>
          <cell r="W460" t="str">
            <v>无</v>
          </cell>
          <cell r="X460" t="str">
            <v>无</v>
          </cell>
          <cell r="Z460" t="str">
            <v>无</v>
          </cell>
          <cell r="AA460" t="str">
            <v>无</v>
          </cell>
          <cell r="AB460" t="str">
            <v/>
          </cell>
        </row>
        <row r="461">
          <cell r="C461" t="str">
            <v>3-1-2602</v>
          </cell>
          <cell r="D461" t="str">
            <v>3</v>
          </cell>
          <cell r="E461">
            <v>1</v>
          </cell>
          <cell r="G461" t="str">
            <v>2602</v>
          </cell>
          <cell r="K461">
            <v>59.34</v>
          </cell>
          <cell r="L461">
            <v>45.89</v>
          </cell>
          <cell r="M461" t="str">
            <v>暂无</v>
          </cell>
          <cell r="N461" t="str">
            <v>暂无</v>
          </cell>
          <cell r="U461">
            <v>9490.832490731378</v>
          </cell>
          <cell r="V461">
            <v>563186</v>
          </cell>
          <cell r="W461" t="str">
            <v>无</v>
          </cell>
          <cell r="X461" t="str">
            <v>无</v>
          </cell>
          <cell r="Z461" t="str">
            <v>无</v>
          </cell>
          <cell r="AA461" t="str">
            <v>无</v>
          </cell>
          <cell r="AB461" t="str">
            <v/>
          </cell>
        </row>
        <row r="462">
          <cell r="C462" t="str">
            <v>3-1-2603</v>
          </cell>
          <cell r="D462" t="str">
            <v>3</v>
          </cell>
          <cell r="E462">
            <v>1</v>
          </cell>
          <cell r="G462" t="str">
            <v>2603</v>
          </cell>
          <cell r="K462">
            <v>86.22</v>
          </cell>
          <cell r="L462">
            <v>66.67</v>
          </cell>
          <cell r="M462" t="str">
            <v>暂无</v>
          </cell>
          <cell r="N462" t="str">
            <v>暂无</v>
          </cell>
          <cell r="U462">
            <v>9810.322430990489</v>
          </cell>
          <cell r="V462">
            <v>845846</v>
          </cell>
          <cell r="W462" t="str">
            <v>无</v>
          </cell>
          <cell r="X462" t="str">
            <v>无</v>
          </cell>
          <cell r="Z462" t="str">
            <v>无</v>
          </cell>
          <cell r="AA462" t="str">
            <v>无</v>
          </cell>
          <cell r="AB462" t="str">
            <v/>
          </cell>
        </row>
        <row r="463">
          <cell r="C463" t="str">
            <v>3-1-2604</v>
          </cell>
          <cell r="D463" t="str">
            <v>3</v>
          </cell>
          <cell r="E463">
            <v>1</v>
          </cell>
          <cell r="G463" t="str">
            <v>2604</v>
          </cell>
          <cell r="I463" t="str">
            <v>暂不可售</v>
          </cell>
          <cell r="K463">
            <v>86.22</v>
          </cell>
          <cell r="L463">
            <v>66.67</v>
          </cell>
          <cell r="M463" t="str">
            <v>暂无</v>
          </cell>
          <cell r="N463" t="str">
            <v>暂无</v>
          </cell>
          <cell r="U463">
            <v>9703.82741823243</v>
          </cell>
          <cell r="V463">
            <v>836664</v>
          </cell>
          <cell r="W463" t="str">
            <v>无</v>
          </cell>
          <cell r="X463" t="str">
            <v>无</v>
          </cell>
          <cell r="Z463" t="str">
            <v>无</v>
          </cell>
          <cell r="AA463" t="str">
            <v>无</v>
          </cell>
          <cell r="AB463" t="str">
            <v/>
          </cell>
        </row>
        <row r="464">
          <cell r="C464" t="str">
            <v>3-1-2605</v>
          </cell>
          <cell r="D464" t="str">
            <v>3</v>
          </cell>
          <cell r="E464">
            <v>1</v>
          </cell>
          <cell r="G464" t="str">
            <v>2605</v>
          </cell>
          <cell r="K464">
            <v>73.43</v>
          </cell>
          <cell r="L464">
            <v>56.78</v>
          </cell>
          <cell r="M464" t="str">
            <v>暂无</v>
          </cell>
          <cell r="N464" t="str">
            <v>暂无</v>
          </cell>
          <cell r="U464">
            <v>9757.07476508239</v>
          </cell>
          <cell r="V464">
            <v>716462</v>
          </cell>
          <cell r="W464" t="str">
            <v>无</v>
          </cell>
          <cell r="X464" t="str">
            <v>无</v>
          </cell>
          <cell r="Z464" t="str">
            <v>无</v>
          </cell>
          <cell r="AA464" t="str">
            <v>无</v>
          </cell>
          <cell r="AB464" t="str">
            <v/>
          </cell>
        </row>
        <row r="465">
          <cell r="C465" t="str">
            <v>3-1-2606</v>
          </cell>
          <cell r="D465" t="str">
            <v>3</v>
          </cell>
          <cell r="E465">
            <v>1</v>
          </cell>
          <cell r="G465" t="str">
            <v>2606</v>
          </cell>
          <cell r="K465">
            <v>73.43</v>
          </cell>
          <cell r="L465">
            <v>56.78</v>
          </cell>
          <cell r="M465" t="str">
            <v>暂无</v>
          </cell>
          <cell r="N465" t="str">
            <v>暂无</v>
          </cell>
          <cell r="U465">
            <v>9650.578782513958</v>
          </cell>
          <cell r="V465">
            <v>708642</v>
          </cell>
          <cell r="W465" t="str">
            <v>无</v>
          </cell>
          <cell r="X465" t="str">
            <v>无</v>
          </cell>
          <cell r="Z465" t="str">
            <v>无</v>
          </cell>
          <cell r="AA465" t="str">
            <v>无</v>
          </cell>
          <cell r="AB465" t="str">
            <v/>
          </cell>
        </row>
        <row r="466">
          <cell r="C466" t="str">
            <v>3-1-2607</v>
          </cell>
          <cell r="D466" t="str">
            <v>3</v>
          </cell>
          <cell r="E466">
            <v>1</v>
          </cell>
          <cell r="G466" t="str">
            <v>2607</v>
          </cell>
          <cell r="K466">
            <v>86</v>
          </cell>
          <cell r="L466">
            <v>66.5</v>
          </cell>
          <cell r="M466" t="str">
            <v>暂无</v>
          </cell>
          <cell r="N466" t="str">
            <v>暂无</v>
          </cell>
          <cell r="U466">
            <v>9490.837209302326</v>
          </cell>
          <cell r="V466">
            <v>816212</v>
          </cell>
          <cell r="W466" t="str">
            <v>无</v>
          </cell>
          <cell r="X466" t="str">
            <v>无</v>
          </cell>
          <cell r="Z466" t="str">
            <v>无</v>
          </cell>
          <cell r="AA466" t="str">
            <v>无</v>
          </cell>
          <cell r="AB466" t="str">
            <v/>
          </cell>
        </row>
        <row r="467">
          <cell r="C467" t="str">
            <v>3-1-301</v>
          </cell>
          <cell r="D467" t="str">
            <v>3</v>
          </cell>
          <cell r="E467">
            <v>1</v>
          </cell>
          <cell r="G467">
            <v>301</v>
          </cell>
          <cell r="I467" t="str">
            <v>暂不可售</v>
          </cell>
          <cell r="K467">
            <v>59.34</v>
          </cell>
          <cell r="L467">
            <v>45.89</v>
          </cell>
          <cell r="M467" t="str">
            <v>暂无</v>
          </cell>
          <cell r="N467" t="str">
            <v>暂无</v>
          </cell>
          <cell r="U467">
            <v>9352.392989551736</v>
          </cell>
          <cell r="V467">
            <v>554971</v>
          </cell>
          <cell r="W467" t="str">
            <v>无</v>
          </cell>
          <cell r="X467" t="str">
            <v>无</v>
          </cell>
          <cell r="Z467" t="str">
            <v>无</v>
          </cell>
          <cell r="AA467" t="str">
            <v>无</v>
          </cell>
          <cell r="AB467" t="str">
            <v/>
          </cell>
        </row>
        <row r="468">
          <cell r="C468" t="str">
            <v>3-1-302</v>
          </cell>
          <cell r="D468" t="str">
            <v>3</v>
          </cell>
          <cell r="E468">
            <v>1</v>
          </cell>
          <cell r="G468">
            <v>302</v>
          </cell>
          <cell r="I468" t="str">
            <v>暂不可售</v>
          </cell>
          <cell r="K468">
            <v>59.34</v>
          </cell>
          <cell r="L468">
            <v>45.89</v>
          </cell>
          <cell r="M468" t="str">
            <v>暂无</v>
          </cell>
          <cell r="N468" t="str">
            <v>暂无</v>
          </cell>
          <cell r="U468">
            <v>9458.881024603976</v>
          </cell>
          <cell r="V468">
            <v>561290</v>
          </cell>
          <cell r="W468" t="str">
            <v>无</v>
          </cell>
          <cell r="X468" t="str">
            <v>无</v>
          </cell>
          <cell r="Z468" t="str">
            <v>无</v>
          </cell>
          <cell r="AA468" t="str">
            <v>无</v>
          </cell>
          <cell r="AB468" t="str">
            <v/>
          </cell>
        </row>
        <row r="469">
          <cell r="C469" t="str">
            <v>3-1-303</v>
          </cell>
          <cell r="D469" t="str">
            <v>3</v>
          </cell>
          <cell r="E469">
            <v>1</v>
          </cell>
          <cell r="G469">
            <v>303</v>
          </cell>
          <cell r="K469">
            <v>86.22</v>
          </cell>
          <cell r="L469">
            <v>66.67</v>
          </cell>
          <cell r="M469" t="str">
            <v>暂无</v>
          </cell>
          <cell r="N469" t="str">
            <v>暂无</v>
          </cell>
          <cell r="U469">
            <v>9778.369287868245</v>
          </cell>
          <cell r="V469">
            <v>843091</v>
          </cell>
          <cell r="W469" t="str">
            <v>无</v>
          </cell>
          <cell r="X469" t="str">
            <v>无</v>
          </cell>
          <cell r="Z469" t="str">
            <v>无</v>
          </cell>
          <cell r="AA469" t="str">
            <v>无</v>
          </cell>
          <cell r="AB469" t="str">
            <v/>
          </cell>
        </row>
        <row r="470">
          <cell r="C470" t="str">
            <v>3-1-304</v>
          </cell>
          <cell r="D470" t="str">
            <v>3</v>
          </cell>
          <cell r="E470">
            <v>1</v>
          </cell>
          <cell r="G470">
            <v>304</v>
          </cell>
          <cell r="K470">
            <v>86.22</v>
          </cell>
          <cell r="L470">
            <v>66.67</v>
          </cell>
          <cell r="M470" t="str">
            <v>暂无</v>
          </cell>
          <cell r="N470" t="str">
            <v>暂无</v>
          </cell>
          <cell r="U470">
            <v>9671.874275110184</v>
          </cell>
          <cell r="V470">
            <v>833909</v>
          </cell>
          <cell r="W470" t="str">
            <v>无</v>
          </cell>
          <cell r="X470" t="str">
            <v>无</v>
          </cell>
          <cell r="Z470" t="str">
            <v>无</v>
          </cell>
          <cell r="AA470" t="str">
            <v>无</v>
          </cell>
          <cell r="AB470" t="str">
            <v/>
          </cell>
        </row>
        <row r="471">
          <cell r="C471" t="str">
            <v>3-1-305</v>
          </cell>
          <cell r="D471" t="str">
            <v>3</v>
          </cell>
          <cell r="E471">
            <v>1</v>
          </cell>
          <cell r="G471">
            <v>305</v>
          </cell>
          <cell r="I471" t="str">
            <v>暂不可售</v>
          </cell>
          <cell r="K471">
            <v>73.43</v>
          </cell>
          <cell r="L471">
            <v>56.78</v>
          </cell>
          <cell r="M471" t="str">
            <v>暂无</v>
          </cell>
          <cell r="N471" t="str">
            <v>暂无</v>
          </cell>
          <cell r="U471">
            <v>9725.125970311861</v>
          </cell>
          <cell r="V471">
            <v>714116</v>
          </cell>
          <cell r="W471" t="str">
            <v>无</v>
          </cell>
          <cell r="X471" t="str">
            <v>无</v>
          </cell>
          <cell r="Z471" t="str">
            <v>无</v>
          </cell>
          <cell r="AA471" t="str">
            <v>无</v>
          </cell>
          <cell r="AB471" t="str">
            <v/>
          </cell>
        </row>
        <row r="472">
          <cell r="C472" t="str">
            <v>3-1-306</v>
          </cell>
          <cell r="D472" t="str">
            <v>3</v>
          </cell>
          <cell r="E472">
            <v>1</v>
          </cell>
          <cell r="G472">
            <v>306</v>
          </cell>
          <cell r="I472" t="str">
            <v>暂不可售</v>
          </cell>
          <cell r="K472">
            <v>73.43</v>
          </cell>
          <cell r="L472">
            <v>56.78</v>
          </cell>
          <cell r="M472" t="str">
            <v>暂无</v>
          </cell>
          <cell r="N472" t="str">
            <v>暂无</v>
          </cell>
          <cell r="U472">
            <v>9618.629987743429</v>
          </cell>
          <cell r="V472">
            <v>706296</v>
          </cell>
          <cell r="W472" t="str">
            <v>无</v>
          </cell>
          <cell r="X472" t="str">
            <v>无</v>
          </cell>
          <cell r="Z472" t="str">
            <v>无</v>
          </cell>
          <cell r="AA472" t="str">
            <v>无</v>
          </cell>
          <cell r="AB472" t="str">
            <v/>
          </cell>
        </row>
        <row r="473">
          <cell r="C473" t="str">
            <v>3-1-307</v>
          </cell>
          <cell r="D473" t="str">
            <v>3</v>
          </cell>
          <cell r="E473">
            <v>1</v>
          </cell>
          <cell r="G473">
            <v>307</v>
          </cell>
          <cell r="K473">
            <v>86</v>
          </cell>
          <cell r="L473">
            <v>66.5</v>
          </cell>
          <cell r="M473" t="str">
            <v>暂无</v>
          </cell>
          <cell r="N473" t="str">
            <v>暂无</v>
          </cell>
          <cell r="U473">
            <v>9458.883720930233</v>
          </cell>
          <cell r="V473">
            <v>813464</v>
          </cell>
          <cell r="W473" t="str">
            <v>无</v>
          </cell>
          <cell r="X473" t="str">
            <v>无</v>
          </cell>
          <cell r="Z473" t="str">
            <v>无</v>
          </cell>
          <cell r="AA473" t="str">
            <v>无</v>
          </cell>
          <cell r="AB473" t="str">
            <v/>
          </cell>
        </row>
        <row r="474">
          <cell r="C474" t="str">
            <v>3-1-401</v>
          </cell>
          <cell r="D474" t="str">
            <v>3</v>
          </cell>
          <cell r="E474">
            <v>1</v>
          </cell>
          <cell r="G474">
            <v>401</v>
          </cell>
          <cell r="H474" t="str">
            <v>品业</v>
          </cell>
          <cell r="I474" t="str">
            <v>蒋晓霞</v>
          </cell>
          <cell r="J474" t="str">
            <v>已认购</v>
          </cell>
          <cell r="K474">
            <v>59.34</v>
          </cell>
          <cell r="L474">
            <v>45.89</v>
          </cell>
          <cell r="M474" t="str">
            <v>暂无</v>
          </cell>
          <cell r="N474" t="str">
            <v>暂无</v>
          </cell>
          <cell r="O474" t="str">
            <v>梁朝俊</v>
          </cell>
          <cell r="P474" t="str">
            <v>211121197903252655</v>
          </cell>
          <cell r="Q474">
            <v>15119979599</v>
          </cell>
          <cell r="R474" t="str">
            <v>广东省广州市博腾金属制品有限公司</v>
          </cell>
          <cell r="S474" t="str">
            <v>中介-玉阁</v>
          </cell>
          <cell r="T474">
            <v>44990</v>
          </cell>
          <cell r="U474">
            <v>9352.392989551736</v>
          </cell>
          <cell r="V474">
            <v>554971</v>
          </cell>
          <cell r="W474" t="str">
            <v>无</v>
          </cell>
          <cell r="X474" t="str">
            <v>无</v>
          </cell>
          <cell r="Z474" t="str">
            <v>无</v>
          </cell>
          <cell r="AA474" t="str">
            <v>无</v>
          </cell>
          <cell r="AB474" t="str">
            <v/>
          </cell>
        </row>
        <row r="475">
          <cell r="C475" t="str">
            <v>3-1-402</v>
          </cell>
          <cell r="D475" t="str">
            <v>3</v>
          </cell>
          <cell r="E475">
            <v>1</v>
          </cell>
          <cell r="G475">
            <v>402</v>
          </cell>
          <cell r="K475">
            <v>59.34</v>
          </cell>
          <cell r="L475">
            <v>45.89</v>
          </cell>
          <cell r="M475" t="str">
            <v>暂无</v>
          </cell>
          <cell r="N475" t="str">
            <v>暂无</v>
          </cell>
          <cell r="U475">
            <v>9458.881024603976</v>
          </cell>
          <cell r="V475">
            <v>561290</v>
          </cell>
          <cell r="W475" t="str">
            <v>无</v>
          </cell>
          <cell r="X475" t="str">
            <v>无</v>
          </cell>
          <cell r="Z475" t="str">
            <v>无</v>
          </cell>
          <cell r="AA475" t="str">
            <v>无</v>
          </cell>
          <cell r="AB475" t="str">
            <v/>
          </cell>
        </row>
        <row r="476">
          <cell r="C476" t="str">
            <v>3-1-403</v>
          </cell>
          <cell r="D476" t="str">
            <v>3</v>
          </cell>
          <cell r="E476">
            <v>1</v>
          </cell>
          <cell r="G476">
            <v>403</v>
          </cell>
          <cell r="K476">
            <v>86.22</v>
          </cell>
          <cell r="L476">
            <v>66.67</v>
          </cell>
          <cell r="M476" t="str">
            <v>暂无</v>
          </cell>
          <cell r="N476" t="str">
            <v>暂无</v>
          </cell>
          <cell r="U476">
            <v>9778.369287868245</v>
          </cell>
          <cell r="V476">
            <v>843091</v>
          </cell>
          <cell r="W476" t="str">
            <v>无</v>
          </cell>
          <cell r="X476" t="str">
            <v>无</v>
          </cell>
          <cell r="Z476" t="str">
            <v>无</v>
          </cell>
          <cell r="AA476" t="str">
            <v>无</v>
          </cell>
          <cell r="AB476" t="str">
            <v/>
          </cell>
        </row>
        <row r="477">
          <cell r="C477" t="str">
            <v>3-1-404</v>
          </cell>
          <cell r="D477" t="str">
            <v>3</v>
          </cell>
          <cell r="E477">
            <v>1</v>
          </cell>
          <cell r="G477">
            <v>404</v>
          </cell>
          <cell r="K477">
            <v>86.22</v>
          </cell>
          <cell r="L477">
            <v>66.67</v>
          </cell>
          <cell r="M477" t="str">
            <v>暂无</v>
          </cell>
          <cell r="N477" t="str">
            <v>暂无</v>
          </cell>
          <cell r="U477">
            <v>9671.874275110184</v>
          </cell>
          <cell r="V477">
            <v>833909</v>
          </cell>
          <cell r="W477" t="str">
            <v>无</v>
          </cell>
          <cell r="X477" t="str">
            <v>无</v>
          </cell>
          <cell r="Z477" t="str">
            <v>无</v>
          </cell>
          <cell r="AA477" t="str">
            <v>无</v>
          </cell>
          <cell r="AB477" t="str">
            <v/>
          </cell>
        </row>
        <row r="478">
          <cell r="C478" t="str">
            <v>3-1-405</v>
          </cell>
          <cell r="D478" t="str">
            <v>3</v>
          </cell>
          <cell r="E478">
            <v>1</v>
          </cell>
          <cell r="G478">
            <v>405</v>
          </cell>
          <cell r="H478" t="str">
            <v>品业</v>
          </cell>
          <cell r="I478" t="str">
            <v>范丽娟</v>
          </cell>
          <cell r="J478" t="str">
            <v>已认购</v>
          </cell>
          <cell r="K478">
            <v>73.43</v>
          </cell>
          <cell r="L478">
            <v>56.78</v>
          </cell>
          <cell r="M478" t="str">
            <v>暂无</v>
          </cell>
          <cell r="N478" t="str">
            <v>暂无</v>
          </cell>
          <cell r="O478" t="str">
            <v>李永生</v>
          </cell>
          <cell r="P478" t="str">
            <v>140102196410084814</v>
          </cell>
          <cell r="Q478">
            <v>15919109680</v>
          </cell>
          <cell r="R478" t="str">
            <v>广州市番禺区石楼镇赤岗村连明大街11巷17号</v>
          </cell>
          <cell r="S478" t="str">
            <v>中介-玉阁</v>
          </cell>
          <cell r="T478">
            <v>44966</v>
          </cell>
          <cell r="U478">
            <v>9725.125970311861</v>
          </cell>
          <cell r="V478">
            <v>714116</v>
          </cell>
          <cell r="W478" t="str">
            <v>无</v>
          </cell>
          <cell r="X478" t="str">
            <v>无</v>
          </cell>
          <cell r="Z478" t="str">
            <v>无</v>
          </cell>
          <cell r="AA478" t="str">
            <v>无</v>
          </cell>
          <cell r="AB478" t="str">
            <v/>
          </cell>
        </row>
        <row r="479">
          <cell r="C479" t="str">
            <v>3-1-406</v>
          </cell>
          <cell r="D479" t="str">
            <v>3</v>
          </cell>
          <cell r="E479">
            <v>1</v>
          </cell>
          <cell r="G479">
            <v>406</v>
          </cell>
          <cell r="H479" t="str">
            <v>品业</v>
          </cell>
          <cell r="I479" t="str">
            <v>范丽娟</v>
          </cell>
          <cell r="J479" t="str">
            <v>已签约</v>
          </cell>
          <cell r="K479">
            <v>73.43</v>
          </cell>
          <cell r="L479">
            <v>56.78</v>
          </cell>
          <cell r="M479" t="str">
            <v>暂无</v>
          </cell>
          <cell r="N479" t="str">
            <v>暂无</v>
          </cell>
          <cell r="O479" t="str">
            <v>叶丽转</v>
          </cell>
          <cell r="P479" t="str">
            <v>’440111198008151544</v>
          </cell>
          <cell r="Q479">
            <v>15625116736</v>
          </cell>
          <cell r="R479" t="str">
            <v>广东省白云区龙归港龙新村10号楼育婴幼儿园</v>
          </cell>
          <cell r="S479" t="str">
            <v>中介-恒诺</v>
          </cell>
          <cell r="T479">
            <v>44983</v>
          </cell>
          <cell r="U479">
            <v>9618.629987743429</v>
          </cell>
          <cell r="V479">
            <v>706296</v>
          </cell>
          <cell r="W479" t="str">
            <v>无</v>
          </cell>
          <cell r="X479" t="str">
            <v>无</v>
          </cell>
          <cell r="Z479" t="str">
            <v>无</v>
          </cell>
          <cell r="AA479" t="str">
            <v>无</v>
          </cell>
          <cell r="AB479">
            <v>45004</v>
          </cell>
        </row>
        <row r="480">
          <cell r="C480" t="str">
            <v>3-1-407</v>
          </cell>
          <cell r="D480" t="str">
            <v>3</v>
          </cell>
          <cell r="E480">
            <v>1</v>
          </cell>
          <cell r="G480">
            <v>407</v>
          </cell>
          <cell r="K480">
            <v>86</v>
          </cell>
          <cell r="L480">
            <v>66.5</v>
          </cell>
          <cell r="M480" t="str">
            <v>暂无</v>
          </cell>
          <cell r="N480" t="str">
            <v>暂无</v>
          </cell>
          <cell r="U480">
            <v>9458.883720930233</v>
          </cell>
          <cell r="V480">
            <v>813464</v>
          </cell>
          <cell r="W480" t="str">
            <v>无</v>
          </cell>
          <cell r="X480" t="str">
            <v>无</v>
          </cell>
          <cell r="Z480" t="str">
            <v>无</v>
          </cell>
          <cell r="AA480" t="str">
            <v>无</v>
          </cell>
          <cell r="AB480" t="str">
            <v/>
          </cell>
        </row>
        <row r="481">
          <cell r="C481" t="str">
            <v>3-1-501</v>
          </cell>
          <cell r="D481" t="str">
            <v>3</v>
          </cell>
          <cell r="E481">
            <v>1</v>
          </cell>
          <cell r="G481">
            <v>501</v>
          </cell>
          <cell r="I481" t="str">
            <v>暂不可售</v>
          </cell>
          <cell r="K481">
            <v>59.34</v>
          </cell>
          <cell r="L481">
            <v>45.89</v>
          </cell>
          <cell r="M481" t="str">
            <v>暂无</v>
          </cell>
          <cell r="N481" t="str">
            <v>暂无</v>
          </cell>
          <cell r="U481">
            <v>9639.922480620155</v>
          </cell>
          <cell r="V481">
            <v>572033</v>
          </cell>
          <cell r="W481" t="str">
            <v>无</v>
          </cell>
          <cell r="X481" t="str">
            <v>无</v>
          </cell>
          <cell r="Z481" t="str">
            <v>无</v>
          </cell>
          <cell r="AA481" t="str">
            <v>无</v>
          </cell>
          <cell r="AB481" t="str">
            <v/>
          </cell>
        </row>
        <row r="482">
          <cell r="C482" t="str">
            <v>3-1-502</v>
          </cell>
          <cell r="D482" t="str">
            <v>3</v>
          </cell>
          <cell r="E482">
            <v>1</v>
          </cell>
          <cell r="G482">
            <v>502</v>
          </cell>
          <cell r="K482">
            <v>59.34</v>
          </cell>
          <cell r="L482">
            <v>45.89</v>
          </cell>
          <cell r="M482" t="str">
            <v>暂无</v>
          </cell>
          <cell r="N482" t="str">
            <v>暂无</v>
          </cell>
          <cell r="U482">
            <v>9746.410515672396</v>
          </cell>
          <cell r="V482">
            <v>578352</v>
          </cell>
          <cell r="W482" t="str">
            <v>无</v>
          </cell>
          <cell r="X482" t="str">
            <v>无</v>
          </cell>
          <cell r="Z482" t="str">
            <v>无</v>
          </cell>
          <cell r="AA482" t="str">
            <v>无</v>
          </cell>
          <cell r="AB482" t="str">
            <v/>
          </cell>
        </row>
        <row r="483">
          <cell r="C483" t="str">
            <v>3-1-503</v>
          </cell>
          <cell r="D483" t="str">
            <v>3</v>
          </cell>
          <cell r="E483">
            <v>1</v>
          </cell>
          <cell r="G483">
            <v>503</v>
          </cell>
          <cell r="K483">
            <v>86.22</v>
          </cell>
          <cell r="L483">
            <v>66.67</v>
          </cell>
          <cell r="M483" t="str">
            <v>暂无</v>
          </cell>
          <cell r="N483" t="str">
            <v>暂无</v>
          </cell>
          <cell r="U483">
            <v>10065.91278125725</v>
          </cell>
          <cell r="V483">
            <v>867883</v>
          </cell>
          <cell r="W483" t="str">
            <v>无</v>
          </cell>
          <cell r="X483" t="str">
            <v>无</v>
          </cell>
          <cell r="Z483" t="str">
            <v>无</v>
          </cell>
          <cell r="AA483" t="str">
            <v>无</v>
          </cell>
          <cell r="AB483" t="str">
            <v/>
          </cell>
        </row>
        <row r="484">
          <cell r="C484" t="str">
            <v>3-1-504</v>
          </cell>
          <cell r="D484" t="str">
            <v>3</v>
          </cell>
          <cell r="E484">
            <v>1</v>
          </cell>
          <cell r="G484">
            <v>504</v>
          </cell>
          <cell r="K484">
            <v>86.22</v>
          </cell>
          <cell r="L484">
            <v>66.67</v>
          </cell>
          <cell r="M484" t="str">
            <v>暂无</v>
          </cell>
          <cell r="N484" t="str">
            <v>暂无</v>
          </cell>
          <cell r="U484">
            <v>9959.40617026212</v>
          </cell>
          <cell r="V484">
            <v>858700</v>
          </cell>
          <cell r="W484" t="str">
            <v>无</v>
          </cell>
          <cell r="X484" t="str">
            <v>无</v>
          </cell>
          <cell r="Z484" t="str">
            <v>无</v>
          </cell>
          <cell r="AA484" t="str">
            <v>无</v>
          </cell>
          <cell r="AB484" t="str">
            <v/>
          </cell>
        </row>
        <row r="485">
          <cell r="C485" t="str">
            <v>3-1-505</v>
          </cell>
          <cell r="D485" t="str">
            <v>3</v>
          </cell>
          <cell r="E485">
            <v>1</v>
          </cell>
          <cell r="G485">
            <v>505</v>
          </cell>
          <cell r="H485" t="str">
            <v>品业</v>
          </cell>
          <cell r="I485" t="str">
            <v>范丽娟</v>
          </cell>
          <cell r="J485" t="str">
            <v>已签约</v>
          </cell>
          <cell r="K485">
            <v>73.43</v>
          </cell>
          <cell r="L485">
            <v>56.78</v>
          </cell>
          <cell r="M485" t="str">
            <v>暂无</v>
          </cell>
          <cell r="N485" t="str">
            <v>暂无</v>
          </cell>
          <cell r="O485" t="str">
            <v>黄宇明</v>
          </cell>
          <cell r="P485" t="str">
            <v>440104196812210012</v>
          </cell>
          <cell r="Q485">
            <v>13802968352</v>
          </cell>
          <cell r="R485" t="str">
            <v>广东省广州市越秀区天胜村16号之四301房</v>
          </cell>
          <cell r="S485" t="str">
            <v>中介-贝壳</v>
          </cell>
          <cell r="T485">
            <v>44905</v>
          </cell>
          <cell r="U485">
            <v>10012.665123246628</v>
          </cell>
          <cell r="V485">
            <v>735230</v>
          </cell>
          <cell r="W485" t="str">
            <v>无</v>
          </cell>
          <cell r="X485" t="str">
            <v>无</v>
          </cell>
          <cell r="Z485" t="str">
            <v>无</v>
          </cell>
          <cell r="AA485" t="str">
            <v>无</v>
          </cell>
          <cell r="AB485">
            <v>44924</v>
          </cell>
        </row>
        <row r="486">
          <cell r="C486" t="str">
            <v>3-1-506</v>
          </cell>
          <cell r="D486" t="str">
            <v>3</v>
          </cell>
          <cell r="E486">
            <v>1</v>
          </cell>
          <cell r="G486">
            <v>506</v>
          </cell>
          <cell r="H486" t="str">
            <v>品业</v>
          </cell>
          <cell r="I486" t="str">
            <v>梁子杰</v>
          </cell>
          <cell r="J486" t="str">
            <v>已签约</v>
          </cell>
          <cell r="K486">
            <v>73.43</v>
          </cell>
          <cell r="L486">
            <v>56.78</v>
          </cell>
          <cell r="M486" t="str">
            <v>暂无</v>
          </cell>
          <cell r="N486" t="str">
            <v>暂无</v>
          </cell>
          <cell r="O486" t="str">
            <v>谢俊彬</v>
          </cell>
          <cell r="P486" t="str">
            <v>44011199807085410</v>
          </cell>
          <cell r="Q486">
            <v>13202058527</v>
          </cell>
          <cell r="R486" t="str">
            <v>广州市白云区龙归港龙新村10号楼育婴幼儿园</v>
          </cell>
          <cell r="S486" t="str">
            <v>中介-恒诺</v>
          </cell>
          <cell r="T486">
            <v>44983</v>
          </cell>
          <cell r="U486">
            <v>9906.155522266103</v>
          </cell>
          <cell r="V486">
            <v>727409</v>
          </cell>
          <cell r="W486" t="str">
            <v>无</v>
          </cell>
          <cell r="X486" t="str">
            <v>无</v>
          </cell>
          <cell r="Z486" t="str">
            <v>无</v>
          </cell>
          <cell r="AA486" t="str">
            <v>无</v>
          </cell>
          <cell r="AB486">
            <v>45004</v>
          </cell>
        </row>
        <row r="487">
          <cell r="C487" t="str">
            <v>3-1-507</v>
          </cell>
          <cell r="D487" t="str">
            <v>3</v>
          </cell>
          <cell r="E487">
            <v>1</v>
          </cell>
          <cell r="G487">
            <v>507</v>
          </cell>
          <cell r="K487">
            <v>86</v>
          </cell>
          <cell r="L487">
            <v>66.5</v>
          </cell>
          <cell r="M487" t="str">
            <v>暂无</v>
          </cell>
          <cell r="N487" t="str">
            <v>暂无</v>
          </cell>
          <cell r="U487">
            <v>9746.43023255814</v>
          </cell>
          <cell r="V487">
            <v>838193</v>
          </cell>
          <cell r="W487" t="str">
            <v>无</v>
          </cell>
          <cell r="X487" t="str">
            <v>无</v>
          </cell>
          <cell r="Z487" t="str">
            <v>无</v>
          </cell>
          <cell r="AA487" t="str">
            <v>无</v>
          </cell>
          <cell r="AB487" t="str">
            <v/>
          </cell>
        </row>
        <row r="488">
          <cell r="C488" t="str">
            <v>3-1-601</v>
          </cell>
          <cell r="D488" t="str">
            <v>3</v>
          </cell>
          <cell r="E488">
            <v>1</v>
          </cell>
          <cell r="G488">
            <v>601</v>
          </cell>
          <cell r="H488" t="str">
            <v>品业</v>
          </cell>
          <cell r="I488" t="str">
            <v>范丽娟</v>
          </cell>
          <cell r="J488" t="str">
            <v>已认购</v>
          </cell>
          <cell r="K488">
            <v>59.34</v>
          </cell>
          <cell r="L488">
            <v>45.89</v>
          </cell>
          <cell r="M488" t="str">
            <v>暂无</v>
          </cell>
          <cell r="N488" t="str">
            <v>暂无</v>
          </cell>
          <cell r="O488" t="str">
            <v>李丹</v>
          </cell>
          <cell r="P488" t="str">
            <v>152201198206130053</v>
          </cell>
          <cell r="Q488">
            <v>13910613465</v>
          </cell>
          <cell r="R488" t="str">
            <v>广东省中山市南头镇南头大道168号</v>
          </cell>
          <cell r="S488" t="str">
            <v>员工自购</v>
          </cell>
          <cell r="T488">
            <v>44979</v>
          </cell>
          <cell r="U488">
            <v>9639.922480620155</v>
          </cell>
          <cell r="V488">
            <v>572033</v>
          </cell>
          <cell r="W488" t="str">
            <v>无</v>
          </cell>
          <cell r="X488" t="str">
            <v>无</v>
          </cell>
          <cell r="Z488" t="str">
            <v>无</v>
          </cell>
          <cell r="AA488" t="str">
            <v>无</v>
          </cell>
          <cell r="AB488" t="str">
            <v/>
          </cell>
        </row>
        <row r="489">
          <cell r="C489" t="str">
            <v>3-1-602</v>
          </cell>
          <cell r="D489" t="str">
            <v>3</v>
          </cell>
          <cell r="E489">
            <v>1</v>
          </cell>
          <cell r="G489">
            <v>602</v>
          </cell>
          <cell r="H489" t="str">
            <v>品业</v>
          </cell>
          <cell r="I489" t="str">
            <v>范丽娟</v>
          </cell>
          <cell r="J489" t="str">
            <v>已认购</v>
          </cell>
          <cell r="K489">
            <v>59.34</v>
          </cell>
          <cell r="L489">
            <v>45.89</v>
          </cell>
          <cell r="M489" t="str">
            <v>暂无</v>
          </cell>
          <cell r="N489" t="str">
            <v>暂无</v>
          </cell>
          <cell r="O489" t="str">
            <v>王英智</v>
          </cell>
          <cell r="P489" t="str">
            <v>110102194905250445</v>
          </cell>
          <cell r="Q489">
            <v>13810103902</v>
          </cell>
          <cell r="R489" t="str">
            <v>北京市朝阳区左家庄西街5号院2号楼1单元202</v>
          </cell>
          <cell r="S489" t="str">
            <v>员工自购</v>
          </cell>
          <cell r="T489">
            <v>44979</v>
          </cell>
          <cell r="U489">
            <v>9746.410515672396</v>
          </cell>
          <cell r="V489">
            <v>578352</v>
          </cell>
          <cell r="W489" t="str">
            <v>无</v>
          </cell>
          <cell r="X489" t="str">
            <v>无</v>
          </cell>
          <cell r="Z489" t="str">
            <v>无</v>
          </cell>
          <cell r="AA489" t="str">
            <v>无</v>
          </cell>
          <cell r="AB489" t="str">
            <v/>
          </cell>
        </row>
        <row r="490">
          <cell r="C490" t="str">
            <v>3-1-603</v>
          </cell>
          <cell r="D490" t="str">
            <v>3</v>
          </cell>
          <cell r="E490">
            <v>1</v>
          </cell>
          <cell r="G490">
            <v>603</v>
          </cell>
          <cell r="K490">
            <v>86.22</v>
          </cell>
          <cell r="L490">
            <v>66.67</v>
          </cell>
          <cell r="M490" t="str">
            <v>暂无</v>
          </cell>
          <cell r="N490" t="str">
            <v>暂无</v>
          </cell>
          <cell r="U490">
            <v>10065.91278125725</v>
          </cell>
          <cell r="V490">
            <v>867883</v>
          </cell>
          <cell r="W490" t="str">
            <v>无</v>
          </cell>
          <cell r="X490" t="str">
            <v>无</v>
          </cell>
          <cell r="Z490" t="str">
            <v>无</v>
          </cell>
          <cell r="AA490" t="str">
            <v>无</v>
          </cell>
          <cell r="AB490" t="str">
            <v/>
          </cell>
        </row>
        <row r="491">
          <cell r="C491" t="str">
            <v>3-1-604</v>
          </cell>
          <cell r="D491" t="str">
            <v>3</v>
          </cell>
          <cell r="E491">
            <v>1</v>
          </cell>
          <cell r="G491">
            <v>604</v>
          </cell>
          <cell r="K491">
            <v>86.22</v>
          </cell>
          <cell r="L491">
            <v>66.67</v>
          </cell>
          <cell r="M491" t="str">
            <v>暂无</v>
          </cell>
          <cell r="N491" t="str">
            <v>暂无</v>
          </cell>
          <cell r="U491">
            <v>9959.40617026212</v>
          </cell>
          <cell r="V491">
            <v>858700</v>
          </cell>
          <cell r="W491" t="str">
            <v>无</v>
          </cell>
          <cell r="X491" t="str">
            <v>无</v>
          </cell>
          <cell r="Z491" t="str">
            <v>无</v>
          </cell>
          <cell r="AA491" t="str">
            <v>无</v>
          </cell>
          <cell r="AB491" t="str">
            <v/>
          </cell>
        </row>
        <row r="492">
          <cell r="C492" t="str">
            <v>3-1-605</v>
          </cell>
          <cell r="D492" t="str">
            <v>3</v>
          </cell>
          <cell r="E492">
            <v>1</v>
          </cell>
          <cell r="G492">
            <v>605</v>
          </cell>
          <cell r="I492">
            <v>1</v>
          </cell>
          <cell r="K492">
            <v>73.43</v>
          </cell>
          <cell r="L492">
            <v>56.78</v>
          </cell>
          <cell r="M492" t="str">
            <v>暂无</v>
          </cell>
          <cell r="N492" t="str">
            <v>暂无</v>
          </cell>
          <cell r="U492">
            <v>10012.665123246628</v>
          </cell>
          <cell r="V492">
            <v>735230</v>
          </cell>
          <cell r="W492" t="str">
            <v>无</v>
          </cell>
          <cell r="X492" t="str">
            <v>无</v>
          </cell>
          <cell r="Z492" t="str">
            <v>无</v>
          </cell>
          <cell r="AA492" t="str">
            <v>无</v>
          </cell>
          <cell r="AB492" t="str">
            <v/>
          </cell>
        </row>
        <row r="493">
          <cell r="C493" t="str">
            <v>3-1-606</v>
          </cell>
          <cell r="D493" t="str">
            <v>3</v>
          </cell>
          <cell r="E493">
            <v>1</v>
          </cell>
          <cell r="G493">
            <v>606</v>
          </cell>
          <cell r="H493" t="str">
            <v>品业</v>
          </cell>
          <cell r="I493" t="str">
            <v>范丽娟</v>
          </cell>
          <cell r="J493" t="str">
            <v>已签约</v>
          </cell>
          <cell r="K493">
            <v>73.43</v>
          </cell>
          <cell r="L493">
            <v>56.78</v>
          </cell>
          <cell r="M493" t="str">
            <v>暂无</v>
          </cell>
          <cell r="N493" t="str">
            <v>暂无</v>
          </cell>
          <cell r="O493" t="str">
            <v>刘素婷</v>
          </cell>
          <cell r="P493" t="str">
            <v>440182198802171222</v>
          </cell>
          <cell r="Q493">
            <v>13760871753</v>
          </cell>
          <cell r="R493" t="str">
            <v>广州市越秀区文德北路72号东方文德广场C2栋3102</v>
          </cell>
          <cell r="S493" t="str">
            <v>中介-恒诺</v>
          </cell>
          <cell r="T493">
            <v>44983</v>
          </cell>
          <cell r="U493">
            <v>9906.155522266103</v>
          </cell>
          <cell r="V493">
            <v>727409</v>
          </cell>
          <cell r="W493" t="str">
            <v>无</v>
          </cell>
          <cell r="X493" t="str">
            <v>无</v>
          </cell>
          <cell r="Z493" t="str">
            <v>无</v>
          </cell>
          <cell r="AA493" t="str">
            <v>无</v>
          </cell>
          <cell r="AB493">
            <v>45004</v>
          </cell>
        </row>
        <row r="494">
          <cell r="C494" t="str">
            <v>3-1-607</v>
          </cell>
          <cell r="D494" t="str">
            <v>3</v>
          </cell>
          <cell r="E494">
            <v>1</v>
          </cell>
          <cell r="G494">
            <v>607</v>
          </cell>
          <cell r="I494">
            <v>1</v>
          </cell>
          <cell r="K494">
            <v>86</v>
          </cell>
          <cell r="L494">
            <v>66.5</v>
          </cell>
          <cell r="M494" t="str">
            <v>暂无</v>
          </cell>
          <cell r="N494" t="str">
            <v>暂无</v>
          </cell>
          <cell r="U494">
            <v>9746.43023255814</v>
          </cell>
          <cell r="V494">
            <v>838193</v>
          </cell>
          <cell r="W494" t="str">
            <v>无</v>
          </cell>
          <cell r="X494" t="str">
            <v>无</v>
          </cell>
          <cell r="Z494" t="str">
            <v>无</v>
          </cell>
          <cell r="AA494" t="str">
            <v>无</v>
          </cell>
          <cell r="AB494" t="str">
            <v/>
          </cell>
        </row>
        <row r="495">
          <cell r="C495" t="str">
            <v>3-1-701</v>
          </cell>
          <cell r="D495" t="str">
            <v>3</v>
          </cell>
          <cell r="E495">
            <v>1</v>
          </cell>
          <cell r="G495">
            <v>701</v>
          </cell>
          <cell r="H495" t="str">
            <v>品业</v>
          </cell>
          <cell r="I495" t="str">
            <v>范丽娟</v>
          </cell>
          <cell r="J495" t="str">
            <v>已签约</v>
          </cell>
          <cell r="K495">
            <v>59.34</v>
          </cell>
          <cell r="L495">
            <v>45.89</v>
          </cell>
          <cell r="M495" t="str">
            <v>暂无</v>
          </cell>
          <cell r="N495" t="str">
            <v>暂无</v>
          </cell>
          <cell r="O495" t="str">
            <v>袁结雯</v>
          </cell>
          <cell r="P495" t="str">
            <v>44011119720916008x</v>
          </cell>
          <cell r="Q495">
            <v>15818847400</v>
          </cell>
          <cell r="R495" t="str">
            <v>广州市白云区清湖村新屋门口田一巷六号</v>
          </cell>
          <cell r="S495" t="str">
            <v>中介-玉阁</v>
          </cell>
          <cell r="T495">
            <v>44969</v>
          </cell>
          <cell r="U495">
            <v>9639.922480620155</v>
          </cell>
          <cell r="V495">
            <v>572033</v>
          </cell>
          <cell r="W495" t="str">
            <v>无</v>
          </cell>
          <cell r="X495" t="str">
            <v>无</v>
          </cell>
          <cell r="Z495" t="str">
            <v>无</v>
          </cell>
          <cell r="AA495" t="str">
            <v>无</v>
          </cell>
          <cell r="AB495">
            <v>44980</v>
          </cell>
        </row>
        <row r="496">
          <cell r="C496" t="str">
            <v>3-1-702</v>
          </cell>
          <cell r="D496" t="str">
            <v>3</v>
          </cell>
          <cell r="E496">
            <v>1</v>
          </cell>
          <cell r="G496">
            <v>702</v>
          </cell>
          <cell r="I496" t="str">
            <v>暂不可售</v>
          </cell>
          <cell r="K496">
            <v>59.34</v>
          </cell>
          <cell r="L496">
            <v>45.89</v>
          </cell>
          <cell r="M496" t="str">
            <v>暂无</v>
          </cell>
          <cell r="N496" t="str">
            <v>暂无</v>
          </cell>
          <cell r="U496">
            <v>9746.410515672396</v>
          </cell>
          <cell r="V496">
            <v>578352</v>
          </cell>
          <cell r="W496" t="str">
            <v>无</v>
          </cell>
          <cell r="X496" t="str">
            <v>无</v>
          </cell>
          <cell r="Z496" t="str">
            <v>无</v>
          </cell>
          <cell r="AA496" t="str">
            <v>无</v>
          </cell>
          <cell r="AB496" t="str">
            <v/>
          </cell>
        </row>
        <row r="497">
          <cell r="C497" t="str">
            <v>3-1-703</v>
          </cell>
          <cell r="D497" t="str">
            <v>3</v>
          </cell>
          <cell r="E497">
            <v>1</v>
          </cell>
          <cell r="G497">
            <v>703</v>
          </cell>
          <cell r="I497" t="str">
            <v>暂不可售</v>
          </cell>
          <cell r="K497">
            <v>86.22</v>
          </cell>
          <cell r="L497">
            <v>66.67</v>
          </cell>
          <cell r="M497" t="str">
            <v>暂无</v>
          </cell>
          <cell r="N497" t="str">
            <v>暂无</v>
          </cell>
          <cell r="U497">
            <v>10065.91278125725</v>
          </cell>
          <cell r="V497">
            <v>867883</v>
          </cell>
          <cell r="W497" t="str">
            <v>无</v>
          </cell>
          <cell r="X497" t="str">
            <v>无</v>
          </cell>
          <cell r="Z497" t="str">
            <v>无</v>
          </cell>
          <cell r="AA497" t="str">
            <v>无</v>
          </cell>
          <cell r="AB497" t="str">
            <v/>
          </cell>
        </row>
        <row r="498">
          <cell r="C498" t="str">
            <v>3-1-704</v>
          </cell>
          <cell r="D498" t="str">
            <v>3</v>
          </cell>
          <cell r="E498">
            <v>1</v>
          </cell>
          <cell r="G498">
            <v>704</v>
          </cell>
          <cell r="K498">
            <v>86.22</v>
          </cell>
          <cell r="L498">
            <v>66.67</v>
          </cell>
          <cell r="M498" t="str">
            <v>暂无</v>
          </cell>
          <cell r="N498" t="str">
            <v>暂无</v>
          </cell>
          <cell r="U498">
            <v>9959.40617026212</v>
          </cell>
          <cell r="V498">
            <v>858700</v>
          </cell>
          <cell r="W498" t="str">
            <v>无</v>
          </cell>
          <cell r="X498" t="str">
            <v>无</v>
          </cell>
          <cell r="Z498" t="str">
            <v>无</v>
          </cell>
          <cell r="AA498" t="str">
            <v>无</v>
          </cell>
          <cell r="AB498" t="str">
            <v/>
          </cell>
        </row>
        <row r="499">
          <cell r="C499" t="str">
            <v>3-1-705</v>
          </cell>
          <cell r="D499" t="str">
            <v>3</v>
          </cell>
          <cell r="E499">
            <v>1</v>
          </cell>
          <cell r="G499">
            <v>705</v>
          </cell>
          <cell r="I499" t="str">
            <v>暂不可售</v>
          </cell>
          <cell r="K499">
            <v>73.43</v>
          </cell>
          <cell r="L499">
            <v>56.78</v>
          </cell>
          <cell r="M499" t="str">
            <v>暂无</v>
          </cell>
          <cell r="N499" t="str">
            <v>暂无</v>
          </cell>
          <cell r="U499">
            <v>10012.665123246628</v>
          </cell>
          <cell r="V499">
            <v>735230</v>
          </cell>
          <cell r="W499" t="str">
            <v>无</v>
          </cell>
          <cell r="X499" t="str">
            <v>无</v>
          </cell>
          <cell r="Z499" t="str">
            <v>无</v>
          </cell>
          <cell r="AA499" t="str">
            <v>无</v>
          </cell>
          <cell r="AB499" t="str">
            <v/>
          </cell>
        </row>
        <row r="500">
          <cell r="C500" t="str">
            <v>3-1-706</v>
          </cell>
          <cell r="D500" t="str">
            <v>3</v>
          </cell>
          <cell r="E500">
            <v>1</v>
          </cell>
          <cell r="G500">
            <v>706</v>
          </cell>
          <cell r="H500" t="str">
            <v>品业</v>
          </cell>
          <cell r="I500" t="str">
            <v>梁子杰</v>
          </cell>
          <cell r="J500" t="str">
            <v>已签约</v>
          </cell>
          <cell r="K500">
            <v>73.43</v>
          </cell>
          <cell r="L500">
            <v>56.78</v>
          </cell>
          <cell r="M500" t="str">
            <v>暂无</v>
          </cell>
          <cell r="N500" t="str">
            <v>暂无</v>
          </cell>
          <cell r="O500" t="str">
            <v>范燕媚</v>
          </cell>
          <cell r="P500" t="str">
            <v>441424198802281847</v>
          </cell>
          <cell r="Q500">
            <v>13060972547</v>
          </cell>
          <cell r="R500" t="str">
            <v>清远市清城区恒大银湖城185栋1703房</v>
          </cell>
          <cell r="S500" t="str">
            <v>中介-恒诺</v>
          </cell>
          <cell r="T500">
            <v>44982</v>
          </cell>
          <cell r="U500">
            <v>9906.155522266103</v>
          </cell>
          <cell r="V500">
            <v>727409</v>
          </cell>
          <cell r="W500" t="str">
            <v>无</v>
          </cell>
          <cell r="X500" t="str">
            <v>无</v>
          </cell>
          <cell r="Z500" t="str">
            <v>无</v>
          </cell>
          <cell r="AA500" t="str">
            <v>无</v>
          </cell>
          <cell r="AB500">
            <v>45005</v>
          </cell>
        </row>
        <row r="501">
          <cell r="C501" t="str">
            <v>3-1-707</v>
          </cell>
          <cell r="D501" t="str">
            <v>3</v>
          </cell>
          <cell r="E501">
            <v>1</v>
          </cell>
          <cell r="G501">
            <v>707</v>
          </cell>
          <cell r="K501">
            <v>86</v>
          </cell>
          <cell r="L501">
            <v>66.5</v>
          </cell>
          <cell r="M501" t="str">
            <v>暂无</v>
          </cell>
          <cell r="N501" t="str">
            <v>暂无</v>
          </cell>
          <cell r="U501">
            <v>9746.43023255814</v>
          </cell>
          <cell r="V501">
            <v>838193</v>
          </cell>
          <cell r="W501" t="str">
            <v>无</v>
          </cell>
          <cell r="X501" t="str">
            <v>无</v>
          </cell>
          <cell r="Z501" t="str">
            <v>无</v>
          </cell>
          <cell r="AA501" t="str">
            <v>无</v>
          </cell>
          <cell r="AB501" t="str">
            <v/>
          </cell>
        </row>
        <row r="502">
          <cell r="C502" t="str">
            <v>3-1-801</v>
          </cell>
          <cell r="D502" t="str">
            <v>3</v>
          </cell>
          <cell r="E502">
            <v>1</v>
          </cell>
          <cell r="G502">
            <v>801</v>
          </cell>
          <cell r="K502">
            <v>59.34</v>
          </cell>
          <cell r="L502">
            <v>45.89</v>
          </cell>
          <cell r="M502" t="str">
            <v>暂无</v>
          </cell>
          <cell r="N502" t="str">
            <v>暂无</v>
          </cell>
          <cell r="U502">
            <v>9714.475901584092</v>
          </cell>
          <cell r="V502">
            <v>576457</v>
          </cell>
          <cell r="W502" t="str">
            <v>无</v>
          </cell>
          <cell r="X502" t="str">
            <v>无</v>
          </cell>
          <cell r="Z502" t="str">
            <v>无</v>
          </cell>
          <cell r="AA502" t="str">
            <v>无</v>
          </cell>
          <cell r="AB502" t="str">
            <v/>
          </cell>
        </row>
        <row r="503">
          <cell r="C503" t="str">
            <v>3-1-802</v>
          </cell>
          <cell r="D503" t="str">
            <v>3</v>
          </cell>
          <cell r="E503">
            <v>1</v>
          </cell>
          <cell r="G503">
            <v>802</v>
          </cell>
          <cell r="K503">
            <v>59.34</v>
          </cell>
          <cell r="L503">
            <v>45.89</v>
          </cell>
          <cell r="M503" t="str">
            <v>暂无</v>
          </cell>
          <cell r="N503" t="str">
            <v>暂无</v>
          </cell>
          <cell r="U503">
            <v>9820.98078867543</v>
          </cell>
          <cell r="V503">
            <v>582777</v>
          </cell>
          <cell r="W503" t="str">
            <v>无</v>
          </cell>
          <cell r="X503" t="str">
            <v>无</v>
          </cell>
          <cell r="Z503" t="str">
            <v>无</v>
          </cell>
          <cell r="AA503" t="str">
            <v>无</v>
          </cell>
          <cell r="AB503" t="str">
            <v/>
          </cell>
        </row>
        <row r="504">
          <cell r="C504" t="str">
            <v>3-1-803</v>
          </cell>
          <cell r="D504" t="str">
            <v>3</v>
          </cell>
          <cell r="E504">
            <v>1</v>
          </cell>
          <cell r="G504">
            <v>803</v>
          </cell>
          <cell r="K504">
            <v>86.22</v>
          </cell>
          <cell r="L504">
            <v>66.67</v>
          </cell>
          <cell r="M504" t="str">
            <v>暂无</v>
          </cell>
          <cell r="N504" t="str">
            <v>暂无</v>
          </cell>
          <cell r="U504">
            <v>10140.454650893065</v>
          </cell>
          <cell r="V504">
            <v>874310</v>
          </cell>
          <cell r="W504" t="str">
            <v>无</v>
          </cell>
          <cell r="X504" t="str">
            <v>无</v>
          </cell>
          <cell r="Z504" t="str">
            <v>无</v>
          </cell>
          <cell r="AA504" t="str">
            <v>无</v>
          </cell>
          <cell r="AB504" t="str">
            <v/>
          </cell>
        </row>
        <row r="505">
          <cell r="C505" t="str">
            <v>3-1-804</v>
          </cell>
          <cell r="D505" t="str">
            <v>3</v>
          </cell>
          <cell r="E505">
            <v>1</v>
          </cell>
          <cell r="G505">
            <v>804</v>
          </cell>
          <cell r="K505">
            <v>86.22</v>
          </cell>
          <cell r="L505">
            <v>66.67</v>
          </cell>
          <cell r="M505" t="str">
            <v>暂无</v>
          </cell>
          <cell r="N505" t="str">
            <v>暂无</v>
          </cell>
          <cell r="U505">
            <v>10033.959638135004</v>
          </cell>
          <cell r="V505">
            <v>865128</v>
          </cell>
          <cell r="W505" t="str">
            <v>无</v>
          </cell>
          <cell r="X505" t="str">
            <v>无</v>
          </cell>
          <cell r="Z505" t="str">
            <v>无</v>
          </cell>
          <cell r="AA505" t="str">
            <v>无</v>
          </cell>
          <cell r="AB505" t="str">
            <v/>
          </cell>
        </row>
        <row r="506">
          <cell r="C506" t="str">
            <v>3-1-805</v>
          </cell>
          <cell r="D506" t="str">
            <v>3</v>
          </cell>
          <cell r="E506">
            <v>1</v>
          </cell>
          <cell r="G506">
            <v>805</v>
          </cell>
          <cell r="H506" t="str">
            <v>品业</v>
          </cell>
          <cell r="I506" t="str">
            <v>张燕秋</v>
          </cell>
          <cell r="J506" t="str">
            <v>已签约</v>
          </cell>
          <cell r="K506">
            <v>73.43</v>
          </cell>
          <cell r="L506">
            <v>56.78</v>
          </cell>
          <cell r="M506" t="str">
            <v>暂无</v>
          </cell>
          <cell r="N506" t="str">
            <v>暂无</v>
          </cell>
          <cell r="O506" t="str">
            <v>蔡简妹</v>
          </cell>
          <cell r="P506" t="str">
            <v>441811197409277767</v>
          </cell>
          <cell r="Q506">
            <v>15016292936</v>
          </cell>
          <cell r="R506" t="str">
            <v>广东省清新县禾云镇富罗村委会集背村六队78号</v>
          </cell>
          <cell r="S506" t="str">
            <v>中介-喜佳</v>
          </cell>
          <cell r="T506">
            <v>44977</v>
          </cell>
          <cell r="U506">
            <v>10087.212311044532</v>
          </cell>
          <cell r="V506">
            <v>740704</v>
          </cell>
          <cell r="W506" t="str">
            <v>无</v>
          </cell>
          <cell r="X506" t="str">
            <v>无</v>
          </cell>
          <cell r="Z506" t="str">
            <v>无</v>
          </cell>
          <cell r="AA506" t="str">
            <v>无</v>
          </cell>
          <cell r="AB506">
            <v>45006</v>
          </cell>
        </row>
        <row r="507">
          <cell r="C507" t="str">
            <v>3-1-806</v>
          </cell>
          <cell r="D507" t="str">
            <v>3</v>
          </cell>
          <cell r="E507">
            <v>1</v>
          </cell>
          <cell r="G507">
            <v>806</v>
          </cell>
          <cell r="H507" t="str">
            <v>品业</v>
          </cell>
          <cell r="I507" t="str">
            <v>葛海虎</v>
          </cell>
          <cell r="J507" t="str">
            <v>已认购</v>
          </cell>
          <cell r="K507">
            <v>73.43</v>
          </cell>
          <cell r="L507">
            <v>56.78</v>
          </cell>
          <cell r="M507" t="str">
            <v>暂无</v>
          </cell>
          <cell r="N507" t="str">
            <v>暂无</v>
          </cell>
          <cell r="O507" t="str">
            <v>陈明杰</v>
          </cell>
          <cell r="P507" t="str">
            <v>Y693282(5)</v>
          </cell>
          <cell r="Q507" t="str">
            <v>15360694478/13927640440</v>
          </cell>
          <cell r="R507" t="str">
            <v>清远市清城区州沙雅苑4栋1304</v>
          </cell>
          <cell r="S507" t="str">
            <v>中介-恒诺</v>
          </cell>
          <cell r="T507">
            <v>45004</v>
          </cell>
          <cell r="U507">
            <v>9980.702710064006</v>
          </cell>
          <cell r="V507">
            <v>732883</v>
          </cell>
          <cell r="W507" t="str">
            <v>无</v>
          </cell>
          <cell r="X507" t="str">
            <v>无</v>
          </cell>
          <cell r="Z507" t="str">
            <v>无</v>
          </cell>
          <cell r="AA507" t="str">
            <v>无</v>
          </cell>
          <cell r="AB507" t="str">
            <v/>
          </cell>
        </row>
        <row r="508">
          <cell r="C508" t="str">
            <v>3-1-807</v>
          </cell>
          <cell r="D508" t="str">
            <v>3</v>
          </cell>
          <cell r="E508">
            <v>1</v>
          </cell>
          <cell r="G508">
            <v>807</v>
          </cell>
          <cell r="K508">
            <v>86</v>
          </cell>
          <cell r="L508">
            <v>66.5</v>
          </cell>
          <cell r="M508" t="str">
            <v>暂无</v>
          </cell>
          <cell r="N508" t="str">
            <v>暂无</v>
          </cell>
          <cell r="U508">
            <v>9820.96511627907</v>
          </cell>
          <cell r="V508">
            <v>844603</v>
          </cell>
          <cell r="W508" t="str">
            <v>无</v>
          </cell>
          <cell r="X508" t="str">
            <v>无</v>
          </cell>
          <cell r="Z508" t="str">
            <v>无</v>
          </cell>
          <cell r="AA508" t="str">
            <v>无</v>
          </cell>
          <cell r="AB508" t="str">
            <v/>
          </cell>
        </row>
        <row r="509">
          <cell r="C509" t="str">
            <v>3-1-901</v>
          </cell>
          <cell r="D509" t="str">
            <v>3</v>
          </cell>
          <cell r="E509">
            <v>1</v>
          </cell>
          <cell r="G509">
            <v>901</v>
          </cell>
          <cell r="H509" t="str">
            <v>品业</v>
          </cell>
          <cell r="I509" t="str">
            <v>张燕秋、范丽娟</v>
          </cell>
          <cell r="J509" t="str">
            <v>已认购</v>
          </cell>
          <cell r="K509">
            <v>59.34</v>
          </cell>
          <cell r="L509">
            <v>45.89</v>
          </cell>
          <cell r="M509" t="str">
            <v>暂无</v>
          </cell>
          <cell r="N509" t="str">
            <v>暂无</v>
          </cell>
          <cell r="O509" t="str">
            <v>伍子豪</v>
          </cell>
          <cell r="P509" t="str">
            <v>440184198806250318</v>
          </cell>
          <cell r="Q509">
            <v>15102018369</v>
          </cell>
          <cell r="R509" t="str">
            <v>广东省从化市街口西宁中路朝阳街1号7栋西402房</v>
          </cell>
          <cell r="S509" t="str">
            <v>中介-恒诺</v>
          </cell>
          <cell r="T509">
            <v>44995</v>
          </cell>
          <cell r="U509">
            <v>9714.475901584092</v>
          </cell>
          <cell r="V509">
            <v>576457</v>
          </cell>
          <cell r="W509" t="str">
            <v>无</v>
          </cell>
          <cell r="X509" t="str">
            <v>无</v>
          </cell>
          <cell r="Z509" t="str">
            <v>无</v>
          </cell>
          <cell r="AA509" t="str">
            <v>无</v>
          </cell>
          <cell r="AB509" t="str">
            <v/>
          </cell>
        </row>
        <row r="510">
          <cell r="C510" t="str">
            <v>3-1-902</v>
          </cell>
          <cell r="D510" t="str">
            <v>3</v>
          </cell>
          <cell r="E510">
            <v>1</v>
          </cell>
          <cell r="G510">
            <v>902</v>
          </cell>
          <cell r="H510" t="str">
            <v>品业</v>
          </cell>
          <cell r="I510" t="str">
            <v>范丽娟</v>
          </cell>
          <cell r="J510" t="str">
            <v>已认购</v>
          </cell>
          <cell r="K510">
            <v>59.34</v>
          </cell>
          <cell r="L510">
            <v>45.89</v>
          </cell>
          <cell r="M510" t="str">
            <v>暂无</v>
          </cell>
          <cell r="N510" t="str">
            <v>暂无</v>
          </cell>
          <cell r="O510" t="str">
            <v>杨秀清</v>
          </cell>
          <cell r="P510" t="str">
            <v>152201196305213023</v>
          </cell>
          <cell r="Q510">
            <v>13810446544</v>
          </cell>
          <cell r="R510" t="str">
            <v>北京市海淀区复兴路20号东区9楼1门D103号</v>
          </cell>
          <cell r="S510" t="str">
            <v>员工自购</v>
          </cell>
          <cell r="T510">
            <v>44981</v>
          </cell>
          <cell r="U510">
            <v>9820.98078867543</v>
          </cell>
          <cell r="V510">
            <v>582777</v>
          </cell>
          <cell r="W510">
            <v>0.95</v>
          </cell>
          <cell r="X510">
            <v>58755</v>
          </cell>
          <cell r="AB510" t="str">
            <v/>
          </cell>
        </row>
        <row r="511">
          <cell r="C511" t="str">
            <v>3-1-903</v>
          </cell>
          <cell r="D511" t="str">
            <v>3</v>
          </cell>
          <cell r="E511">
            <v>1</v>
          </cell>
          <cell r="G511">
            <v>903</v>
          </cell>
          <cell r="H511" t="str">
            <v>品业</v>
          </cell>
          <cell r="I511" t="str">
            <v>冯灿</v>
          </cell>
          <cell r="J511" t="str">
            <v>已签约</v>
          </cell>
          <cell r="K511">
            <v>86.22</v>
          </cell>
          <cell r="L511">
            <v>66.67</v>
          </cell>
          <cell r="M511" t="str">
            <v>暂无</v>
          </cell>
          <cell r="N511" t="str">
            <v>暂无</v>
          </cell>
          <cell r="O511" t="str">
            <v>张雪涛、韩日兰</v>
          </cell>
          <cell r="P511" t="str">
            <v>412825199108231012
440823199310093945</v>
          </cell>
          <cell r="Q511">
            <v>19878863890</v>
          </cell>
          <cell r="R511" t="str">
            <v>广州市白云区同和榕树头西街87号</v>
          </cell>
          <cell r="S511" t="str">
            <v>中介-玉阁</v>
          </cell>
          <cell r="T511">
            <v>44839</v>
          </cell>
          <cell r="U511">
            <v>10140.454650893065</v>
          </cell>
          <cell r="V511">
            <v>874310</v>
          </cell>
          <cell r="W511">
            <v>0.95</v>
          </cell>
          <cell r="X511" t="str">
            <v>无</v>
          </cell>
          <cell r="AB511">
            <v>44849</v>
          </cell>
        </row>
        <row r="512">
          <cell r="C512" t="str">
            <v>3-1-904</v>
          </cell>
          <cell r="D512" t="str">
            <v>3</v>
          </cell>
          <cell r="E512">
            <v>1</v>
          </cell>
          <cell r="G512">
            <v>904</v>
          </cell>
          <cell r="K512">
            <v>86.22</v>
          </cell>
          <cell r="L512">
            <v>66.67</v>
          </cell>
          <cell r="M512" t="str">
            <v>暂无</v>
          </cell>
          <cell r="N512" t="str">
            <v>暂无</v>
          </cell>
          <cell r="U512">
            <v>10033.959638135004</v>
          </cell>
          <cell r="V512">
            <v>865128</v>
          </cell>
          <cell r="W512" t="str">
            <v>无</v>
          </cell>
          <cell r="X512" t="str">
            <v>无</v>
          </cell>
          <cell r="Z512" t="str">
            <v>无</v>
          </cell>
          <cell r="AA512" t="str">
            <v>无</v>
          </cell>
          <cell r="AB512" t="str">
            <v/>
          </cell>
        </row>
        <row r="513">
          <cell r="C513" t="str">
            <v>3-1-905</v>
          </cell>
          <cell r="D513" t="str">
            <v>3</v>
          </cell>
          <cell r="E513">
            <v>1</v>
          </cell>
          <cell r="G513">
            <v>905</v>
          </cell>
          <cell r="I513">
            <v>1</v>
          </cell>
          <cell r="K513">
            <v>73.43</v>
          </cell>
          <cell r="L513">
            <v>56.78</v>
          </cell>
          <cell r="M513" t="str">
            <v>暂无</v>
          </cell>
          <cell r="N513" t="str">
            <v>暂无</v>
          </cell>
          <cell r="U513">
            <v>10087.212311044532</v>
          </cell>
          <cell r="V513">
            <v>740704</v>
          </cell>
          <cell r="W513" t="str">
            <v>无</v>
          </cell>
          <cell r="X513" t="str">
            <v>无</v>
          </cell>
          <cell r="Z513" t="str">
            <v>无</v>
          </cell>
          <cell r="AA513" t="str">
            <v>无</v>
          </cell>
          <cell r="AB513" t="str">
            <v/>
          </cell>
        </row>
        <row r="514">
          <cell r="C514" t="str">
            <v>3-1-906</v>
          </cell>
          <cell r="D514" t="str">
            <v>3</v>
          </cell>
          <cell r="E514">
            <v>1</v>
          </cell>
          <cell r="G514">
            <v>906</v>
          </cell>
          <cell r="H514" t="str">
            <v>品业</v>
          </cell>
          <cell r="I514" t="str">
            <v>范丽娟</v>
          </cell>
          <cell r="J514" t="str">
            <v>已签约</v>
          </cell>
          <cell r="K514">
            <v>73.43</v>
          </cell>
          <cell r="L514">
            <v>56.78</v>
          </cell>
          <cell r="M514" t="str">
            <v>暂无</v>
          </cell>
          <cell r="N514" t="str">
            <v>暂无</v>
          </cell>
          <cell r="O514" t="str">
            <v>杨银竹</v>
          </cell>
          <cell r="P514" t="str">
            <v>44011119700812842x</v>
          </cell>
          <cell r="Q514">
            <v>18578645973</v>
          </cell>
          <cell r="R514" t="str">
            <v>广州市白云区嘉禾街上胜东街北二巷3号</v>
          </cell>
          <cell r="S514" t="str">
            <v>中介-恒诺</v>
          </cell>
          <cell r="T514">
            <v>44983</v>
          </cell>
          <cell r="U514">
            <v>9980.702710064006</v>
          </cell>
          <cell r="V514">
            <v>732883</v>
          </cell>
          <cell r="W514" t="str">
            <v>无</v>
          </cell>
          <cell r="X514" t="str">
            <v>无</v>
          </cell>
          <cell r="Z514" t="str">
            <v>无</v>
          </cell>
          <cell r="AA514" t="str">
            <v>无</v>
          </cell>
          <cell r="AB514">
            <v>45002</v>
          </cell>
        </row>
        <row r="515">
          <cell r="C515" t="str">
            <v>3-1-907</v>
          </cell>
          <cell r="D515" t="str">
            <v>3</v>
          </cell>
          <cell r="E515">
            <v>1</v>
          </cell>
          <cell r="G515">
            <v>907</v>
          </cell>
          <cell r="H515" t="str">
            <v>品业</v>
          </cell>
          <cell r="I515" t="str">
            <v>范丽娟</v>
          </cell>
          <cell r="J515" t="str">
            <v>已签约</v>
          </cell>
          <cell r="K515">
            <v>86</v>
          </cell>
          <cell r="L515">
            <v>66.5</v>
          </cell>
          <cell r="M515" t="str">
            <v>暂无</v>
          </cell>
          <cell r="N515" t="str">
            <v>暂无</v>
          </cell>
          <cell r="O515" t="str">
            <v>林丽彩、杨昭贤</v>
          </cell>
          <cell r="P515" t="str">
            <v>44011119750827276x、440111197211010013</v>
          </cell>
          <cell r="Q515">
            <v>13556130680</v>
          </cell>
          <cell r="R515" t="str">
            <v>广州市白云区嘉禾街新科科甲杨苑直街2号</v>
          </cell>
          <cell r="S515" t="str">
            <v>中介-恒诺</v>
          </cell>
          <cell r="T515">
            <v>44983</v>
          </cell>
          <cell r="U515">
            <v>9820.96511627907</v>
          </cell>
          <cell r="V515">
            <v>844603</v>
          </cell>
          <cell r="W515" t="str">
            <v>无</v>
          </cell>
          <cell r="X515" t="str">
            <v>无</v>
          </cell>
          <cell r="Z515" t="str">
            <v>无</v>
          </cell>
          <cell r="AA515" t="str">
            <v>无</v>
          </cell>
          <cell r="AB515">
            <v>45002</v>
          </cell>
        </row>
        <row r="516">
          <cell r="C516" t="str">
            <v>4-1-1001</v>
          </cell>
          <cell r="D516" t="str">
            <v>4</v>
          </cell>
          <cell r="E516">
            <v>1</v>
          </cell>
          <cell r="G516" t="str">
            <v>1001</v>
          </cell>
          <cell r="K516">
            <v>59.35</v>
          </cell>
          <cell r="L516">
            <v>45.89</v>
          </cell>
          <cell r="M516" t="str">
            <v>暂无</v>
          </cell>
          <cell r="N516" t="str">
            <v>暂无</v>
          </cell>
          <cell r="U516">
            <v>0</v>
          </cell>
          <cell r="W516" t="str">
            <v>无</v>
          </cell>
          <cell r="X516" t="str">
            <v>无</v>
          </cell>
          <cell r="Z516" t="str">
            <v>无</v>
          </cell>
          <cell r="AA516" t="str">
            <v>无</v>
          </cell>
          <cell r="AB516" t="str">
            <v/>
          </cell>
        </row>
        <row r="517">
          <cell r="C517" t="str">
            <v>4-1-1002</v>
          </cell>
          <cell r="D517" t="str">
            <v>4</v>
          </cell>
          <cell r="E517">
            <v>1</v>
          </cell>
          <cell r="G517" t="str">
            <v>1002</v>
          </cell>
          <cell r="K517">
            <v>59.35</v>
          </cell>
          <cell r="L517">
            <v>45.89</v>
          </cell>
          <cell r="M517" t="str">
            <v>暂无</v>
          </cell>
          <cell r="N517" t="str">
            <v>暂无</v>
          </cell>
          <cell r="U517">
            <v>0</v>
          </cell>
          <cell r="W517" t="str">
            <v>无</v>
          </cell>
          <cell r="X517" t="str">
            <v>无</v>
          </cell>
          <cell r="Z517" t="str">
            <v>无</v>
          </cell>
          <cell r="AA517" t="str">
            <v>无</v>
          </cell>
          <cell r="AB517" t="str">
            <v/>
          </cell>
        </row>
        <row r="518">
          <cell r="C518" t="str">
            <v>4-1-1003</v>
          </cell>
          <cell r="D518" t="str">
            <v>4</v>
          </cell>
          <cell r="E518">
            <v>1</v>
          </cell>
          <cell r="G518" t="str">
            <v>1003</v>
          </cell>
          <cell r="K518">
            <v>86.23</v>
          </cell>
          <cell r="L518">
            <v>66.68</v>
          </cell>
          <cell r="M518" t="str">
            <v>暂无</v>
          </cell>
          <cell r="N518" t="str">
            <v>暂无</v>
          </cell>
          <cell r="U518">
            <v>0</v>
          </cell>
          <cell r="W518" t="str">
            <v>无</v>
          </cell>
          <cell r="X518" t="str">
            <v>无</v>
          </cell>
          <cell r="Z518" t="str">
            <v>无</v>
          </cell>
          <cell r="AA518" t="str">
            <v>无</v>
          </cell>
          <cell r="AB518" t="str">
            <v/>
          </cell>
        </row>
        <row r="519">
          <cell r="C519" t="str">
            <v>4-1-1004</v>
          </cell>
          <cell r="D519" t="str">
            <v>4</v>
          </cell>
          <cell r="E519">
            <v>1</v>
          </cell>
          <cell r="G519" t="str">
            <v>1004</v>
          </cell>
          <cell r="K519">
            <v>86.23</v>
          </cell>
          <cell r="L519">
            <v>66.68</v>
          </cell>
          <cell r="M519" t="str">
            <v>暂无</v>
          </cell>
          <cell r="N519" t="str">
            <v>暂无</v>
          </cell>
          <cell r="U519">
            <v>0</v>
          </cell>
          <cell r="W519" t="str">
            <v>无</v>
          </cell>
          <cell r="X519" t="str">
            <v>无</v>
          </cell>
          <cell r="Z519" t="str">
            <v>无</v>
          </cell>
          <cell r="AA519" t="str">
            <v>无</v>
          </cell>
          <cell r="AB519" t="str">
            <v/>
          </cell>
        </row>
        <row r="520">
          <cell r="C520" t="str">
            <v>4-1-1005</v>
          </cell>
          <cell r="D520" t="str">
            <v>4</v>
          </cell>
          <cell r="E520">
            <v>1</v>
          </cell>
          <cell r="G520" t="str">
            <v>1005</v>
          </cell>
          <cell r="H520" t="str">
            <v>自销</v>
          </cell>
          <cell r="I520" t="str">
            <v>黄鲜明;冯昌盛</v>
          </cell>
          <cell r="J520" t="str">
            <v>已签约</v>
          </cell>
          <cell r="K520">
            <v>73.43</v>
          </cell>
          <cell r="L520">
            <v>56.78</v>
          </cell>
          <cell r="M520" t="str">
            <v>暂无</v>
          </cell>
          <cell r="N520" t="str">
            <v>暂无</v>
          </cell>
          <cell r="O520" t="str">
            <v>黄莉、温四盛</v>
          </cell>
          <cell r="P520" t="str">
            <v>44010419850112102X
440107198211010013</v>
          </cell>
          <cell r="Q520" t="str">
            <v>13711103860
13312898142</v>
          </cell>
          <cell r="R520" t="str">
            <v>广东省广州市荔湾区南站新街42号503房</v>
          </cell>
          <cell r="T520">
            <v>44475</v>
          </cell>
          <cell r="U520">
            <v>9344.518589132505</v>
          </cell>
          <cell r="V520">
            <v>686168</v>
          </cell>
          <cell r="W520" t="str">
            <v>无</v>
          </cell>
          <cell r="X520" t="str">
            <v>无</v>
          </cell>
          <cell r="Z520" t="str">
            <v>无</v>
          </cell>
          <cell r="AA520" t="str">
            <v>无</v>
          </cell>
          <cell r="AB520">
            <v>44491</v>
          </cell>
        </row>
        <row r="521">
          <cell r="C521" t="str">
            <v>4-1-1006</v>
          </cell>
          <cell r="D521" t="str">
            <v>4</v>
          </cell>
          <cell r="E521">
            <v>1</v>
          </cell>
          <cell r="G521" t="str">
            <v>1006</v>
          </cell>
          <cell r="K521">
            <v>73.43</v>
          </cell>
          <cell r="L521">
            <v>56.78</v>
          </cell>
          <cell r="M521" t="str">
            <v>暂无</v>
          </cell>
          <cell r="N521" t="str">
            <v>暂无</v>
          </cell>
          <cell r="U521">
            <v>0</v>
          </cell>
          <cell r="W521" t="str">
            <v>无</v>
          </cell>
          <cell r="X521" t="str">
            <v>无</v>
          </cell>
          <cell r="Z521" t="str">
            <v>无</v>
          </cell>
          <cell r="AA521" t="str">
            <v>无</v>
          </cell>
          <cell r="AB521" t="str">
            <v/>
          </cell>
        </row>
        <row r="522">
          <cell r="C522" t="str">
            <v>4-1-1007</v>
          </cell>
          <cell r="D522" t="str">
            <v>4</v>
          </cell>
          <cell r="E522">
            <v>1</v>
          </cell>
          <cell r="G522" t="str">
            <v>1007</v>
          </cell>
          <cell r="K522">
            <v>85.92</v>
          </cell>
          <cell r="L522">
            <v>66.44</v>
          </cell>
          <cell r="M522" t="str">
            <v>暂无</v>
          </cell>
          <cell r="N522" t="str">
            <v>暂无</v>
          </cell>
          <cell r="U522">
            <v>0</v>
          </cell>
          <cell r="W522" t="str">
            <v>无</v>
          </cell>
          <cell r="X522" t="str">
            <v>无</v>
          </cell>
          <cell r="Z522" t="str">
            <v>无</v>
          </cell>
          <cell r="AA522" t="str">
            <v>无</v>
          </cell>
          <cell r="AB522" t="str">
            <v/>
          </cell>
        </row>
        <row r="523">
          <cell r="C523" t="str">
            <v>4-1-101</v>
          </cell>
          <cell r="D523" t="str">
            <v>4</v>
          </cell>
          <cell r="E523">
            <v>1</v>
          </cell>
          <cell r="G523">
            <v>101</v>
          </cell>
          <cell r="K523">
            <v>59.35</v>
          </cell>
          <cell r="L523">
            <v>45.89</v>
          </cell>
          <cell r="M523" t="str">
            <v>暂无</v>
          </cell>
          <cell r="N523" t="str">
            <v>暂无</v>
          </cell>
          <cell r="U523">
            <v>0</v>
          </cell>
          <cell r="W523">
            <v>0.95</v>
          </cell>
          <cell r="X523">
            <v>64291</v>
          </cell>
          <cell r="Z523" t="str">
            <v>无</v>
          </cell>
          <cell r="AA523" t="str">
            <v>无</v>
          </cell>
          <cell r="AB523" t="str">
            <v/>
          </cell>
        </row>
        <row r="524">
          <cell r="C524" t="str">
            <v>4-1-102</v>
          </cell>
          <cell r="D524" t="str">
            <v>4</v>
          </cell>
          <cell r="E524">
            <v>1</v>
          </cell>
          <cell r="G524">
            <v>102</v>
          </cell>
          <cell r="K524">
            <v>59.35</v>
          </cell>
          <cell r="L524">
            <v>45.89</v>
          </cell>
          <cell r="M524" t="str">
            <v>暂无</v>
          </cell>
          <cell r="N524" t="str">
            <v>暂无</v>
          </cell>
          <cell r="U524">
            <v>0</v>
          </cell>
          <cell r="W524" t="str">
            <v>无</v>
          </cell>
          <cell r="X524" t="str">
            <v>无</v>
          </cell>
          <cell r="Z524" t="str">
            <v>无</v>
          </cell>
          <cell r="AA524" t="str">
            <v>无</v>
          </cell>
          <cell r="AB524" t="str">
            <v/>
          </cell>
        </row>
        <row r="525">
          <cell r="C525" t="str">
            <v>4-1-103</v>
          </cell>
          <cell r="D525" t="str">
            <v>4</v>
          </cell>
          <cell r="E525">
            <v>1</v>
          </cell>
          <cell r="G525">
            <v>103</v>
          </cell>
          <cell r="K525">
            <v>86.23</v>
          </cell>
          <cell r="L525">
            <v>66.68</v>
          </cell>
          <cell r="M525" t="str">
            <v>暂无</v>
          </cell>
          <cell r="N525" t="str">
            <v>暂无</v>
          </cell>
          <cell r="U525">
            <v>0</v>
          </cell>
          <cell r="W525" t="str">
            <v>无</v>
          </cell>
          <cell r="X525" t="str">
            <v>无</v>
          </cell>
          <cell r="Z525" t="str">
            <v>无</v>
          </cell>
          <cell r="AA525" t="str">
            <v>无</v>
          </cell>
          <cell r="AB525" t="str">
            <v/>
          </cell>
        </row>
        <row r="526">
          <cell r="C526" t="str">
            <v>4-1-104</v>
          </cell>
          <cell r="D526" t="str">
            <v>4</v>
          </cell>
          <cell r="E526">
            <v>1</v>
          </cell>
          <cell r="G526">
            <v>104</v>
          </cell>
          <cell r="K526">
            <v>86.23</v>
          </cell>
          <cell r="L526">
            <v>66.68</v>
          </cell>
          <cell r="M526" t="str">
            <v>暂无</v>
          </cell>
          <cell r="N526" t="str">
            <v>暂无</v>
          </cell>
          <cell r="U526">
            <v>0</v>
          </cell>
          <cell r="W526" t="str">
            <v>无</v>
          </cell>
          <cell r="X526" t="str">
            <v>无</v>
          </cell>
          <cell r="Z526" t="str">
            <v>无</v>
          </cell>
          <cell r="AA526" t="str">
            <v>无</v>
          </cell>
          <cell r="AB526" t="str">
            <v/>
          </cell>
        </row>
        <row r="527">
          <cell r="C527" t="str">
            <v>4-1-107</v>
          </cell>
          <cell r="D527" t="str">
            <v>4</v>
          </cell>
          <cell r="E527">
            <v>1</v>
          </cell>
          <cell r="G527">
            <v>107</v>
          </cell>
          <cell r="K527">
            <v>85.92</v>
          </cell>
          <cell r="L527">
            <v>66.44</v>
          </cell>
          <cell r="M527" t="str">
            <v>暂无</v>
          </cell>
          <cell r="N527" t="str">
            <v>暂无</v>
          </cell>
          <cell r="U527">
            <v>0</v>
          </cell>
          <cell r="W527" t="str">
            <v>无</v>
          </cell>
          <cell r="X527" t="str">
            <v>无</v>
          </cell>
          <cell r="Z527" t="str">
            <v>无</v>
          </cell>
          <cell r="AA527" t="str">
            <v>无</v>
          </cell>
          <cell r="AB527" t="str">
            <v/>
          </cell>
        </row>
        <row r="528">
          <cell r="C528" t="str">
            <v>4-1-1101</v>
          </cell>
          <cell r="D528" t="str">
            <v>4</v>
          </cell>
          <cell r="E528">
            <v>1</v>
          </cell>
          <cell r="G528" t="str">
            <v>1101</v>
          </cell>
          <cell r="K528">
            <v>59.35</v>
          </cell>
          <cell r="L528">
            <v>45.89</v>
          </cell>
          <cell r="M528" t="str">
            <v>暂无</v>
          </cell>
          <cell r="N528" t="str">
            <v>暂无</v>
          </cell>
          <cell r="U528">
            <v>0</v>
          </cell>
          <cell r="W528" t="str">
            <v>无</v>
          </cell>
          <cell r="X528" t="str">
            <v>无</v>
          </cell>
          <cell r="Z528" t="str">
            <v>无</v>
          </cell>
          <cell r="AA528" t="str">
            <v>无</v>
          </cell>
          <cell r="AB528" t="str">
            <v/>
          </cell>
        </row>
        <row r="529">
          <cell r="C529" t="str">
            <v>4-1-1102</v>
          </cell>
          <cell r="D529" t="str">
            <v>4</v>
          </cell>
          <cell r="E529">
            <v>1</v>
          </cell>
          <cell r="G529" t="str">
            <v>1102</v>
          </cell>
          <cell r="K529">
            <v>59.35</v>
          </cell>
          <cell r="L529">
            <v>45.89</v>
          </cell>
          <cell r="M529" t="str">
            <v>暂无</v>
          </cell>
          <cell r="N529" t="str">
            <v>暂无</v>
          </cell>
          <cell r="U529">
            <v>0</v>
          </cell>
          <cell r="W529" t="str">
            <v>无</v>
          </cell>
          <cell r="X529" t="str">
            <v>无</v>
          </cell>
          <cell r="Z529" t="str">
            <v>无</v>
          </cell>
          <cell r="AA529" t="str">
            <v>无</v>
          </cell>
          <cell r="AB529" t="str">
            <v/>
          </cell>
        </row>
        <row r="530">
          <cell r="C530" t="str">
            <v>4-1-1103</v>
          </cell>
          <cell r="D530" t="str">
            <v>4</v>
          </cell>
          <cell r="E530">
            <v>1</v>
          </cell>
          <cell r="G530" t="str">
            <v>1103</v>
          </cell>
          <cell r="K530">
            <v>86.23</v>
          </cell>
          <cell r="L530">
            <v>66.68</v>
          </cell>
          <cell r="M530" t="str">
            <v>暂无</v>
          </cell>
          <cell r="N530" t="str">
            <v>暂无</v>
          </cell>
          <cell r="U530">
            <v>0</v>
          </cell>
          <cell r="W530" t="str">
            <v>无</v>
          </cell>
          <cell r="X530" t="str">
            <v>无</v>
          </cell>
          <cell r="Z530" t="str">
            <v>无</v>
          </cell>
          <cell r="AA530" t="str">
            <v>无</v>
          </cell>
          <cell r="AB530" t="str">
            <v/>
          </cell>
        </row>
        <row r="531">
          <cell r="C531" t="str">
            <v>4-1-1104</v>
          </cell>
          <cell r="D531" t="str">
            <v>4</v>
          </cell>
          <cell r="E531">
            <v>1</v>
          </cell>
          <cell r="G531" t="str">
            <v>1104</v>
          </cell>
          <cell r="K531">
            <v>86.23</v>
          </cell>
          <cell r="L531">
            <v>66.68</v>
          </cell>
          <cell r="M531" t="str">
            <v>暂无</v>
          </cell>
          <cell r="N531" t="str">
            <v>暂无</v>
          </cell>
          <cell r="U531">
            <v>0</v>
          </cell>
          <cell r="W531" t="str">
            <v>无</v>
          </cell>
          <cell r="X531" t="str">
            <v>无</v>
          </cell>
          <cell r="Z531" t="str">
            <v>无</v>
          </cell>
          <cell r="AA531" t="str">
            <v>无</v>
          </cell>
          <cell r="AB531" t="str">
            <v/>
          </cell>
        </row>
        <row r="532">
          <cell r="C532" t="str">
            <v>4-1-1105</v>
          </cell>
          <cell r="D532" t="str">
            <v>4</v>
          </cell>
          <cell r="E532">
            <v>1</v>
          </cell>
          <cell r="G532" t="str">
            <v>1105</v>
          </cell>
          <cell r="H532" t="str">
            <v>自销</v>
          </cell>
          <cell r="I532" t="str">
            <v>冯昌盛</v>
          </cell>
          <cell r="J532" t="str">
            <v>已签约</v>
          </cell>
          <cell r="K532">
            <v>73.43</v>
          </cell>
          <cell r="L532">
            <v>56.78</v>
          </cell>
          <cell r="M532" t="str">
            <v>暂无</v>
          </cell>
          <cell r="N532" t="str">
            <v>暂无</v>
          </cell>
          <cell r="O532" t="str">
            <v>陈小燕</v>
          </cell>
          <cell r="P532" t="str">
            <v>445102198307172327</v>
          </cell>
          <cell r="Q532" t="str">
            <v>13527849464</v>
          </cell>
          <cell r="R532" t="str">
            <v>广东省广州市海珠区新港东路2440号222房</v>
          </cell>
          <cell r="T532">
            <v>44511</v>
          </cell>
          <cell r="U532">
            <v>9025.711562031865</v>
          </cell>
          <cell r="V532">
            <v>662758</v>
          </cell>
          <cell r="W532" t="str">
            <v>无</v>
          </cell>
          <cell r="X532" t="str">
            <v>无</v>
          </cell>
          <cell r="Z532" t="str">
            <v>无</v>
          </cell>
          <cell r="AA532" t="str">
            <v>无</v>
          </cell>
          <cell r="AB532">
            <v>44588</v>
          </cell>
        </row>
        <row r="533">
          <cell r="C533" t="str">
            <v>4-1-1106</v>
          </cell>
          <cell r="D533" t="str">
            <v>4</v>
          </cell>
          <cell r="E533">
            <v>1</v>
          </cell>
          <cell r="G533" t="str">
            <v>1106</v>
          </cell>
          <cell r="K533">
            <v>73.43</v>
          </cell>
          <cell r="L533">
            <v>56.78</v>
          </cell>
          <cell r="M533" t="str">
            <v>暂无</v>
          </cell>
          <cell r="N533" t="str">
            <v>暂无</v>
          </cell>
          <cell r="U533">
            <v>0</v>
          </cell>
          <cell r="W533" t="str">
            <v>无</v>
          </cell>
          <cell r="X533" t="str">
            <v>无</v>
          </cell>
          <cell r="Z533" t="str">
            <v>无</v>
          </cell>
          <cell r="AA533" t="str">
            <v>无</v>
          </cell>
          <cell r="AB533" t="str">
            <v/>
          </cell>
        </row>
        <row r="534">
          <cell r="C534" t="str">
            <v>4-1-1107</v>
          </cell>
          <cell r="D534" t="str">
            <v>4</v>
          </cell>
          <cell r="E534">
            <v>1</v>
          </cell>
          <cell r="G534" t="str">
            <v>1107</v>
          </cell>
          <cell r="K534">
            <v>85.92</v>
          </cell>
          <cell r="L534">
            <v>66.44</v>
          </cell>
          <cell r="M534" t="str">
            <v>暂无</v>
          </cell>
          <cell r="N534" t="str">
            <v>暂无</v>
          </cell>
          <cell r="U534">
            <v>0</v>
          </cell>
          <cell r="W534" t="str">
            <v>无</v>
          </cell>
          <cell r="X534" t="str">
            <v>无</v>
          </cell>
          <cell r="Z534" t="str">
            <v>无</v>
          </cell>
          <cell r="AA534" t="str">
            <v>无</v>
          </cell>
          <cell r="AB534" t="str">
            <v/>
          </cell>
        </row>
        <row r="535">
          <cell r="C535" t="str">
            <v>4-1-1201</v>
          </cell>
          <cell r="D535" t="str">
            <v>4</v>
          </cell>
          <cell r="E535">
            <v>1</v>
          </cell>
          <cell r="G535" t="str">
            <v>1201</v>
          </cell>
          <cell r="K535">
            <v>59.35</v>
          </cell>
          <cell r="L535">
            <v>45.89</v>
          </cell>
          <cell r="M535" t="str">
            <v>暂无</v>
          </cell>
          <cell r="N535" t="str">
            <v>暂无</v>
          </cell>
          <cell r="U535">
            <v>0</v>
          </cell>
          <cell r="W535" t="str">
            <v>无</v>
          </cell>
          <cell r="X535" t="str">
            <v>无</v>
          </cell>
          <cell r="Z535" t="str">
            <v>无</v>
          </cell>
          <cell r="AA535" t="str">
            <v>无</v>
          </cell>
          <cell r="AB535" t="str">
            <v/>
          </cell>
        </row>
        <row r="536">
          <cell r="C536" t="str">
            <v>4-1-1202</v>
          </cell>
          <cell r="D536" t="str">
            <v>4</v>
          </cell>
          <cell r="E536">
            <v>1</v>
          </cell>
          <cell r="G536" t="str">
            <v>1202</v>
          </cell>
          <cell r="K536">
            <v>59.35</v>
          </cell>
          <cell r="L536">
            <v>45.89</v>
          </cell>
          <cell r="M536" t="str">
            <v>暂无</v>
          </cell>
          <cell r="N536" t="str">
            <v>暂无</v>
          </cell>
          <cell r="U536">
            <v>0</v>
          </cell>
          <cell r="W536" t="str">
            <v>无</v>
          </cell>
          <cell r="X536" t="str">
            <v>无</v>
          </cell>
          <cell r="Z536" t="str">
            <v>无</v>
          </cell>
          <cell r="AA536" t="str">
            <v>无</v>
          </cell>
          <cell r="AB536" t="str">
            <v/>
          </cell>
        </row>
        <row r="537">
          <cell r="C537" t="str">
            <v>4-1-1203</v>
          </cell>
          <cell r="D537" t="str">
            <v>4</v>
          </cell>
          <cell r="E537">
            <v>1</v>
          </cell>
          <cell r="G537" t="str">
            <v>1203</v>
          </cell>
          <cell r="K537">
            <v>86.23</v>
          </cell>
          <cell r="L537">
            <v>66.68</v>
          </cell>
          <cell r="M537" t="str">
            <v>暂无</v>
          </cell>
          <cell r="N537" t="str">
            <v>暂无</v>
          </cell>
          <cell r="U537">
            <v>0</v>
          </cell>
          <cell r="W537" t="str">
            <v>无</v>
          </cell>
          <cell r="X537" t="str">
            <v>无</v>
          </cell>
          <cell r="Z537" t="str">
            <v>无</v>
          </cell>
          <cell r="AA537" t="str">
            <v>无</v>
          </cell>
          <cell r="AB537" t="str">
            <v/>
          </cell>
        </row>
        <row r="538">
          <cell r="C538" t="str">
            <v>4-1-1204</v>
          </cell>
          <cell r="D538" t="str">
            <v>4</v>
          </cell>
          <cell r="E538">
            <v>1</v>
          </cell>
          <cell r="G538" t="str">
            <v>1204</v>
          </cell>
          <cell r="K538">
            <v>86.23</v>
          </cell>
          <cell r="L538">
            <v>66.68</v>
          </cell>
          <cell r="M538" t="str">
            <v>暂无</v>
          </cell>
          <cell r="N538" t="str">
            <v>暂无</v>
          </cell>
          <cell r="U538">
            <v>0</v>
          </cell>
          <cell r="W538" t="str">
            <v>无</v>
          </cell>
          <cell r="X538" t="str">
            <v>无</v>
          </cell>
          <cell r="Z538" t="str">
            <v>无</v>
          </cell>
          <cell r="AA538" t="str">
            <v>无</v>
          </cell>
          <cell r="AB538" t="str">
            <v/>
          </cell>
        </row>
        <row r="539">
          <cell r="C539" t="str">
            <v>4-1-1205</v>
          </cell>
          <cell r="D539" t="str">
            <v>4</v>
          </cell>
          <cell r="E539">
            <v>1</v>
          </cell>
          <cell r="G539" t="str">
            <v>1205</v>
          </cell>
          <cell r="H539" t="str">
            <v>自销</v>
          </cell>
          <cell r="I539" t="str">
            <v>冯昌盛</v>
          </cell>
          <cell r="J539" t="str">
            <v>已签约</v>
          </cell>
          <cell r="K539">
            <v>73.43</v>
          </cell>
          <cell r="L539">
            <v>56.78</v>
          </cell>
          <cell r="M539" t="str">
            <v>暂无</v>
          </cell>
          <cell r="N539" t="str">
            <v>暂无</v>
          </cell>
          <cell r="O539" t="str">
            <v>廖运梅</v>
          </cell>
          <cell r="P539" t="str">
            <v>430419197011236507</v>
          </cell>
          <cell r="Q539" t="str">
            <v>18925149320</v>
          </cell>
          <cell r="R539" t="str">
            <v>广东省广州市白云区同和云祥路176号68栋302</v>
          </cell>
          <cell r="T539">
            <v>44470</v>
          </cell>
          <cell r="U539">
            <v>9414.680648236415</v>
          </cell>
          <cell r="V539">
            <v>691320</v>
          </cell>
          <cell r="W539" t="str">
            <v>无</v>
          </cell>
          <cell r="X539" t="str">
            <v>无</v>
          </cell>
          <cell r="Z539" t="str">
            <v>无</v>
          </cell>
          <cell r="AA539" t="str">
            <v>无</v>
          </cell>
          <cell r="AB539">
            <v>44490</v>
          </cell>
        </row>
        <row r="540">
          <cell r="C540" t="str">
            <v>4-1-1206</v>
          </cell>
          <cell r="D540" t="str">
            <v>4</v>
          </cell>
          <cell r="E540">
            <v>1</v>
          </cell>
          <cell r="G540" t="str">
            <v>1206</v>
          </cell>
          <cell r="K540">
            <v>73.43</v>
          </cell>
          <cell r="L540">
            <v>56.78</v>
          </cell>
          <cell r="M540" t="str">
            <v>暂无</v>
          </cell>
          <cell r="N540" t="str">
            <v>暂无</v>
          </cell>
          <cell r="U540">
            <v>0</v>
          </cell>
          <cell r="W540" t="str">
            <v>无</v>
          </cell>
          <cell r="X540" t="str">
            <v>无</v>
          </cell>
          <cell r="Z540" t="str">
            <v>无</v>
          </cell>
          <cell r="AA540" t="str">
            <v>无</v>
          </cell>
          <cell r="AB540" t="str">
            <v/>
          </cell>
        </row>
        <row r="541">
          <cell r="C541" t="str">
            <v>4-1-1207</v>
          </cell>
          <cell r="D541" t="str">
            <v>4</v>
          </cell>
          <cell r="E541">
            <v>1</v>
          </cell>
          <cell r="G541" t="str">
            <v>1207</v>
          </cell>
          <cell r="K541">
            <v>85.92</v>
          </cell>
          <cell r="L541">
            <v>66.44</v>
          </cell>
          <cell r="M541" t="str">
            <v>暂无</v>
          </cell>
          <cell r="N541" t="str">
            <v>暂无</v>
          </cell>
          <cell r="U541">
            <v>0</v>
          </cell>
          <cell r="W541" t="str">
            <v>0.95*0.98*0.99</v>
          </cell>
          <cell r="X541">
            <v>0</v>
          </cell>
          <cell r="AB541" t="str">
            <v/>
          </cell>
        </row>
        <row r="542">
          <cell r="C542" t="str">
            <v>4-1-1301</v>
          </cell>
          <cell r="D542" t="str">
            <v>4</v>
          </cell>
          <cell r="E542">
            <v>1</v>
          </cell>
          <cell r="G542" t="str">
            <v>1301</v>
          </cell>
          <cell r="K542">
            <v>59.35</v>
          </cell>
          <cell r="L542">
            <v>45.89</v>
          </cell>
          <cell r="U542">
            <v>0</v>
          </cell>
          <cell r="W542">
            <v>0.94</v>
          </cell>
          <cell r="X542">
            <v>0</v>
          </cell>
          <cell r="AB542" t="str">
            <v/>
          </cell>
        </row>
        <row r="543">
          <cell r="C543" t="str">
            <v>4-1-1302</v>
          </cell>
          <cell r="D543" t="str">
            <v>4</v>
          </cell>
          <cell r="E543">
            <v>1</v>
          </cell>
          <cell r="G543" t="str">
            <v>1302</v>
          </cell>
          <cell r="K543">
            <v>59.35</v>
          </cell>
          <cell r="L543">
            <v>45.89</v>
          </cell>
          <cell r="U543">
            <v>0</v>
          </cell>
          <cell r="W543">
            <v>0.94</v>
          </cell>
          <cell r="X543">
            <v>0</v>
          </cell>
          <cell r="AB543" t="str">
            <v/>
          </cell>
        </row>
        <row r="544">
          <cell r="C544" t="str">
            <v>4-1-1303</v>
          </cell>
          <cell r="D544" t="str">
            <v>4</v>
          </cell>
          <cell r="E544">
            <v>1</v>
          </cell>
          <cell r="G544" t="str">
            <v>1303</v>
          </cell>
          <cell r="H544" t="str">
            <v>自销</v>
          </cell>
          <cell r="I544" t="str">
            <v>黄鲜明</v>
          </cell>
          <cell r="J544" t="str">
            <v>已签约</v>
          </cell>
          <cell r="K544">
            <v>86.23</v>
          </cell>
          <cell r="L544">
            <v>66.68</v>
          </cell>
          <cell r="O544" t="str">
            <v>王小兵</v>
          </cell>
          <cell r="P544" t="str">
            <v>422130197408193519</v>
          </cell>
          <cell r="Q544" t="str">
            <v>13539973940</v>
          </cell>
          <cell r="R544" t="str">
            <v>广东省广州市白云区太和镇温泉花园19栋303</v>
          </cell>
          <cell r="T544">
            <v>44473</v>
          </cell>
          <cell r="U544">
            <v>8900.266728516757</v>
          </cell>
          <cell r="V544">
            <v>767470</v>
          </cell>
          <cell r="W544">
            <v>0.94</v>
          </cell>
          <cell r="X544">
            <v>0</v>
          </cell>
          <cell r="AB544">
            <v>44496</v>
          </cell>
        </row>
        <row r="545">
          <cell r="C545" t="str">
            <v>4-1-1304</v>
          </cell>
          <cell r="D545" t="str">
            <v>4</v>
          </cell>
          <cell r="E545">
            <v>1</v>
          </cell>
          <cell r="G545" t="str">
            <v>1304</v>
          </cell>
          <cell r="K545">
            <v>86.23</v>
          </cell>
          <cell r="L545">
            <v>66.68</v>
          </cell>
          <cell r="U545">
            <v>0</v>
          </cell>
          <cell r="W545">
            <v>0.94</v>
          </cell>
          <cell r="X545">
            <v>0</v>
          </cell>
          <cell r="AB545" t="str">
            <v/>
          </cell>
        </row>
        <row r="546">
          <cell r="C546" t="str">
            <v>4-1-1305</v>
          </cell>
          <cell r="D546" t="str">
            <v>4</v>
          </cell>
          <cell r="E546">
            <v>1</v>
          </cell>
          <cell r="G546" t="str">
            <v>1305</v>
          </cell>
          <cell r="K546">
            <v>73.43</v>
          </cell>
          <cell r="L546">
            <v>56.78</v>
          </cell>
          <cell r="U546">
            <v>0</v>
          </cell>
          <cell r="W546" t="str">
            <v>0.94*0.97</v>
          </cell>
          <cell r="X546">
            <v>0</v>
          </cell>
          <cell r="AB546" t="str">
            <v/>
          </cell>
        </row>
        <row r="547">
          <cell r="C547" t="str">
            <v>4-1-1306</v>
          </cell>
          <cell r="D547" t="str">
            <v>4</v>
          </cell>
          <cell r="E547">
            <v>1</v>
          </cell>
          <cell r="G547" t="str">
            <v>1306</v>
          </cell>
          <cell r="K547">
            <v>73.43</v>
          </cell>
          <cell r="L547">
            <v>56.78</v>
          </cell>
          <cell r="U547">
            <v>0</v>
          </cell>
          <cell r="W547">
            <v>0.94</v>
          </cell>
          <cell r="X547">
            <v>0</v>
          </cell>
          <cell r="AB547" t="str">
            <v/>
          </cell>
        </row>
        <row r="548">
          <cell r="C548" t="str">
            <v>4-1-1307</v>
          </cell>
          <cell r="D548" t="str">
            <v>4</v>
          </cell>
          <cell r="E548">
            <v>1</v>
          </cell>
          <cell r="G548" t="str">
            <v>1307</v>
          </cell>
          <cell r="K548">
            <v>85.92</v>
          </cell>
          <cell r="L548">
            <v>66.44</v>
          </cell>
          <cell r="U548">
            <v>0</v>
          </cell>
          <cell r="W548">
            <v>0.94</v>
          </cell>
          <cell r="X548">
            <v>0</v>
          </cell>
          <cell r="AB548" t="str">
            <v/>
          </cell>
        </row>
        <row r="549">
          <cell r="C549" t="str">
            <v>4-1-1401</v>
          </cell>
          <cell r="D549" t="str">
            <v>4</v>
          </cell>
          <cell r="E549">
            <v>1</v>
          </cell>
          <cell r="G549" t="str">
            <v>1401</v>
          </cell>
          <cell r="K549">
            <v>59.35</v>
          </cell>
          <cell r="L549">
            <v>45.89</v>
          </cell>
          <cell r="U549">
            <v>0</v>
          </cell>
          <cell r="W549">
            <v>0.94</v>
          </cell>
          <cell r="X549">
            <v>0</v>
          </cell>
          <cell r="AB549" t="str">
            <v/>
          </cell>
        </row>
        <row r="550">
          <cell r="C550" t="str">
            <v>4-1-1402</v>
          </cell>
          <cell r="D550" t="str">
            <v>4</v>
          </cell>
          <cell r="E550">
            <v>1</v>
          </cell>
          <cell r="G550" t="str">
            <v>1402</v>
          </cell>
          <cell r="K550">
            <v>59.35</v>
          </cell>
          <cell r="L550">
            <v>45.89</v>
          </cell>
          <cell r="U550">
            <v>0</v>
          </cell>
          <cell r="W550">
            <v>0.94</v>
          </cell>
          <cell r="X550">
            <v>0</v>
          </cell>
          <cell r="AB550" t="str">
            <v/>
          </cell>
        </row>
        <row r="551">
          <cell r="C551" t="str">
            <v>4-1-1403</v>
          </cell>
          <cell r="D551" t="str">
            <v>4</v>
          </cell>
          <cell r="E551">
            <v>1</v>
          </cell>
          <cell r="G551" t="str">
            <v>1403</v>
          </cell>
          <cell r="K551">
            <v>86.23</v>
          </cell>
          <cell r="L551">
            <v>66.68</v>
          </cell>
          <cell r="U551">
            <v>0</v>
          </cell>
          <cell r="W551">
            <v>0.94</v>
          </cell>
          <cell r="X551">
            <v>0</v>
          </cell>
          <cell r="AB551" t="str">
            <v/>
          </cell>
        </row>
        <row r="552">
          <cell r="C552" t="str">
            <v>4-1-1404</v>
          </cell>
          <cell r="D552" t="str">
            <v>4</v>
          </cell>
          <cell r="E552">
            <v>1</v>
          </cell>
          <cell r="G552" t="str">
            <v>1404</v>
          </cell>
          <cell r="K552">
            <v>86.23</v>
          </cell>
          <cell r="L552">
            <v>66.68</v>
          </cell>
          <cell r="U552">
            <v>0</v>
          </cell>
          <cell r="W552" t="str">
            <v>0.94*0.97</v>
          </cell>
          <cell r="X552">
            <v>79585</v>
          </cell>
          <cell r="AB552" t="str">
            <v/>
          </cell>
        </row>
        <row r="553">
          <cell r="C553" t="str">
            <v>4-1-1405</v>
          </cell>
          <cell r="D553" t="str">
            <v>4</v>
          </cell>
          <cell r="E553">
            <v>1</v>
          </cell>
          <cell r="G553" t="str">
            <v>1405</v>
          </cell>
          <cell r="K553">
            <v>73.43</v>
          </cell>
          <cell r="L553">
            <v>56.78</v>
          </cell>
          <cell r="U553">
            <v>0</v>
          </cell>
          <cell r="W553" t="str">
            <v>0.94*0.97</v>
          </cell>
          <cell r="X553">
            <v>0</v>
          </cell>
          <cell r="AB553" t="str">
            <v/>
          </cell>
        </row>
        <row r="554">
          <cell r="C554" t="str">
            <v>4-1-1406</v>
          </cell>
          <cell r="D554" t="str">
            <v>4</v>
          </cell>
          <cell r="E554">
            <v>1</v>
          </cell>
          <cell r="G554" t="str">
            <v>1406</v>
          </cell>
          <cell r="K554">
            <v>73.43</v>
          </cell>
          <cell r="L554">
            <v>56.78</v>
          </cell>
          <cell r="U554">
            <v>0</v>
          </cell>
          <cell r="W554" t="str">
            <v>0.94*0.97</v>
          </cell>
          <cell r="X554">
            <v>0</v>
          </cell>
          <cell r="AB554" t="str">
            <v/>
          </cell>
        </row>
        <row r="555">
          <cell r="C555" t="str">
            <v>4-1-1407</v>
          </cell>
          <cell r="D555" t="str">
            <v>4</v>
          </cell>
          <cell r="E555">
            <v>1</v>
          </cell>
          <cell r="G555" t="str">
            <v>1407</v>
          </cell>
          <cell r="K555">
            <v>85.92</v>
          </cell>
          <cell r="L555">
            <v>66.44</v>
          </cell>
          <cell r="U555">
            <v>0</v>
          </cell>
          <cell r="W555">
            <v>0.94</v>
          </cell>
          <cell r="X555">
            <v>0</v>
          </cell>
          <cell r="AB555" t="str">
            <v/>
          </cell>
        </row>
        <row r="556">
          <cell r="C556" t="str">
            <v>4-1-1501</v>
          </cell>
          <cell r="D556" t="str">
            <v>4</v>
          </cell>
          <cell r="E556">
            <v>1</v>
          </cell>
          <cell r="G556" t="str">
            <v>1501</v>
          </cell>
          <cell r="K556">
            <v>59.35</v>
          </cell>
          <cell r="L556">
            <v>45.89</v>
          </cell>
          <cell r="U556">
            <v>0</v>
          </cell>
          <cell r="W556" t="str">
            <v>0.94*0.88-1226</v>
          </cell>
          <cell r="X556">
            <v>0</v>
          </cell>
          <cell r="AB556" t="str">
            <v/>
          </cell>
        </row>
        <row r="557">
          <cell r="C557" t="str">
            <v>4-1-1502</v>
          </cell>
          <cell r="D557" t="str">
            <v>4</v>
          </cell>
          <cell r="E557">
            <v>1</v>
          </cell>
          <cell r="G557" t="str">
            <v>1502</v>
          </cell>
          <cell r="K557">
            <v>59.35</v>
          </cell>
          <cell r="L557">
            <v>45.89</v>
          </cell>
          <cell r="U557">
            <v>0</v>
          </cell>
          <cell r="W557">
            <v>0.95</v>
          </cell>
          <cell r="X557">
            <v>66788</v>
          </cell>
          <cell r="AB557" t="str">
            <v/>
          </cell>
        </row>
        <row r="558">
          <cell r="C558" t="str">
            <v>4-1-1503</v>
          </cell>
          <cell r="D558" t="str">
            <v>4</v>
          </cell>
          <cell r="E558">
            <v>1</v>
          </cell>
          <cell r="G558" t="str">
            <v>1503</v>
          </cell>
          <cell r="K558">
            <v>86.23</v>
          </cell>
          <cell r="L558">
            <v>66.68</v>
          </cell>
          <cell r="U558">
            <v>0</v>
          </cell>
          <cell r="W558" t="str">
            <v>0.94*0.97</v>
          </cell>
          <cell r="X558">
            <v>0</v>
          </cell>
          <cell r="AB558" t="str">
            <v/>
          </cell>
        </row>
        <row r="559">
          <cell r="C559" t="str">
            <v>4-1-1504</v>
          </cell>
          <cell r="D559" t="str">
            <v>4</v>
          </cell>
          <cell r="E559">
            <v>1</v>
          </cell>
          <cell r="G559" t="str">
            <v>1504</v>
          </cell>
          <cell r="K559">
            <v>86.23</v>
          </cell>
          <cell r="L559">
            <v>66.68</v>
          </cell>
          <cell r="U559">
            <v>0</v>
          </cell>
          <cell r="W559">
            <v>0.94</v>
          </cell>
          <cell r="X559">
            <v>0</v>
          </cell>
          <cell r="AB559" t="str">
            <v/>
          </cell>
        </row>
        <row r="560">
          <cell r="C560" t="str">
            <v>4-1-1505</v>
          </cell>
          <cell r="D560" t="str">
            <v>4</v>
          </cell>
          <cell r="E560">
            <v>1</v>
          </cell>
          <cell r="G560" t="str">
            <v>1505</v>
          </cell>
          <cell r="K560">
            <v>73.43</v>
          </cell>
          <cell r="L560">
            <v>56.78</v>
          </cell>
          <cell r="U560">
            <v>0</v>
          </cell>
          <cell r="W560" t="str">
            <v>0.94*0.97</v>
          </cell>
          <cell r="X560">
            <v>118362</v>
          </cell>
          <cell r="AB560" t="str">
            <v/>
          </cell>
        </row>
        <row r="561">
          <cell r="C561" t="str">
            <v>4-1-1506</v>
          </cell>
          <cell r="D561" t="str">
            <v>4</v>
          </cell>
          <cell r="E561">
            <v>1</v>
          </cell>
          <cell r="G561" t="str">
            <v>1506</v>
          </cell>
          <cell r="K561">
            <v>73.43</v>
          </cell>
          <cell r="L561">
            <v>56.78</v>
          </cell>
          <cell r="U561">
            <v>0</v>
          </cell>
          <cell r="AB561" t="str">
            <v/>
          </cell>
        </row>
        <row r="562">
          <cell r="C562" t="str">
            <v>4-1-1507</v>
          </cell>
          <cell r="D562" t="str">
            <v>4</v>
          </cell>
          <cell r="E562">
            <v>1</v>
          </cell>
          <cell r="G562" t="str">
            <v>1507</v>
          </cell>
          <cell r="K562">
            <v>85.92</v>
          </cell>
          <cell r="L562">
            <v>66.44</v>
          </cell>
          <cell r="U562">
            <v>0</v>
          </cell>
          <cell r="W562">
            <v>0.95</v>
          </cell>
          <cell r="X562">
            <v>67254</v>
          </cell>
          <cell r="AB562" t="str">
            <v/>
          </cell>
        </row>
        <row r="563">
          <cell r="C563" t="str">
            <v>4-1-1601</v>
          </cell>
          <cell r="D563" t="str">
            <v>4</v>
          </cell>
          <cell r="E563">
            <v>1</v>
          </cell>
          <cell r="G563" t="str">
            <v>1601</v>
          </cell>
          <cell r="K563">
            <v>59.35</v>
          </cell>
          <cell r="L563">
            <v>45.89</v>
          </cell>
          <cell r="U563">
            <v>0</v>
          </cell>
          <cell r="W563" t="str">
            <v>0.93*0.89-2192</v>
          </cell>
          <cell r="X563">
            <v>0</v>
          </cell>
          <cell r="AB563" t="str">
            <v/>
          </cell>
        </row>
        <row r="564">
          <cell r="C564" t="str">
            <v>4-1-1602</v>
          </cell>
          <cell r="D564" t="str">
            <v>4</v>
          </cell>
          <cell r="E564">
            <v>1</v>
          </cell>
          <cell r="G564" t="str">
            <v>1602</v>
          </cell>
          <cell r="K564">
            <v>59.35</v>
          </cell>
          <cell r="L564">
            <v>45.89</v>
          </cell>
          <cell r="U564">
            <v>0</v>
          </cell>
          <cell r="AB564" t="str">
            <v/>
          </cell>
        </row>
        <row r="565">
          <cell r="C565" t="str">
            <v>4-1-1603</v>
          </cell>
          <cell r="D565" t="str">
            <v>4</v>
          </cell>
          <cell r="E565">
            <v>1</v>
          </cell>
          <cell r="G565" t="str">
            <v>1603</v>
          </cell>
          <cell r="K565">
            <v>86.23</v>
          </cell>
          <cell r="L565">
            <v>66.68</v>
          </cell>
          <cell r="U565">
            <v>0</v>
          </cell>
          <cell r="W565">
            <v>0.94</v>
          </cell>
          <cell r="X565">
            <v>0</v>
          </cell>
          <cell r="AB565" t="str">
            <v/>
          </cell>
        </row>
        <row r="566">
          <cell r="C566" t="str">
            <v>4-1-1604</v>
          </cell>
          <cell r="D566" t="str">
            <v>4</v>
          </cell>
          <cell r="E566">
            <v>1</v>
          </cell>
          <cell r="G566" t="str">
            <v>1604</v>
          </cell>
          <cell r="K566">
            <v>86.23</v>
          </cell>
          <cell r="L566">
            <v>66.68</v>
          </cell>
          <cell r="U566">
            <v>0</v>
          </cell>
          <cell r="W566" t="str">
            <v>0.94*0.97</v>
          </cell>
          <cell r="X566">
            <v>0</v>
          </cell>
          <cell r="AB566" t="str">
            <v/>
          </cell>
        </row>
        <row r="567">
          <cell r="C567" t="str">
            <v>4-1-1605</v>
          </cell>
          <cell r="D567" t="str">
            <v>4</v>
          </cell>
          <cell r="E567">
            <v>1</v>
          </cell>
          <cell r="G567" t="str">
            <v>1605</v>
          </cell>
          <cell r="K567">
            <v>73.43</v>
          </cell>
          <cell r="L567">
            <v>56.78</v>
          </cell>
          <cell r="U567">
            <v>0</v>
          </cell>
          <cell r="W567">
            <v>0.94</v>
          </cell>
          <cell r="X567">
            <v>0</v>
          </cell>
          <cell r="AB567" t="str">
            <v/>
          </cell>
        </row>
        <row r="568">
          <cell r="C568" t="str">
            <v>4-1-1606</v>
          </cell>
          <cell r="D568" t="str">
            <v>4</v>
          </cell>
          <cell r="E568">
            <v>1</v>
          </cell>
          <cell r="G568" t="str">
            <v>1606</v>
          </cell>
          <cell r="K568">
            <v>73.43</v>
          </cell>
          <cell r="L568">
            <v>56.78</v>
          </cell>
          <cell r="U568">
            <v>0</v>
          </cell>
          <cell r="W568" t="str">
            <v>0.94*0.88-5950</v>
          </cell>
          <cell r="X568">
            <v>0</v>
          </cell>
          <cell r="AB568" t="str">
            <v/>
          </cell>
        </row>
        <row r="569">
          <cell r="C569" t="str">
            <v>4-1-1607</v>
          </cell>
          <cell r="D569" t="str">
            <v>4</v>
          </cell>
          <cell r="E569">
            <v>1</v>
          </cell>
          <cell r="G569" t="str">
            <v>1607</v>
          </cell>
          <cell r="K569">
            <v>85.92</v>
          </cell>
          <cell r="L569">
            <v>66.44</v>
          </cell>
          <cell r="U569">
            <v>0</v>
          </cell>
          <cell r="W569">
            <v>0.94</v>
          </cell>
          <cell r="X569">
            <v>0</v>
          </cell>
          <cell r="AB569" t="str">
            <v/>
          </cell>
        </row>
        <row r="570">
          <cell r="C570" t="str">
            <v>4-1-1701</v>
          </cell>
          <cell r="D570" t="str">
            <v>4</v>
          </cell>
          <cell r="E570">
            <v>1</v>
          </cell>
          <cell r="G570" t="str">
            <v>1701</v>
          </cell>
          <cell r="K570">
            <v>59.35</v>
          </cell>
          <cell r="L570">
            <v>45.89</v>
          </cell>
          <cell r="U570">
            <v>0</v>
          </cell>
          <cell r="W570">
            <v>0.94</v>
          </cell>
          <cell r="X570">
            <v>0</v>
          </cell>
          <cell r="AB570" t="str">
            <v/>
          </cell>
        </row>
        <row r="571">
          <cell r="C571" t="str">
            <v>4-1-1702</v>
          </cell>
          <cell r="D571" t="str">
            <v>4</v>
          </cell>
          <cell r="E571">
            <v>1</v>
          </cell>
          <cell r="G571" t="str">
            <v>1702</v>
          </cell>
          <cell r="K571">
            <v>59.35</v>
          </cell>
          <cell r="L571">
            <v>45.89</v>
          </cell>
          <cell r="U571">
            <v>0</v>
          </cell>
          <cell r="W571" t="str">
            <v>0.95*0.88-7817</v>
          </cell>
          <cell r="X571">
            <v>0</v>
          </cell>
          <cell r="AB571" t="str">
            <v/>
          </cell>
        </row>
        <row r="572">
          <cell r="C572" t="str">
            <v>4-1-1703</v>
          </cell>
          <cell r="D572" t="str">
            <v>4</v>
          </cell>
          <cell r="E572">
            <v>1</v>
          </cell>
          <cell r="G572" t="str">
            <v>1703</v>
          </cell>
          <cell r="K572">
            <v>86.23</v>
          </cell>
          <cell r="L572">
            <v>66.68</v>
          </cell>
          <cell r="U572">
            <v>0</v>
          </cell>
          <cell r="W572" t="str">
            <v>0.94*0.98-6303</v>
          </cell>
          <cell r="X572">
            <v>0</v>
          </cell>
          <cell r="AB572" t="str">
            <v/>
          </cell>
        </row>
        <row r="573">
          <cell r="C573" t="str">
            <v>4-1-1704</v>
          </cell>
          <cell r="D573" t="str">
            <v>4</v>
          </cell>
          <cell r="E573">
            <v>1</v>
          </cell>
          <cell r="G573" t="str">
            <v>1704</v>
          </cell>
          <cell r="K573">
            <v>86.23</v>
          </cell>
          <cell r="L573">
            <v>66.68</v>
          </cell>
          <cell r="U573">
            <v>0</v>
          </cell>
          <cell r="W573" t="str">
            <v>0.95*0.88-11801</v>
          </cell>
          <cell r="X573">
            <v>0</v>
          </cell>
          <cell r="AB573" t="str">
            <v/>
          </cell>
        </row>
        <row r="574">
          <cell r="C574" t="str">
            <v>4-1-1705</v>
          </cell>
          <cell r="D574" t="str">
            <v>4</v>
          </cell>
          <cell r="E574">
            <v>1</v>
          </cell>
          <cell r="G574" t="str">
            <v>1705</v>
          </cell>
          <cell r="K574">
            <v>73.43</v>
          </cell>
          <cell r="L574">
            <v>56.78</v>
          </cell>
          <cell r="U574">
            <v>0</v>
          </cell>
          <cell r="W574">
            <v>0.95</v>
          </cell>
          <cell r="X574">
            <v>0</v>
          </cell>
          <cell r="AB574" t="str">
            <v/>
          </cell>
        </row>
        <row r="575">
          <cell r="C575" t="str">
            <v>4-1-1706</v>
          </cell>
          <cell r="D575" t="str">
            <v>4</v>
          </cell>
          <cell r="E575">
            <v>1</v>
          </cell>
          <cell r="G575" t="str">
            <v>1706</v>
          </cell>
          <cell r="K575">
            <v>73.43</v>
          </cell>
          <cell r="L575">
            <v>56.78</v>
          </cell>
          <cell r="U575">
            <v>0</v>
          </cell>
          <cell r="W575">
            <v>0.94</v>
          </cell>
          <cell r="X575">
            <v>0</v>
          </cell>
          <cell r="AB575" t="str">
            <v/>
          </cell>
        </row>
        <row r="576">
          <cell r="C576" t="str">
            <v>4-1-1707</v>
          </cell>
          <cell r="D576" t="str">
            <v>4</v>
          </cell>
          <cell r="E576">
            <v>1</v>
          </cell>
          <cell r="G576" t="str">
            <v>1707</v>
          </cell>
          <cell r="K576">
            <v>85.92</v>
          </cell>
          <cell r="L576">
            <v>66.44</v>
          </cell>
          <cell r="U576">
            <v>0</v>
          </cell>
          <cell r="W576">
            <v>0.94</v>
          </cell>
          <cell r="X576">
            <v>0</v>
          </cell>
          <cell r="AB576" t="str">
            <v/>
          </cell>
        </row>
        <row r="577">
          <cell r="C577" t="str">
            <v>4-1-1801</v>
          </cell>
          <cell r="D577" t="str">
            <v>4</v>
          </cell>
          <cell r="E577">
            <v>1</v>
          </cell>
          <cell r="G577" t="str">
            <v>1801</v>
          </cell>
          <cell r="K577">
            <v>59.35</v>
          </cell>
          <cell r="L577">
            <v>45.89</v>
          </cell>
          <cell r="U577">
            <v>0</v>
          </cell>
          <cell r="W577">
            <v>0.94</v>
          </cell>
          <cell r="X577">
            <v>0</v>
          </cell>
          <cell r="AB577" t="str">
            <v/>
          </cell>
        </row>
        <row r="578">
          <cell r="C578" t="str">
            <v>4-1-1802</v>
          </cell>
          <cell r="D578" t="str">
            <v>4</v>
          </cell>
          <cell r="E578">
            <v>1</v>
          </cell>
          <cell r="G578" t="str">
            <v>1802</v>
          </cell>
          <cell r="K578">
            <v>59.35</v>
          </cell>
          <cell r="L578">
            <v>45.89</v>
          </cell>
          <cell r="U578">
            <v>0</v>
          </cell>
          <cell r="W578" t="str">
            <v>0.94*0.97</v>
          </cell>
          <cell r="X578">
            <v>0</v>
          </cell>
          <cell r="AB578" t="str">
            <v/>
          </cell>
        </row>
        <row r="579">
          <cell r="C579" t="str">
            <v>4-1-1803</v>
          </cell>
          <cell r="D579" t="str">
            <v>4</v>
          </cell>
          <cell r="E579">
            <v>1</v>
          </cell>
          <cell r="G579" t="str">
            <v>1803</v>
          </cell>
          <cell r="K579">
            <v>86.23</v>
          </cell>
          <cell r="L579">
            <v>66.68</v>
          </cell>
          <cell r="U579">
            <v>0</v>
          </cell>
          <cell r="W579">
            <v>0.95</v>
          </cell>
          <cell r="X579">
            <v>0</v>
          </cell>
          <cell r="AB579" t="str">
            <v/>
          </cell>
        </row>
        <row r="580">
          <cell r="C580" t="str">
            <v>4-1-1804</v>
          </cell>
          <cell r="D580" t="str">
            <v>4</v>
          </cell>
          <cell r="E580">
            <v>1</v>
          </cell>
          <cell r="G580" t="str">
            <v>1804</v>
          </cell>
          <cell r="K580">
            <v>86.23</v>
          </cell>
          <cell r="L580">
            <v>66.68</v>
          </cell>
          <cell r="U580">
            <v>0</v>
          </cell>
          <cell r="X580">
            <v>0</v>
          </cell>
          <cell r="AB580" t="str">
            <v/>
          </cell>
        </row>
        <row r="581">
          <cell r="C581" t="str">
            <v>4-1-1805</v>
          </cell>
          <cell r="D581" t="str">
            <v>4</v>
          </cell>
          <cell r="E581">
            <v>1</v>
          </cell>
          <cell r="G581" t="str">
            <v>1805</v>
          </cell>
          <cell r="K581">
            <v>73.43</v>
          </cell>
          <cell r="L581">
            <v>56.78</v>
          </cell>
          <cell r="U581">
            <v>0</v>
          </cell>
          <cell r="W581">
            <v>0.95</v>
          </cell>
          <cell r="X581">
            <v>0</v>
          </cell>
          <cell r="AB581" t="str">
            <v/>
          </cell>
        </row>
        <row r="582">
          <cell r="C582" t="str">
            <v>4-1-1806</v>
          </cell>
          <cell r="D582" t="str">
            <v>4</v>
          </cell>
          <cell r="E582">
            <v>1</v>
          </cell>
          <cell r="G582" t="str">
            <v>1806</v>
          </cell>
          <cell r="K582">
            <v>73.43</v>
          </cell>
          <cell r="L582">
            <v>56.78</v>
          </cell>
          <cell r="U582">
            <v>0</v>
          </cell>
          <cell r="W582">
            <v>0.95</v>
          </cell>
          <cell r="X582">
            <v>0</v>
          </cell>
          <cell r="AB582" t="str">
            <v/>
          </cell>
        </row>
        <row r="583">
          <cell r="C583" t="str">
            <v>4-1-1807</v>
          </cell>
          <cell r="D583" t="str">
            <v>4</v>
          </cell>
          <cell r="E583">
            <v>1</v>
          </cell>
          <cell r="G583" t="str">
            <v>1807</v>
          </cell>
          <cell r="K583">
            <v>85.92</v>
          </cell>
          <cell r="L583">
            <v>66.44</v>
          </cell>
          <cell r="U583">
            <v>0</v>
          </cell>
          <cell r="X583">
            <v>0</v>
          </cell>
          <cell r="AB583" t="str">
            <v/>
          </cell>
        </row>
        <row r="584">
          <cell r="C584" t="str">
            <v>4-1-1901</v>
          </cell>
          <cell r="D584" t="str">
            <v>4</v>
          </cell>
          <cell r="E584">
            <v>1</v>
          </cell>
          <cell r="G584" t="str">
            <v>1901</v>
          </cell>
          <cell r="K584">
            <v>59.35</v>
          </cell>
          <cell r="L584">
            <v>45.89</v>
          </cell>
          <cell r="U584">
            <v>0</v>
          </cell>
          <cell r="W584">
            <v>0.95</v>
          </cell>
          <cell r="X584">
            <v>0</v>
          </cell>
          <cell r="AB584" t="str">
            <v/>
          </cell>
        </row>
        <row r="585">
          <cell r="C585" t="str">
            <v>4-1-1902</v>
          </cell>
          <cell r="D585" t="str">
            <v>4</v>
          </cell>
          <cell r="E585">
            <v>1</v>
          </cell>
          <cell r="G585" t="str">
            <v>1902</v>
          </cell>
          <cell r="K585">
            <v>59.35</v>
          </cell>
          <cell r="L585">
            <v>45.89</v>
          </cell>
          <cell r="U585">
            <v>0</v>
          </cell>
          <cell r="W585">
            <v>0.95</v>
          </cell>
          <cell r="X585">
            <v>0</v>
          </cell>
          <cell r="AB585" t="str">
            <v/>
          </cell>
        </row>
        <row r="586">
          <cell r="C586" t="str">
            <v>4-1-1903</v>
          </cell>
          <cell r="D586" t="str">
            <v>4</v>
          </cell>
          <cell r="E586">
            <v>1</v>
          </cell>
          <cell r="G586" t="str">
            <v>1903</v>
          </cell>
          <cell r="K586">
            <v>86.23</v>
          </cell>
          <cell r="L586">
            <v>66.68</v>
          </cell>
          <cell r="U586">
            <v>0</v>
          </cell>
          <cell r="W586">
            <v>0.95</v>
          </cell>
          <cell r="X586">
            <v>0</v>
          </cell>
          <cell r="AB586" t="str">
            <v/>
          </cell>
        </row>
        <row r="587">
          <cell r="C587" t="str">
            <v>4-1-1904</v>
          </cell>
          <cell r="D587" t="str">
            <v>4</v>
          </cell>
          <cell r="E587">
            <v>1</v>
          </cell>
          <cell r="G587" t="str">
            <v>1904</v>
          </cell>
          <cell r="K587">
            <v>86.23</v>
          </cell>
          <cell r="L587">
            <v>66.68</v>
          </cell>
          <cell r="U587">
            <v>0</v>
          </cell>
          <cell r="W587">
            <v>0.95</v>
          </cell>
          <cell r="X587">
            <v>0</v>
          </cell>
          <cell r="AB587" t="str">
            <v/>
          </cell>
        </row>
        <row r="588">
          <cell r="C588" t="str">
            <v>4-1-1905</v>
          </cell>
          <cell r="D588" t="str">
            <v>4</v>
          </cell>
          <cell r="E588">
            <v>1</v>
          </cell>
          <cell r="G588" t="str">
            <v>1905</v>
          </cell>
          <cell r="K588">
            <v>73.43</v>
          </cell>
          <cell r="L588">
            <v>56.78</v>
          </cell>
          <cell r="U588">
            <v>0</v>
          </cell>
          <cell r="W588" t="str">
            <v>0.94*0.97</v>
          </cell>
          <cell r="X588">
            <v>0</v>
          </cell>
          <cell r="AB588" t="str">
            <v/>
          </cell>
        </row>
        <row r="589">
          <cell r="C589" t="str">
            <v>4-1-1906</v>
          </cell>
          <cell r="D589" t="str">
            <v>4</v>
          </cell>
          <cell r="E589">
            <v>1</v>
          </cell>
          <cell r="G589" t="str">
            <v>1906</v>
          </cell>
          <cell r="K589">
            <v>73.43</v>
          </cell>
          <cell r="L589">
            <v>56.78</v>
          </cell>
          <cell r="U589">
            <v>0</v>
          </cell>
          <cell r="W589" t="str">
            <v>0.94*0.97</v>
          </cell>
          <cell r="X589">
            <v>0</v>
          </cell>
          <cell r="AB589" t="str">
            <v/>
          </cell>
        </row>
        <row r="590">
          <cell r="C590" t="str">
            <v>4-1-1907</v>
          </cell>
          <cell r="D590" t="str">
            <v>4</v>
          </cell>
          <cell r="E590">
            <v>1</v>
          </cell>
          <cell r="G590" t="str">
            <v>1907</v>
          </cell>
          <cell r="K590">
            <v>85.92</v>
          </cell>
          <cell r="L590">
            <v>66.44</v>
          </cell>
          <cell r="U590">
            <v>0</v>
          </cell>
          <cell r="X590">
            <v>0</v>
          </cell>
          <cell r="AB590" t="str">
            <v/>
          </cell>
        </row>
        <row r="591">
          <cell r="C591" t="str">
            <v>4-1-2001</v>
          </cell>
          <cell r="D591" t="str">
            <v>4</v>
          </cell>
          <cell r="E591">
            <v>1</v>
          </cell>
          <cell r="G591" t="str">
            <v>2001</v>
          </cell>
          <cell r="K591">
            <v>59.35</v>
          </cell>
          <cell r="L591">
            <v>45.89</v>
          </cell>
          <cell r="U591">
            <v>0</v>
          </cell>
          <cell r="W591">
            <v>0.95</v>
          </cell>
          <cell r="X591">
            <v>0</v>
          </cell>
          <cell r="AB591" t="str">
            <v/>
          </cell>
        </row>
        <row r="592">
          <cell r="C592" t="str">
            <v>4-1-2002</v>
          </cell>
          <cell r="D592" t="str">
            <v>4</v>
          </cell>
          <cell r="E592">
            <v>1</v>
          </cell>
          <cell r="G592" t="str">
            <v>2002</v>
          </cell>
          <cell r="K592">
            <v>59.35</v>
          </cell>
          <cell r="L592">
            <v>45.89</v>
          </cell>
          <cell r="U592">
            <v>0</v>
          </cell>
          <cell r="W592" t="str">
            <v>0.94*0.97</v>
          </cell>
          <cell r="X592">
            <v>0</v>
          </cell>
          <cell r="AB592" t="str">
            <v/>
          </cell>
        </row>
        <row r="593">
          <cell r="C593" t="str">
            <v>4-1-2003</v>
          </cell>
          <cell r="D593" t="str">
            <v>4</v>
          </cell>
          <cell r="E593">
            <v>1</v>
          </cell>
          <cell r="G593" t="str">
            <v>2003</v>
          </cell>
          <cell r="K593">
            <v>86.23</v>
          </cell>
          <cell r="L593">
            <v>66.68</v>
          </cell>
          <cell r="U593">
            <v>0</v>
          </cell>
          <cell r="W593" t="str">
            <v>0.94*0.97</v>
          </cell>
          <cell r="X593">
            <v>0</v>
          </cell>
          <cell r="AB593" t="str">
            <v/>
          </cell>
        </row>
        <row r="594">
          <cell r="C594" t="str">
            <v>4-1-2004</v>
          </cell>
          <cell r="D594" t="str">
            <v>4</v>
          </cell>
          <cell r="E594">
            <v>1</v>
          </cell>
          <cell r="G594" t="str">
            <v>2004</v>
          </cell>
          <cell r="K594">
            <v>86.23</v>
          </cell>
          <cell r="L594">
            <v>66.68</v>
          </cell>
          <cell r="U594">
            <v>0</v>
          </cell>
          <cell r="W594" t="str">
            <v>0.94*0.97</v>
          </cell>
          <cell r="X594">
            <v>0</v>
          </cell>
          <cell r="AB594" t="str">
            <v/>
          </cell>
        </row>
        <row r="595">
          <cell r="C595" t="str">
            <v>4-1-2005</v>
          </cell>
          <cell r="D595" t="str">
            <v>4</v>
          </cell>
          <cell r="E595">
            <v>1</v>
          </cell>
          <cell r="G595" t="str">
            <v>2005</v>
          </cell>
          <cell r="K595">
            <v>73.43</v>
          </cell>
          <cell r="L595">
            <v>56.78</v>
          </cell>
          <cell r="U595">
            <v>0</v>
          </cell>
          <cell r="W595" t="str">
            <v>0.94*0.97</v>
          </cell>
          <cell r="X595">
            <v>0</v>
          </cell>
          <cell r="AB595" t="str">
            <v/>
          </cell>
        </row>
        <row r="596">
          <cell r="C596" t="str">
            <v>4-1-2006</v>
          </cell>
          <cell r="D596" t="str">
            <v>4</v>
          </cell>
          <cell r="E596">
            <v>1</v>
          </cell>
          <cell r="G596" t="str">
            <v>2006</v>
          </cell>
          <cell r="K596">
            <v>73.43</v>
          </cell>
          <cell r="L596">
            <v>56.78</v>
          </cell>
          <cell r="U596">
            <v>0</v>
          </cell>
          <cell r="X596">
            <v>0</v>
          </cell>
          <cell r="AB596" t="str">
            <v/>
          </cell>
        </row>
        <row r="597">
          <cell r="C597" t="str">
            <v>4-1-2007</v>
          </cell>
          <cell r="D597" t="str">
            <v>4</v>
          </cell>
          <cell r="E597">
            <v>1</v>
          </cell>
          <cell r="G597" t="str">
            <v>2007</v>
          </cell>
          <cell r="K597">
            <v>85.92</v>
          </cell>
          <cell r="L597">
            <v>66.44</v>
          </cell>
          <cell r="U597">
            <v>0</v>
          </cell>
          <cell r="W597" t="str">
            <v>0.94*0.97</v>
          </cell>
          <cell r="X597">
            <v>0</v>
          </cell>
          <cell r="AB597" t="str">
            <v/>
          </cell>
        </row>
        <row r="598">
          <cell r="C598" t="str">
            <v>4-1-201</v>
          </cell>
          <cell r="D598" t="str">
            <v>4</v>
          </cell>
          <cell r="E598">
            <v>1</v>
          </cell>
          <cell r="G598">
            <v>201</v>
          </cell>
          <cell r="K598">
            <v>59.35</v>
          </cell>
          <cell r="L598">
            <v>45.89</v>
          </cell>
          <cell r="U598">
            <v>0</v>
          </cell>
          <cell r="W598" t="str">
            <v>0.94*0.97</v>
          </cell>
          <cell r="X598">
            <v>0</v>
          </cell>
          <cell r="AB598" t="str">
            <v/>
          </cell>
        </row>
        <row r="599">
          <cell r="C599" t="str">
            <v>4-1-202</v>
          </cell>
          <cell r="D599" t="str">
            <v>4</v>
          </cell>
          <cell r="E599">
            <v>1</v>
          </cell>
          <cell r="G599">
            <v>202</v>
          </cell>
          <cell r="K599">
            <v>59.35</v>
          </cell>
          <cell r="L599">
            <v>45.89</v>
          </cell>
          <cell r="U599">
            <v>0</v>
          </cell>
          <cell r="W599" t="str">
            <v>0.94*0.88-5317</v>
          </cell>
          <cell r="X599">
            <v>0</v>
          </cell>
          <cell r="AB599" t="str">
            <v/>
          </cell>
        </row>
        <row r="600">
          <cell r="C600" t="str">
            <v>4-1-203</v>
          </cell>
          <cell r="D600" t="str">
            <v>4</v>
          </cell>
          <cell r="E600">
            <v>1</v>
          </cell>
          <cell r="G600">
            <v>203</v>
          </cell>
          <cell r="K600">
            <v>86.23</v>
          </cell>
          <cell r="L600">
            <v>66.68</v>
          </cell>
          <cell r="U600">
            <v>0</v>
          </cell>
          <cell r="X600">
            <v>0</v>
          </cell>
          <cell r="AB600" t="str">
            <v/>
          </cell>
        </row>
        <row r="601">
          <cell r="C601" t="str">
            <v>4-1-204</v>
          </cell>
          <cell r="D601" t="str">
            <v>4</v>
          </cell>
          <cell r="E601">
            <v>1</v>
          </cell>
          <cell r="G601">
            <v>204</v>
          </cell>
          <cell r="K601">
            <v>86.23</v>
          </cell>
          <cell r="L601">
            <v>66.68</v>
          </cell>
          <cell r="U601">
            <v>0</v>
          </cell>
          <cell r="W601" t="str">
            <v>0.94*0.97</v>
          </cell>
          <cell r="X601">
            <v>0</v>
          </cell>
          <cell r="AB601" t="str">
            <v/>
          </cell>
        </row>
        <row r="602">
          <cell r="C602" t="str">
            <v>4-1-207</v>
          </cell>
          <cell r="D602" t="str">
            <v>4</v>
          </cell>
          <cell r="E602">
            <v>1</v>
          </cell>
          <cell r="G602">
            <v>207</v>
          </cell>
          <cell r="K602">
            <v>85.92</v>
          </cell>
          <cell r="L602">
            <v>66.44</v>
          </cell>
          <cell r="U602">
            <v>0</v>
          </cell>
          <cell r="W602">
            <v>0.94</v>
          </cell>
          <cell r="X602">
            <v>0</v>
          </cell>
          <cell r="AB602" t="str">
            <v/>
          </cell>
        </row>
        <row r="603">
          <cell r="C603" t="str">
            <v>4-1-2101</v>
          </cell>
          <cell r="D603" t="str">
            <v>4</v>
          </cell>
          <cell r="E603">
            <v>1</v>
          </cell>
          <cell r="G603" t="str">
            <v>2101</v>
          </cell>
          <cell r="K603">
            <v>59.35</v>
          </cell>
          <cell r="L603">
            <v>45.89</v>
          </cell>
          <cell r="U603">
            <v>0</v>
          </cell>
          <cell r="W603">
            <v>0.94</v>
          </cell>
          <cell r="X603">
            <v>0</v>
          </cell>
          <cell r="AB603" t="str">
            <v/>
          </cell>
        </row>
        <row r="604">
          <cell r="C604" t="str">
            <v>4-1-2102</v>
          </cell>
          <cell r="D604" t="str">
            <v>4</v>
          </cell>
          <cell r="E604">
            <v>1</v>
          </cell>
          <cell r="G604" t="str">
            <v>2102</v>
          </cell>
          <cell r="K604">
            <v>59.35</v>
          </cell>
          <cell r="L604">
            <v>45.89</v>
          </cell>
          <cell r="U604">
            <v>0</v>
          </cell>
          <cell r="W604">
            <v>0.94</v>
          </cell>
          <cell r="X604">
            <v>0</v>
          </cell>
          <cell r="AB604" t="str">
            <v/>
          </cell>
        </row>
        <row r="605">
          <cell r="C605" t="str">
            <v>4-1-2103</v>
          </cell>
          <cell r="D605" t="str">
            <v>4</v>
          </cell>
          <cell r="E605">
            <v>1</v>
          </cell>
          <cell r="G605" t="str">
            <v>2103</v>
          </cell>
          <cell r="K605">
            <v>86.23</v>
          </cell>
          <cell r="L605">
            <v>66.68</v>
          </cell>
          <cell r="U605">
            <v>0</v>
          </cell>
          <cell r="W605">
            <v>0.94</v>
          </cell>
          <cell r="X605">
            <v>0</v>
          </cell>
          <cell r="AB605" t="str">
            <v/>
          </cell>
        </row>
        <row r="606">
          <cell r="C606" t="str">
            <v>4-1-2104</v>
          </cell>
          <cell r="D606" t="str">
            <v>4</v>
          </cell>
          <cell r="E606">
            <v>1</v>
          </cell>
          <cell r="G606" t="str">
            <v>2104</v>
          </cell>
          <cell r="K606">
            <v>86.23</v>
          </cell>
          <cell r="L606">
            <v>66.68</v>
          </cell>
          <cell r="U606">
            <v>0</v>
          </cell>
          <cell r="W606">
            <v>0.94</v>
          </cell>
          <cell r="X606">
            <v>0</v>
          </cell>
          <cell r="AB606" t="str">
            <v/>
          </cell>
        </row>
        <row r="607">
          <cell r="C607" t="str">
            <v>4-1-2105</v>
          </cell>
          <cell r="D607" t="str">
            <v>4</v>
          </cell>
          <cell r="E607">
            <v>1</v>
          </cell>
          <cell r="G607" t="str">
            <v>2105</v>
          </cell>
          <cell r="K607">
            <v>73.43</v>
          </cell>
          <cell r="L607">
            <v>56.78</v>
          </cell>
          <cell r="U607">
            <v>0</v>
          </cell>
          <cell r="W607">
            <v>0.94</v>
          </cell>
          <cell r="X607">
            <v>0</v>
          </cell>
          <cell r="AB607" t="str">
            <v/>
          </cell>
        </row>
        <row r="608">
          <cell r="C608" t="str">
            <v>4-1-2106</v>
          </cell>
          <cell r="D608" t="str">
            <v>4</v>
          </cell>
          <cell r="E608">
            <v>1</v>
          </cell>
          <cell r="G608" t="str">
            <v>2106</v>
          </cell>
          <cell r="K608">
            <v>73.43</v>
          </cell>
          <cell r="L608">
            <v>56.78</v>
          </cell>
          <cell r="U608">
            <v>0</v>
          </cell>
          <cell r="W608" t="str">
            <v>0.94*0.97</v>
          </cell>
          <cell r="X608">
            <v>0</v>
          </cell>
          <cell r="AB608" t="str">
            <v/>
          </cell>
        </row>
        <row r="609">
          <cell r="C609" t="str">
            <v>4-1-2107</v>
          </cell>
          <cell r="D609" t="str">
            <v>4</v>
          </cell>
          <cell r="E609">
            <v>1</v>
          </cell>
          <cell r="G609" t="str">
            <v>2107</v>
          </cell>
          <cell r="K609">
            <v>85.92</v>
          </cell>
          <cell r="L609">
            <v>66.44</v>
          </cell>
          <cell r="U609">
            <v>0</v>
          </cell>
          <cell r="W609">
            <v>0.95</v>
          </cell>
          <cell r="X609">
            <v>0</v>
          </cell>
          <cell r="AB609" t="str">
            <v/>
          </cell>
        </row>
        <row r="610">
          <cell r="C610" t="str">
            <v>4-1-2201</v>
          </cell>
          <cell r="D610" t="str">
            <v>4</v>
          </cell>
          <cell r="E610">
            <v>1</v>
          </cell>
          <cell r="G610" t="str">
            <v>2201</v>
          </cell>
          <cell r="K610">
            <v>59.35</v>
          </cell>
          <cell r="L610">
            <v>45.89</v>
          </cell>
          <cell r="U610">
            <v>0</v>
          </cell>
          <cell r="W610">
            <v>0.94</v>
          </cell>
          <cell r="X610">
            <v>0</v>
          </cell>
          <cell r="AB610" t="str">
            <v/>
          </cell>
        </row>
        <row r="611">
          <cell r="C611" t="str">
            <v>4-1-2202</v>
          </cell>
          <cell r="D611" t="str">
            <v>4</v>
          </cell>
          <cell r="E611">
            <v>1</v>
          </cell>
          <cell r="G611" t="str">
            <v>2202</v>
          </cell>
          <cell r="K611">
            <v>59.35</v>
          </cell>
          <cell r="L611">
            <v>45.89</v>
          </cell>
          <cell r="U611">
            <v>0</v>
          </cell>
          <cell r="W611" t="str">
            <v>0.94*0.97</v>
          </cell>
          <cell r="X611">
            <v>0</v>
          </cell>
          <cell r="AB611" t="str">
            <v/>
          </cell>
        </row>
        <row r="612">
          <cell r="C612" t="str">
            <v>4-1-2203</v>
          </cell>
          <cell r="D612" t="str">
            <v>4</v>
          </cell>
          <cell r="E612">
            <v>1</v>
          </cell>
          <cell r="G612" t="str">
            <v>2203</v>
          </cell>
          <cell r="K612">
            <v>86.23</v>
          </cell>
          <cell r="L612">
            <v>66.68</v>
          </cell>
          <cell r="U612">
            <v>0</v>
          </cell>
          <cell r="W612" t="str">
            <v>0.94*0.97</v>
          </cell>
          <cell r="X612">
            <v>0</v>
          </cell>
          <cell r="AB612" t="str">
            <v/>
          </cell>
        </row>
        <row r="613">
          <cell r="C613" t="str">
            <v>4-1-2204</v>
          </cell>
          <cell r="D613" t="str">
            <v>4</v>
          </cell>
          <cell r="E613">
            <v>1</v>
          </cell>
          <cell r="G613" t="str">
            <v>2204</v>
          </cell>
          <cell r="K613">
            <v>86.23</v>
          </cell>
          <cell r="L613">
            <v>66.68</v>
          </cell>
          <cell r="U613">
            <v>0</v>
          </cell>
          <cell r="W613">
            <v>0.95</v>
          </cell>
          <cell r="X613">
            <v>0</v>
          </cell>
          <cell r="AB613" t="str">
            <v/>
          </cell>
        </row>
        <row r="614">
          <cell r="C614" t="str">
            <v>4-1-2205</v>
          </cell>
          <cell r="D614" t="str">
            <v>4</v>
          </cell>
          <cell r="E614">
            <v>1</v>
          </cell>
          <cell r="G614" t="str">
            <v>2205</v>
          </cell>
          <cell r="K614">
            <v>73.43</v>
          </cell>
          <cell r="L614">
            <v>56.78</v>
          </cell>
          <cell r="U614">
            <v>0</v>
          </cell>
          <cell r="W614">
            <v>0.95</v>
          </cell>
          <cell r="X614">
            <v>0</v>
          </cell>
          <cell r="AB614" t="str">
            <v/>
          </cell>
        </row>
        <row r="615">
          <cell r="C615" t="str">
            <v>4-1-2206</v>
          </cell>
          <cell r="D615" t="str">
            <v>4</v>
          </cell>
          <cell r="E615">
            <v>1</v>
          </cell>
          <cell r="G615" t="str">
            <v>2206</v>
          </cell>
          <cell r="K615">
            <v>73.43</v>
          </cell>
          <cell r="L615">
            <v>56.78</v>
          </cell>
          <cell r="U615">
            <v>0</v>
          </cell>
          <cell r="X615">
            <v>0</v>
          </cell>
          <cell r="AB615" t="str">
            <v/>
          </cell>
        </row>
        <row r="616">
          <cell r="C616" t="str">
            <v>4-1-2207</v>
          </cell>
          <cell r="D616" t="str">
            <v>4</v>
          </cell>
          <cell r="E616">
            <v>1</v>
          </cell>
          <cell r="G616" t="str">
            <v>2207</v>
          </cell>
          <cell r="K616">
            <v>85.92</v>
          </cell>
          <cell r="L616">
            <v>66.44</v>
          </cell>
          <cell r="U616">
            <v>0</v>
          </cell>
          <cell r="X616">
            <v>0</v>
          </cell>
          <cell r="AB616" t="str">
            <v/>
          </cell>
        </row>
        <row r="617">
          <cell r="C617" t="str">
            <v>4-1-2301</v>
          </cell>
          <cell r="D617" t="str">
            <v>4</v>
          </cell>
          <cell r="E617">
            <v>1</v>
          </cell>
          <cell r="G617" t="str">
            <v>2301</v>
          </cell>
          <cell r="K617">
            <v>59.35</v>
          </cell>
          <cell r="L617">
            <v>45.89</v>
          </cell>
          <cell r="U617">
            <v>0</v>
          </cell>
          <cell r="W617">
            <v>0.95</v>
          </cell>
          <cell r="X617">
            <v>0</v>
          </cell>
          <cell r="AB617" t="str">
            <v/>
          </cell>
        </row>
        <row r="618">
          <cell r="C618" t="str">
            <v>4-1-2302</v>
          </cell>
          <cell r="D618" t="str">
            <v>4</v>
          </cell>
          <cell r="E618">
            <v>1</v>
          </cell>
          <cell r="G618" t="str">
            <v>2302</v>
          </cell>
          <cell r="K618">
            <v>59.35</v>
          </cell>
          <cell r="L618">
            <v>45.89</v>
          </cell>
          <cell r="U618">
            <v>0</v>
          </cell>
          <cell r="X618">
            <v>0</v>
          </cell>
          <cell r="AB618" t="str">
            <v/>
          </cell>
        </row>
        <row r="619">
          <cell r="C619" t="str">
            <v>4-1-2303</v>
          </cell>
          <cell r="D619" t="str">
            <v>4</v>
          </cell>
          <cell r="E619">
            <v>1</v>
          </cell>
          <cell r="G619" t="str">
            <v>2303</v>
          </cell>
          <cell r="K619">
            <v>86.23</v>
          </cell>
          <cell r="L619">
            <v>66.68</v>
          </cell>
          <cell r="U619">
            <v>0</v>
          </cell>
          <cell r="X619">
            <v>0</v>
          </cell>
          <cell r="AB619" t="str">
            <v/>
          </cell>
        </row>
        <row r="620">
          <cell r="C620" t="str">
            <v>4-1-2304</v>
          </cell>
          <cell r="D620" t="str">
            <v>4</v>
          </cell>
          <cell r="E620">
            <v>1</v>
          </cell>
          <cell r="G620" t="str">
            <v>2304</v>
          </cell>
          <cell r="K620">
            <v>86.23</v>
          </cell>
          <cell r="L620">
            <v>66.68</v>
          </cell>
          <cell r="U620">
            <v>0</v>
          </cell>
          <cell r="X620">
            <v>0</v>
          </cell>
          <cell r="AB620" t="str">
            <v/>
          </cell>
        </row>
        <row r="621">
          <cell r="C621" t="str">
            <v>4-1-2305</v>
          </cell>
          <cell r="D621" t="str">
            <v>4</v>
          </cell>
          <cell r="E621">
            <v>1</v>
          </cell>
          <cell r="G621" t="str">
            <v>2305</v>
          </cell>
          <cell r="K621">
            <v>73.43</v>
          </cell>
          <cell r="L621">
            <v>56.78</v>
          </cell>
          <cell r="U621">
            <v>0</v>
          </cell>
          <cell r="W621" t="str">
            <v>0.94*0.97</v>
          </cell>
          <cell r="X621">
            <v>0</v>
          </cell>
          <cell r="AB621" t="str">
            <v/>
          </cell>
        </row>
        <row r="622">
          <cell r="C622" t="str">
            <v>4-1-2306</v>
          </cell>
          <cell r="D622" t="str">
            <v>4</v>
          </cell>
          <cell r="E622">
            <v>1</v>
          </cell>
          <cell r="G622" t="str">
            <v>2306</v>
          </cell>
          <cell r="K622">
            <v>73.43</v>
          </cell>
          <cell r="L622">
            <v>56.78</v>
          </cell>
          <cell r="U622">
            <v>0</v>
          </cell>
          <cell r="W622" t="str">
            <v>0.94*0.97</v>
          </cell>
          <cell r="X622">
            <v>0</v>
          </cell>
          <cell r="AB622" t="str">
            <v/>
          </cell>
        </row>
        <row r="623">
          <cell r="C623" t="str">
            <v>4-1-2307</v>
          </cell>
          <cell r="D623" t="str">
            <v>4</v>
          </cell>
          <cell r="E623">
            <v>1</v>
          </cell>
          <cell r="G623" t="str">
            <v>2307</v>
          </cell>
          <cell r="K623">
            <v>85.92</v>
          </cell>
          <cell r="L623">
            <v>66.44</v>
          </cell>
          <cell r="U623">
            <v>0</v>
          </cell>
          <cell r="W623">
            <v>0.95</v>
          </cell>
          <cell r="X623">
            <v>0</v>
          </cell>
          <cell r="AB623" t="str">
            <v/>
          </cell>
        </row>
        <row r="624">
          <cell r="C624" t="str">
            <v>4-1-2401</v>
          </cell>
          <cell r="D624" t="str">
            <v>4</v>
          </cell>
          <cell r="E624">
            <v>1</v>
          </cell>
          <cell r="G624" t="str">
            <v>2401</v>
          </cell>
          <cell r="K624">
            <v>59.35</v>
          </cell>
          <cell r="L624">
            <v>45.89</v>
          </cell>
          <cell r="U624">
            <v>0</v>
          </cell>
          <cell r="W624">
            <v>0.95</v>
          </cell>
          <cell r="X624">
            <v>0</v>
          </cell>
          <cell r="AB624" t="str">
            <v/>
          </cell>
        </row>
        <row r="625">
          <cell r="C625" t="str">
            <v>4-1-2402</v>
          </cell>
          <cell r="D625" t="str">
            <v>4</v>
          </cell>
          <cell r="E625">
            <v>1</v>
          </cell>
          <cell r="G625" t="str">
            <v>2402</v>
          </cell>
          <cell r="K625">
            <v>59.35</v>
          </cell>
          <cell r="L625">
            <v>45.89</v>
          </cell>
          <cell r="U625">
            <v>0</v>
          </cell>
          <cell r="W625" t="str">
            <v>0.94*0.97</v>
          </cell>
          <cell r="X625">
            <v>0</v>
          </cell>
          <cell r="AB625" t="str">
            <v/>
          </cell>
        </row>
        <row r="626">
          <cell r="C626" t="str">
            <v>4-1-2403</v>
          </cell>
          <cell r="D626" t="str">
            <v>4</v>
          </cell>
          <cell r="E626">
            <v>1</v>
          </cell>
          <cell r="G626" t="str">
            <v>2403</v>
          </cell>
          <cell r="K626">
            <v>86.23</v>
          </cell>
          <cell r="L626">
            <v>66.68</v>
          </cell>
          <cell r="U626">
            <v>0</v>
          </cell>
          <cell r="W626" t="str">
            <v>0.94*0.97</v>
          </cell>
          <cell r="X626">
            <v>0</v>
          </cell>
          <cell r="AB626" t="str">
            <v/>
          </cell>
        </row>
        <row r="627">
          <cell r="C627" t="str">
            <v>4-1-2404</v>
          </cell>
          <cell r="D627" t="str">
            <v>4</v>
          </cell>
          <cell r="E627">
            <v>1</v>
          </cell>
          <cell r="G627" t="str">
            <v>2404</v>
          </cell>
          <cell r="K627">
            <v>86.23</v>
          </cell>
          <cell r="L627">
            <v>66.68</v>
          </cell>
          <cell r="U627">
            <v>0</v>
          </cell>
          <cell r="W627" t="str">
            <v>0.94*0.97</v>
          </cell>
          <cell r="X627">
            <v>0</v>
          </cell>
          <cell r="AB627" t="str">
            <v/>
          </cell>
        </row>
        <row r="628">
          <cell r="C628" t="str">
            <v>4-1-2405</v>
          </cell>
          <cell r="D628" t="str">
            <v>4</v>
          </cell>
          <cell r="E628">
            <v>1</v>
          </cell>
          <cell r="G628" t="str">
            <v>2405</v>
          </cell>
          <cell r="K628">
            <v>73.43</v>
          </cell>
          <cell r="L628">
            <v>56.78</v>
          </cell>
          <cell r="U628">
            <v>0</v>
          </cell>
          <cell r="W628" t="str">
            <v>0.94*0.97</v>
          </cell>
          <cell r="X628">
            <v>0</v>
          </cell>
          <cell r="AB628" t="str">
            <v/>
          </cell>
        </row>
        <row r="629">
          <cell r="C629" t="str">
            <v>4-1-2406</v>
          </cell>
          <cell r="D629" t="str">
            <v>4</v>
          </cell>
          <cell r="E629">
            <v>1</v>
          </cell>
          <cell r="G629" t="str">
            <v>2406</v>
          </cell>
          <cell r="K629">
            <v>73.43</v>
          </cell>
          <cell r="L629">
            <v>56.78</v>
          </cell>
          <cell r="U629">
            <v>0</v>
          </cell>
          <cell r="W629">
            <v>0.95</v>
          </cell>
          <cell r="X629">
            <v>0</v>
          </cell>
          <cell r="AB629" t="str">
            <v/>
          </cell>
        </row>
        <row r="630">
          <cell r="C630" t="str">
            <v>4-1-2407</v>
          </cell>
          <cell r="D630" t="str">
            <v>4</v>
          </cell>
          <cell r="E630">
            <v>1</v>
          </cell>
          <cell r="G630" t="str">
            <v>2407</v>
          </cell>
          <cell r="K630">
            <v>85.92</v>
          </cell>
          <cell r="L630">
            <v>66.44</v>
          </cell>
          <cell r="U630">
            <v>0</v>
          </cell>
          <cell r="W630" t="str">
            <v>0.94*0.97</v>
          </cell>
          <cell r="X630">
            <v>0</v>
          </cell>
          <cell r="AB630" t="str">
            <v/>
          </cell>
        </row>
        <row r="631">
          <cell r="C631" t="str">
            <v>4-1-2501</v>
          </cell>
          <cell r="D631" t="str">
            <v>4</v>
          </cell>
          <cell r="E631">
            <v>1</v>
          </cell>
          <cell r="G631" t="str">
            <v>2501</v>
          </cell>
          <cell r="K631">
            <v>59.35</v>
          </cell>
          <cell r="L631">
            <v>45.89</v>
          </cell>
          <cell r="U631">
            <v>0</v>
          </cell>
          <cell r="W631" t="str">
            <v>0.94*0.97</v>
          </cell>
          <cell r="X631">
            <v>0</v>
          </cell>
          <cell r="AB631" t="str">
            <v/>
          </cell>
        </row>
        <row r="632">
          <cell r="C632" t="str">
            <v>4-1-2502</v>
          </cell>
          <cell r="D632" t="str">
            <v>4</v>
          </cell>
          <cell r="E632">
            <v>1</v>
          </cell>
          <cell r="G632" t="str">
            <v>2502</v>
          </cell>
          <cell r="K632">
            <v>59.35</v>
          </cell>
          <cell r="L632">
            <v>45.89</v>
          </cell>
          <cell r="U632">
            <v>0</v>
          </cell>
          <cell r="X632">
            <v>0</v>
          </cell>
          <cell r="AB632" t="str">
            <v/>
          </cell>
        </row>
        <row r="633">
          <cell r="C633" t="str">
            <v>4-1-2503</v>
          </cell>
          <cell r="D633" t="str">
            <v>4</v>
          </cell>
          <cell r="E633">
            <v>1</v>
          </cell>
          <cell r="G633" t="str">
            <v>2503</v>
          </cell>
          <cell r="K633">
            <v>86.23</v>
          </cell>
          <cell r="L633">
            <v>66.68</v>
          </cell>
          <cell r="U633">
            <v>0</v>
          </cell>
          <cell r="W633" t="str">
            <v>0.94*0.97</v>
          </cell>
          <cell r="X633">
            <v>0</v>
          </cell>
          <cell r="AB633" t="str">
            <v/>
          </cell>
        </row>
        <row r="634">
          <cell r="C634" t="str">
            <v>4-1-2504</v>
          </cell>
          <cell r="D634" t="str">
            <v>4</v>
          </cell>
          <cell r="E634">
            <v>1</v>
          </cell>
          <cell r="G634" t="str">
            <v>2504</v>
          </cell>
          <cell r="K634">
            <v>86.23</v>
          </cell>
          <cell r="L634">
            <v>66.68</v>
          </cell>
          <cell r="U634">
            <v>0</v>
          </cell>
          <cell r="W634">
            <v>0.94</v>
          </cell>
          <cell r="X634">
            <v>0</v>
          </cell>
          <cell r="AB634" t="str">
            <v/>
          </cell>
        </row>
        <row r="635">
          <cell r="C635" t="str">
            <v>4-1-2505</v>
          </cell>
          <cell r="D635" t="str">
            <v>4</v>
          </cell>
          <cell r="E635">
            <v>1</v>
          </cell>
          <cell r="G635" t="str">
            <v>2505</v>
          </cell>
          <cell r="K635">
            <v>73.43</v>
          </cell>
          <cell r="L635">
            <v>56.78</v>
          </cell>
          <cell r="U635">
            <v>0</v>
          </cell>
          <cell r="W635">
            <v>0.94</v>
          </cell>
          <cell r="X635">
            <v>0</v>
          </cell>
          <cell r="AB635" t="str">
            <v/>
          </cell>
        </row>
        <row r="636">
          <cell r="C636" t="str">
            <v>4-1-2506</v>
          </cell>
          <cell r="D636" t="str">
            <v>4</v>
          </cell>
          <cell r="E636">
            <v>1</v>
          </cell>
          <cell r="G636" t="str">
            <v>2506</v>
          </cell>
          <cell r="K636">
            <v>73.43</v>
          </cell>
          <cell r="L636">
            <v>56.78</v>
          </cell>
          <cell r="U636">
            <v>0</v>
          </cell>
          <cell r="W636" t="str">
            <v>0.94*0.88</v>
          </cell>
          <cell r="X636">
            <v>0</v>
          </cell>
          <cell r="AB636" t="str">
            <v/>
          </cell>
        </row>
        <row r="637">
          <cell r="C637" t="str">
            <v>4-1-2507</v>
          </cell>
          <cell r="D637" t="str">
            <v>4</v>
          </cell>
          <cell r="E637">
            <v>1</v>
          </cell>
          <cell r="G637" t="str">
            <v>2507</v>
          </cell>
          <cell r="K637">
            <v>85.92</v>
          </cell>
          <cell r="L637">
            <v>66.44</v>
          </cell>
          <cell r="U637">
            <v>0</v>
          </cell>
          <cell r="W637">
            <v>0.94</v>
          </cell>
          <cell r="X637">
            <v>0</v>
          </cell>
          <cell r="AB637" t="str">
            <v/>
          </cell>
        </row>
        <row r="638">
          <cell r="C638" t="str">
            <v>4-1-2601</v>
          </cell>
          <cell r="D638" t="str">
            <v>4</v>
          </cell>
          <cell r="E638">
            <v>1</v>
          </cell>
          <cell r="G638" t="str">
            <v>2601</v>
          </cell>
          <cell r="K638">
            <v>59.35</v>
          </cell>
          <cell r="L638">
            <v>45.89</v>
          </cell>
          <cell r="U638">
            <v>0</v>
          </cell>
          <cell r="W638">
            <v>0.94</v>
          </cell>
          <cell r="X638">
            <v>0</v>
          </cell>
          <cell r="AB638" t="str">
            <v/>
          </cell>
        </row>
        <row r="639">
          <cell r="C639" t="str">
            <v>4-1-2602</v>
          </cell>
          <cell r="D639" t="str">
            <v>4</v>
          </cell>
          <cell r="E639">
            <v>1</v>
          </cell>
          <cell r="G639" t="str">
            <v>2602</v>
          </cell>
          <cell r="K639">
            <v>59.35</v>
          </cell>
          <cell r="L639">
            <v>45.89</v>
          </cell>
          <cell r="U639">
            <v>0</v>
          </cell>
          <cell r="W639">
            <v>0.94</v>
          </cell>
          <cell r="X639">
            <v>0</v>
          </cell>
          <cell r="AB639" t="str">
            <v/>
          </cell>
        </row>
        <row r="640">
          <cell r="C640" t="str">
            <v>4-1-2603</v>
          </cell>
          <cell r="D640" t="str">
            <v>4</v>
          </cell>
          <cell r="E640">
            <v>1</v>
          </cell>
          <cell r="G640" t="str">
            <v>2603</v>
          </cell>
          <cell r="K640">
            <v>86.23</v>
          </cell>
          <cell r="L640">
            <v>66.68</v>
          </cell>
          <cell r="U640">
            <v>0</v>
          </cell>
          <cell r="W640">
            <v>0.94</v>
          </cell>
          <cell r="X640">
            <v>0</v>
          </cell>
          <cell r="AB640" t="str">
            <v/>
          </cell>
        </row>
        <row r="641">
          <cell r="C641" t="str">
            <v>4-1-2604</v>
          </cell>
          <cell r="D641" t="str">
            <v>4</v>
          </cell>
          <cell r="E641">
            <v>1</v>
          </cell>
          <cell r="G641" t="str">
            <v>2604</v>
          </cell>
          <cell r="K641">
            <v>86.23</v>
          </cell>
          <cell r="L641">
            <v>66.68</v>
          </cell>
          <cell r="U641">
            <v>0</v>
          </cell>
          <cell r="W641" t="str">
            <v>0.94*0.97</v>
          </cell>
          <cell r="X641">
            <v>0</v>
          </cell>
          <cell r="AB641" t="str">
            <v/>
          </cell>
        </row>
        <row r="642">
          <cell r="C642" t="str">
            <v>4-1-2605</v>
          </cell>
          <cell r="D642" t="str">
            <v>4</v>
          </cell>
          <cell r="E642">
            <v>1</v>
          </cell>
          <cell r="G642" t="str">
            <v>2605</v>
          </cell>
          <cell r="K642">
            <v>73.43</v>
          </cell>
          <cell r="L642">
            <v>56.78</v>
          </cell>
          <cell r="U642">
            <v>0</v>
          </cell>
          <cell r="W642">
            <v>0.94</v>
          </cell>
          <cell r="X642">
            <v>0</v>
          </cell>
          <cell r="AB642" t="str">
            <v/>
          </cell>
        </row>
        <row r="643">
          <cell r="C643" t="str">
            <v>4-1-2606</v>
          </cell>
          <cell r="D643" t="str">
            <v>4</v>
          </cell>
          <cell r="E643">
            <v>1</v>
          </cell>
          <cell r="G643" t="str">
            <v>2606</v>
          </cell>
          <cell r="K643">
            <v>73.43</v>
          </cell>
          <cell r="L643">
            <v>56.78</v>
          </cell>
          <cell r="U643">
            <v>0</v>
          </cell>
          <cell r="W643">
            <v>0.94</v>
          </cell>
          <cell r="X643">
            <v>0</v>
          </cell>
          <cell r="AB643" t="str">
            <v/>
          </cell>
        </row>
        <row r="644">
          <cell r="C644" t="str">
            <v>4-1-2607</v>
          </cell>
          <cell r="D644" t="str">
            <v>4</v>
          </cell>
          <cell r="E644">
            <v>1</v>
          </cell>
          <cell r="G644" t="str">
            <v>2607</v>
          </cell>
          <cell r="K644">
            <v>85.92</v>
          </cell>
          <cell r="L644">
            <v>66.44</v>
          </cell>
          <cell r="U644">
            <v>0</v>
          </cell>
          <cell r="W644">
            <v>0.94</v>
          </cell>
          <cell r="X644">
            <v>0</v>
          </cell>
          <cell r="AB644" t="str">
            <v/>
          </cell>
        </row>
        <row r="645">
          <cell r="C645" t="str">
            <v>4-1-301</v>
          </cell>
          <cell r="D645" t="str">
            <v>4</v>
          </cell>
          <cell r="E645">
            <v>1</v>
          </cell>
          <cell r="G645">
            <v>301</v>
          </cell>
          <cell r="K645">
            <v>59.35</v>
          </cell>
          <cell r="L645">
            <v>45.89</v>
          </cell>
          <cell r="U645">
            <v>0</v>
          </cell>
          <cell r="W645" t="str">
            <v>0.94*0.97</v>
          </cell>
          <cell r="X645">
            <v>0</v>
          </cell>
          <cell r="AB645" t="str">
            <v/>
          </cell>
        </row>
        <row r="646">
          <cell r="C646" t="str">
            <v>4-1-302</v>
          </cell>
          <cell r="D646" t="str">
            <v>4</v>
          </cell>
          <cell r="E646">
            <v>1</v>
          </cell>
          <cell r="G646">
            <v>302</v>
          </cell>
          <cell r="K646">
            <v>59.35</v>
          </cell>
          <cell r="L646">
            <v>45.89</v>
          </cell>
          <cell r="U646">
            <v>0</v>
          </cell>
          <cell r="W646" t="str">
            <v>0.94*0.97</v>
          </cell>
          <cell r="X646">
            <v>0</v>
          </cell>
          <cell r="AB646" t="str">
            <v/>
          </cell>
        </row>
        <row r="647">
          <cell r="C647" t="str">
            <v>4-1-303</v>
          </cell>
          <cell r="D647" t="str">
            <v>4</v>
          </cell>
          <cell r="E647">
            <v>1</v>
          </cell>
          <cell r="G647">
            <v>303</v>
          </cell>
          <cell r="K647">
            <v>86.23</v>
          </cell>
          <cell r="L647">
            <v>66.68</v>
          </cell>
          <cell r="U647">
            <v>0</v>
          </cell>
          <cell r="W647">
            <v>0.95</v>
          </cell>
          <cell r="X647">
            <v>0</v>
          </cell>
          <cell r="AB647" t="str">
            <v/>
          </cell>
        </row>
        <row r="648">
          <cell r="C648" t="str">
            <v>4-1-304</v>
          </cell>
          <cell r="D648" t="str">
            <v>4</v>
          </cell>
          <cell r="E648">
            <v>1</v>
          </cell>
          <cell r="G648">
            <v>304</v>
          </cell>
          <cell r="K648">
            <v>86.23</v>
          </cell>
          <cell r="L648">
            <v>66.68</v>
          </cell>
          <cell r="U648">
            <v>0</v>
          </cell>
          <cell r="W648">
            <v>0.95</v>
          </cell>
          <cell r="X648">
            <v>0</v>
          </cell>
          <cell r="AB648" t="str">
            <v/>
          </cell>
        </row>
        <row r="649">
          <cell r="C649" t="str">
            <v>4-1-305</v>
          </cell>
          <cell r="D649" t="str">
            <v>4</v>
          </cell>
          <cell r="E649">
            <v>1</v>
          </cell>
          <cell r="G649">
            <v>305</v>
          </cell>
          <cell r="K649">
            <v>73.43</v>
          </cell>
          <cell r="L649">
            <v>56.78</v>
          </cell>
          <cell r="U649">
            <v>0</v>
          </cell>
          <cell r="W649" t="str">
            <v>0.855-5723</v>
          </cell>
          <cell r="X649">
            <v>0</v>
          </cell>
          <cell r="AB649" t="str">
            <v/>
          </cell>
        </row>
        <row r="650">
          <cell r="C650" t="str">
            <v>4-1-306</v>
          </cell>
          <cell r="D650" t="str">
            <v>4</v>
          </cell>
          <cell r="E650">
            <v>1</v>
          </cell>
          <cell r="G650">
            <v>306</v>
          </cell>
          <cell r="K650">
            <v>73.43</v>
          </cell>
          <cell r="L650">
            <v>56.78</v>
          </cell>
          <cell r="U650">
            <v>0</v>
          </cell>
          <cell r="W650" t="str">
            <v>0.94*0.98</v>
          </cell>
          <cell r="X650">
            <v>0</v>
          </cell>
          <cell r="AB650" t="str">
            <v/>
          </cell>
        </row>
        <row r="651">
          <cell r="C651" t="str">
            <v>4-1-307</v>
          </cell>
          <cell r="D651" t="str">
            <v>4</v>
          </cell>
          <cell r="E651">
            <v>1</v>
          </cell>
          <cell r="G651">
            <v>307</v>
          </cell>
          <cell r="K651">
            <v>85.92</v>
          </cell>
          <cell r="L651">
            <v>66.44</v>
          </cell>
          <cell r="U651">
            <v>0</v>
          </cell>
          <cell r="W651">
            <v>0.95</v>
          </cell>
          <cell r="X651">
            <v>0</v>
          </cell>
          <cell r="AB651" t="str">
            <v/>
          </cell>
        </row>
        <row r="652">
          <cell r="C652" t="str">
            <v>4-1-401</v>
          </cell>
          <cell r="D652" t="str">
            <v>4</v>
          </cell>
          <cell r="E652">
            <v>1</v>
          </cell>
          <cell r="G652">
            <v>401</v>
          </cell>
          <cell r="K652">
            <v>59.35</v>
          </cell>
          <cell r="L652">
            <v>45.89</v>
          </cell>
          <cell r="U652">
            <v>0</v>
          </cell>
          <cell r="W652">
            <v>0.95</v>
          </cell>
          <cell r="X652">
            <v>0</v>
          </cell>
          <cell r="AB652" t="str">
            <v/>
          </cell>
        </row>
        <row r="653">
          <cell r="C653" t="str">
            <v>4-1-402</v>
          </cell>
          <cell r="D653" t="str">
            <v>4</v>
          </cell>
          <cell r="E653">
            <v>1</v>
          </cell>
          <cell r="G653">
            <v>402</v>
          </cell>
          <cell r="K653">
            <v>59.35</v>
          </cell>
          <cell r="L653">
            <v>45.89</v>
          </cell>
          <cell r="U653">
            <v>0</v>
          </cell>
          <cell r="X653">
            <v>0</v>
          </cell>
          <cell r="AB653" t="str">
            <v/>
          </cell>
        </row>
        <row r="654">
          <cell r="C654" t="str">
            <v>4-1-403</v>
          </cell>
          <cell r="D654" t="str">
            <v>4</v>
          </cell>
          <cell r="E654">
            <v>1</v>
          </cell>
          <cell r="G654">
            <v>403</v>
          </cell>
          <cell r="K654">
            <v>86.23</v>
          </cell>
          <cell r="L654">
            <v>66.68</v>
          </cell>
          <cell r="U654">
            <v>0</v>
          </cell>
          <cell r="X654">
            <v>0</v>
          </cell>
          <cell r="AB654" t="str">
            <v/>
          </cell>
        </row>
        <row r="655">
          <cell r="C655" t="str">
            <v>4-1-404</v>
          </cell>
          <cell r="D655" t="str">
            <v>4</v>
          </cell>
          <cell r="E655">
            <v>1</v>
          </cell>
          <cell r="G655">
            <v>404</v>
          </cell>
          <cell r="K655">
            <v>86.23</v>
          </cell>
          <cell r="L655">
            <v>66.68</v>
          </cell>
          <cell r="U655">
            <v>0</v>
          </cell>
          <cell r="W655" t="str">
            <v>0.94*0.89</v>
          </cell>
          <cell r="X655">
            <v>0</v>
          </cell>
          <cell r="AB655" t="str">
            <v/>
          </cell>
        </row>
        <row r="656">
          <cell r="C656" t="str">
            <v>4-1-405</v>
          </cell>
          <cell r="D656" t="str">
            <v>4</v>
          </cell>
          <cell r="E656">
            <v>1</v>
          </cell>
          <cell r="G656">
            <v>405</v>
          </cell>
          <cell r="K656">
            <v>73.43</v>
          </cell>
          <cell r="L656">
            <v>56.78</v>
          </cell>
          <cell r="U656">
            <v>0</v>
          </cell>
          <cell r="W656" t="str">
            <v>0.94*0.9-11136</v>
          </cell>
          <cell r="X656">
            <v>0</v>
          </cell>
          <cell r="AB656" t="str">
            <v/>
          </cell>
        </row>
        <row r="657">
          <cell r="C657" t="str">
            <v>4-1-406</v>
          </cell>
          <cell r="D657" t="str">
            <v>4</v>
          </cell>
          <cell r="E657">
            <v>1</v>
          </cell>
          <cell r="G657">
            <v>406</v>
          </cell>
          <cell r="K657">
            <v>73.43</v>
          </cell>
          <cell r="L657">
            <v>56.78</v>
          </cell>
          <cell r="U657">
            <v>0</v>
          </cell>
          <cell r="W657" t="str">
            <v>0.94*0.97</v>
          </cell>
          <cell r="X657">
            <v>0</v>
          </cell>
          <cell r="AB657" t="str">
            <v/>
          </cell>
        </row>
        <row r="658">
          <cell r="C658" t="str">
            <v>4-1-407</v>
          </cell>
          <cell r="D658" t="str">
            <v>4</v>
          </cell>
          <cell r="E658">
            <v>1</v>
          </cell>
          <cell r="G658">
            <v>407</v>
          </cell>
          <cell r="H658" t="str">
            <v>自销</v>
          </cell>
          <cell r="I658" t="str">
            <v>冯昌盛</v>
          </cell>
          <cell r="J658" t="str">
            <v>已签约</v>
          </cell>
          <cell r="K658">
            <v>85.92</v>
          </cell>
          <cell r="L658">
            <v>66.44</v>
          </cell>
          <cell r="O658" t="str">
            <v>吴笑霞、戴伟华</v>
          </cell>
          <cell r="P658" t="str">
            <v>440111197203103324
440111197312240977</v>
          </cell>
          <cell r="Q658" t="str">
            <v>18011872369
13392602369</v>
          </cell>
          <cell r="R658" t="str">
            <v>广东省广州市白云区萧岗云安路146号415房</v>
          </cell>
          <cell r="T658">
            <v>44506</v>
          </cell>
          <cell r="U658">
            <v>8113.943202979515</v>
          </cell>
          <cell r="V658">
            <v>697150</v>
          </cell>
          <cell r="W658" t="str">
            <v>0.94*0.97</v>
          </cell>
          <cell r="X658">
            <v>0</v>
          </cell>
          <cell r="AB658">
            <v>44530</v>
          </cell>
        </row>
        <row r="659">
          <cell r="C659" t="str">
            <v>4-1-501</v>
          </cell>
          <cell r="D659" t="str">
            <v>4</v>
          </cell>
          <cell r="E659">
            <v>1</v>
          </cell>
          <cell r="G659">
            <v>501</v>
          </cell>
          <cell r="K659">
            <v>59.35</v>
          </cell>
          <cell r="L659">
            <v>45.89</v>
          </cell>
          <cell r="U659">
            <v>0</v>
          </cell>
          <cell r="W659">
            <v>0.95</v>
          </cell>
          <cell r="X659">
            <v>0</v>
          </cell>
          <cell r="AB659" t="str">
            <v/>
          </cell>
        </row>
        <row r="660">
          <cell r="C660" t="str">
            <v>4-1-502</v>
          </cell>
          <cell r="D660" t="str">
            <v>4</v>
          </cell>
          <cell r="E660">
            <v>1</v>
          </cell>
          <cell r="G660">
            <v>502</v>
          </cell>
          <cell r="K660">
            <v>59.35</v>
          </cell>
          <cell r="L660">
            <v>45.89</v>
          </cell>
          <cell r="U660">
            <v>0</v>
          </cell>
          <cell r="W660" t="str">
            <v>0.94*0.97</v>
          </cell>
          <cell r="X660">
            <v>0</v>
          </cell>
          <cell r="AB660" t="str">
            <v/>
          </cell>
        </row>
        <row r="661">
          <cell r="C661" t="str">
            <v>4-1-503</v>
          </cell>
          <cell r="D661" t="str">
            <v>4</v>
          </cell>
          <cell r="E661">
            <v>1</v>
          </cell>
          <cell r="G661">
            <v>503</v>
          </cell>
          <cell r="K661">
            <v>86.23</v>
          </cell>
          <cell r="L661">
            <v>66.68</v>
          </cell>
          <cell r="U661">
            <v>0</v>
          </cell>
          <cell r="W661" t="str">
            <v>0.95*0.89-11741</v>
          </cell>
          <cell r="X661">
            <v>0</v>
          </cell>
          <cell r="AB661" t="str">
            <v/>
          </cell>
        </row>
        <row r="662">
          <cell r="C662" t="str">
            <v>4-1-504</v>
          </cell>
          <cell r="D662" t="str">
            <v>4</v>
          </cell>
          <cell r="E662">
            <v>1</v>
          </cell>
          <cell r="G662">
            <v>504</v>
          </cell>
          <cell r="K662">
            <v>86.23</v>
          </cell>
          <cell r="L662">
            <v>66.68</v>
          </cell>
          <cell r="U662">
            <v>0</v>
          </cell>
          <cell r="W662" t="str">
            <v>0.94*0.97</v>
          </cell>
          <cell r="X662">
            <v>0</v>
          </cell>
          <cell r="AB662" t="str">
            <v/>
          </cell>
        </row>
        <row r="663">
          <cell r="C663" t="str">
            <v>4-1-505</v>
          </cell>
          <cell r="D663" t="str">
            <v>4</v>
          </cell>
          <cell r="E663">
            <v>1</v>
          </cell>
          <cell r="G663">
            <v>505</v>
          </cell>
          <cell r="K663">
            <v>73.43</v>
          </cell>
          <cell r="L663">
            <v>56.78</v>
          </cell>
          <cell r="U663">
            <v>0</v>
          </cell>
          <cell r="W663">
            <v>0.95</v>
          </cell>
          <cell r="X663">
            <v>0</v>
          </cell>
          <cell r="AB663" t="str">
            <v/>
          </cell>
        </row>
        <row r="664">
          <cell r="C664" t="str">
            <v>4-1-506</v>
          </cell>
          <cell r="D664" t="str">
            <v>4</v>
          </cell>
          <cell r="E664">
            <v>1</v>
          </cell>
          <cell r="G664">
            <v>506</v>
          </cell>
          <cell r="H664" t="str">
            <v>自销</v>
          </cell>
          <cell r="I664" t="str">
            <v>刘梓轩</v>
          </cell>
          <cell r="J664" t="str">
            <v>已签约</v>
          </cell>
          <cell r="K664">
            <v>73.43</v>
          </cell>
          <cell r="L664">
            <v>56.78</v>
          </cell>
          <cell r="O664" t="str">
            <v>黎玉妹</v>
          </cell>
          <cell r="P664" t="str">
            <v>44068219740829506X</v>
          </cell>
          <cell r="Q664" t="str">
            <v>18603060112</v>
          </cell>
          <cell r="R664" t="str">
            <v>广东省肇庆市四会市贞山街道大坑三村4号</v>
          </cell>
          <cell r="T664">
            <v>44507</v>
          </cell>
          <cell r="U664">
            <v>8990.630532479912</v>
          </cell>
          <cell r="V664">
            <v>660182</v>
          </cell>
          <cell r="W664" t="str">
            <v>0.94*0.97</v>
          </cell>
          <cell r="X664">
            <v>0</v>
          </cell>
          <cell r="AB664">
            <v>44644</v>
          </cell>
        </row>
        <row r="665">
          <cell r="C665" t="str">
            <v>4-1-507</v>
          </cell>
          <cell r="D665" t="str">
            <v>4</v>
          </cell>
          <cell r="E665">
            <v>1</v>
          </cell>
          <cell r="G665">
            <v>507</v>
          </cell>
          <cell r="K665">
            <v>85.92</v>
          </cell>
          <cell r="L665">
            <v>66.44</v>
          </cell>
          <cell r="U665">
            <v>0</v>
          </cell>
          <cell r="W665" t="str">
            <v>0.94*0.97</v>
          </cell>
          <cell r="X665">
            <v>0</v>
          </cell>
          <cell r="AB665" t="str">
            <v/>
          </cell>
        </row>
        <row r="666">
          <cell r="C666" t="str">
            <v>4-1-601</v>
          </cell>
          <cell r="D666" t="str">
            <v>4</v>
          </cell>
          <cell r="E666">
            <v>1</v>
          </cell>
          <cell r="G666">
            <v>601</v>
          </cell>
          <cell r="K666">
            <v>59.35</v>
          </cell>
          <cell r="L666">
            <v>45.89</v>
          </cell>
          <cell r="U666">
            <v>0</v>
          </cell>
          <cell r="W666" t="str">
            <v>0.94*0.97</v>
          </cell>
          <cell r="X666">
            <v>0</v>
          </cell>
          <cell r="AB666" t="str">
            <v/>
          </cell>
        </row>
        <row r="667">
          <cell r="C667" t="str">
            <v>4-1-602</v>
          </cell>
          <cell r="D667" t="str">
            <v>4</v>
          </cell>
          <cell r="E667">
            <v>1</v>
          </cell>
          <cell r="G667">
            <v>602</v>
          </cell>
          <cell r="K667">
            <v>59.35</v>
          </cell>
          <cell r="L667">
            <v>45.89</v>
          </cell>
          <cell r="U667">
            <v>0</v>
          </cell>
          <cell r="W667" t="str">
            <v>0.94*0.97</v>
          </cell>
          <cell r="X667">
            <v>0</v>
          </cell>
          <cell r="AB667" t="str">
            <v/>
          </cell>
        </row>
        <row r="668">
          <cell r="C668" t="str">
            <v>4-1-603</v>
          </cell>
          <cell r="D668" t="str">
            <v>4</v>
          </cell>
          <cell r="E668">
            <v>1</v>
          </cell>
          <cell r="G668">
            <v>603</v>
          </cell>
          <cell r="K668">
            <v>86.23</v>
          </cell>
          <cell r="L668">
            <v>66.68</v>
          </cell>
          <cell r="U668">
            <v>0</v>
          </cell>
          <cell r="W668" t="str">
            <v>0.94*0.97</v>
          </cell>
          <cell r="X668">
            <v>0</v>
          </cell>
          <cell r="AB668" t="str">
            <v/>
          </cell>
        </row>
        <row r="669">
          <cell r="C669" t="str">
            <v>4-1-604</v>
          </cell>
          <cell r="D669" t="str">
            <v>4</v>
          </cell>
          <cell r="E669">
            <v>1</v>
          </cell>
          <cell r="G669">
            <v>604</v>
          </cell>
          <cell r="K669">
            <v>86.23</v>
          </cell>
          <cell r="L669">
            <v>66.68</v>
          </cell>
          <cell r="U669">
            <v>0</v>
          </cell>
          <cell r="W669" t="str">
            <v>0.94*0.97</v>
          </cell>
          <cell r="X669">
            <v>0</v>
          </cell>
          <cell r="AB669" t="str">
            <v/>
          </cell>
        </row>
        <row r="670">
          <cell r="C670" t="str">
            <v>4-1-605</v>
          </cell>
          <cell r="D670" t="str">
            <v>4</v>
          </cell>
          <cell r="E670">
            <v>1</v>
          </cell>
          <cell r="G670">
            <v>605</v>
          </cell>
          <cell r="K670">
            <v>73.43</v>
          </cell>
          <cell r="L670">
            <v>56.78</v>
          </cell>
          <cell r="U670">
            <v>0</v>
          </cell>
          <cell r="W670" t="str">
            <v>0.94*0.97</v>
          </cell>
          <cell r="X670">
            <v>0</v>
          </cell>
          <cell r="AB670" t="str">
            <v/>
          </cell>
        </row>
        <row r="671">
          <cell r="C671" t="str">
            <v>4-1-606</v>
          </cell>
          <cell r="D671" t="str">
            <v>4</v>
          </cell>
          <cell r="E671">
            <v>1</v>
          </cell>
          <cell r="G671">
            <v>606</v>
          </cell>
          <cell r="H671" t="str">
            <v>自销</v>
          </cell>
          <cell r="I671" t="str">
            <v>黄鲜明</v>
          </cell>
          <cell r="J671" t="str">
            <v>已签约</v>
          </cell>
          <cell r="K671">
            <v>73.43</v>
          </cell>
          <cell r="L671">
            <v>56.78</v>
          </cell>
          <cell r="O671" t="str">
            <v>程亚伍</v>
          </cell>
          <cell r="P671" t="str">
            <v>441223197808062643</v>
          </cell>
          <cell r="Q671" t="str">
            <v>13928882098</v>
          </cell>
          <cell r="R671" t="str">
            <v>广东省广州市白云区松洲街道罗冲围罗冲正街28号301房</v>
          </cell>
          <cell r="T671">
            <v>44473</v>
          </cell>
          <cell r="U671">
            <v>9049.843388260928</v>
          </cell>
          <cell r="V671">
            <v>664530</v>
          </cell>
          <cell r="W671">
            <v>0.94</v>
          </cell>
          <cell r="X671">
            <v>0</v>
          </cell>
          <cell r="AB671">
            <v>44491</v>
          </cell>
        </row>
        <row r="672">
          <cell r="C672" t="str">
            <v>4-1-607</v>
          </cell>
          <cell r="D672" t="str">
            <v>4</v>
          </cell>
          <cell r="E672">
            <v>1</v>
          </cell>
          <cell r="G672">
            <v>607</v>
          </cell>
          <cell r="K672">
            <v>85.92</v>
          </cell>
          <cell r="L672">
            <v>66.44</v>
          </cell>
          <cell r="U672">
            <v>0</v>
          </cell>
          <cell r="W672">
            <v>0.94</v>
          </cell>
          <cell r="X672">
            <v>0</v>
          </cell>
          <cell r="AB672" t="str">
            <v/>
          </cell>
        </row>
        <row r="673">
          <cell r="C673" t="str">
            <v>4-1-701</v>
          </cell>
          <cell r="D673" t="str">
            <v>4</v>
          </cell>
          <cell r="E673">
            <v>1</v>
          </cell>
          <cell r="G673">
            <v>701</v>
          </cell>
          <cell r="K673">
            <v>59.35</v>
          </cell>
          <cell r="L673">
            <v>45.89</v>
          </cell>
          <cell r="U673">
            <v>0</v>
          </cell>
          <cell r="W673">
            <v>0.94</v>
          </cell>
          <cell r="X673">
            <v>0</v>
          </cell>
          <cell r="AB673" t="str">
            <v/>
          </cell>
        </row>
        <row r="674">
          <cell r="C674" t="str">
            <v>4-1-702</v>
          </cell>
          <cell r="D674" t="str">
            <v>4</v>
          </cell>
          <cell r="E674">
            <v>1</v>
          </cell>
          <cell r="G674">
            <v>702</v>
          </cell>
          <cell r="K674">
            <v>59.35</v>
          </cell>
          <cell r="L674">
            <v>45.89</v>
          </cell>
          <cell r="U674">
            <v>0</v>
          </cell>
          <cell r="W674">
            <v>0.95</v>
          </cell>
          <cell r="X674">
            <v>0</v>
          </cell>
          <cell r="AB674" t="str">
            <v/>
          </cell>
        </row>
        <row r="675">
          <cell r="C675" t="str">
            <v>4-1-703</v>
          </cell>
          <cell r="D675" t="str">
            <v>4</v>
          </cell>
          <cell r="E675">
            <v>1</v>
          </cell>
          <cell r="G675">
            <v>703</v>
          </cell>
          <cell r="K675">
            <v>86.23</v>
          </cell>
          <cell r="L675">
            <v>66.68</v>
          </cell>
          <cell r="U675">
            <v>0</v>
          </cell>
          <cell r="W675">
            <v>0.95</v>
          </cell>
          <cell r="X675">
            <v>0</v>
          </cell>
          <cell r="AB675" t="str">
            <v/>
          </cell>
        </row>
        <row r="676">
          <cell r="C676" t="str">
            <v>4-1-704</v>
          </cell>
          <cell r="D676" t="str">
            <v>4</v>
          </cell>
          <cell r="E676">
            <v>1</v>
          </cell>
          <cell r="G676">
            <v>704</v>
          </cell>
          <cell r="K676">
            <v>86.23</v>
          </cell>
          <cell r="L676">
            <v>66.68</v>
          </cell>
          <cell r="U676">
            <v>0</v>
          </cell>
          <cell r="W676">
            <v>0.95</v>
          </cell>
          <cell r="X676">
            <v>0</v>
          </cell>
          <cell r="AB676" t="str">
            <v/>
          </cell>
        </row>
        <row r="677">
          <cell r="C677" t="str">
            <v>4-1-705</v>
          </cell>
          <cell r="D677" t="str">
            <v>4</v>
          </cell>
          <cell r="E677">
            <v>1</v>
          </cell>
          <cell r="G677">
            <v>705</v>
          </cell>
          <cell r="K677">
            <v>73.43</v>
          </cell>
          <cell r="L677">
            <v>56.78</v>
          </cell>
          <cell r="U677">
            <v>0</v>
          </cell>
          <cell r="W677" t="str">
            <v>0.95*0.86-11743</v>
          </cell>
          <cell r="X677">
            <v>0</v>
          </cell>
          <cell r="AB677" t="str">
            <v/>
          </cell>
        </row>
        <row r="678">
          <cell r="C678" t="str">
            <v>4-1-706</v>
          </cell>
          <cell r="D678" t="str">
            <v>4</v>
          </cell>
          <cell r="E678">
            <v>1</v>
          </cell>
          <cell r="G678">
            <v>706</v>
          </cell>
          <cell r="K678">
            <v>73.43</v>
          </cell>
          <cell r="L678">
            <v>56.78</v>
          </cell>
          <cell r="U678">
            <v>0</v>
          </cell>
          <cell r="W678">
            <v>0.95</v>
          </cell>
          <cell r="X678">
            <v>0</v>
          </cell>
          <cell r="AB678" t="str">
            <v/>
          </cell>
        </row>
        <row r="679">
          <cell r="C679" t="str">
            <v>4-1-707</v>
          </cell>
          <cell r="D679" t="str">
            <v>4</v>
          </cell>
          <cell r="E679">
            <v>1</v>
          </cell>
          <cell r="G679">
            <v>707</v>
          </cell>
          <cell r="K679">
            <v>85.92</v>
          </cell>
          <cell r="L679">
            <v>66.44</v>
          </cell>
          <cell r="U679">
            <v>0</v>
          </cell>
          <cell r="X679">
            <v>0</v>
          </cell>
          <cell r="AB679" t="str">
            <v/>
          </cell>
        </row>
        <row r="680">
          <cell r="C680" t="str">
            <v>4-1-801</v>
          </cell>
          <cell r="D680" t="str">
            <v>4</v>
          </cell>
          <cell r="E680">
            <v>1</v>
          </cell>
          <cell r="G680">
            <v>801</v>
          </cell>
          <cell r="K680">
            <v>59.35</v>
          </cell>
          <cell r="L680">
            <v>45.89</v>
          </cell>
          <cell r="U680">
            <v>0</v>
          </cell>
          <cell r="W680">
            <v>0.95</v>
          </cell>
          <cell r="X680">
            <v>0</v>
          </cell>
          <cell r="AB680" t="str">
            <v/>
          </cell>
        </row>
        <row r="681">
          <cell r="C681" t="str">
            <v>4-1-802</v>
          </cell>
          <cell r="D681" t="str">
            <v>4</v>
          </cell>
          <cell r="E681">
            <v>1</v>
          </cell>
          <cell r="G681">
            <v>802</v>
          </cell>
          <cell r="K681">
            <v>59.35</v>
          </cell>
          <cell r="L681">
            <v>45.89</v>
          </cell>
          <cell r="U681">
            <v>0</v>
          </cell>
          <cell r="X681">
            <v>0</v>
          </cell>
          <cell r="AB681" t="str">
            <v/>
          </cell>
        </row>
        <row r="682">
          <cell r="C682" t="str">
            <v>4-1-803</v>
          </cell>
          <cell r="D682" t="str">
            <v>4</v>
          </cell>
          <cell r="E682">
            <v>1</v>
          </cell>
          <cell r="G682">
            <v>803</v>
          </cell>
          <cell r="K682">
            <v>86.23</v>
          </cell>
          <cell r="L682">
            <v>66.68</v>
          </cell>
          <cell r="U682">
            <v>0</v>
          </cell>
          <cell r="W682" t="str">
            <v>0.95*0.95*0.99</v>
          </cell>
          <cell r="X682">
            <v>0</v>
          </cell>
          <cell r="AB682" t="str">
            <v/>
          </cell>
        </row>
        <row r="683">
          <cell r="C683" t="str">
            <v>4-1-804</v>
          </cell>
          <cell r="D683" t="str">
            <v>4</v>
          </cell>
          <cell r="E683">
            <v>1</v>
          </cell>
          <cell r="G683">
            <v>804</v>
          </cell>
          <cell r="K683">
            <v>86.23</v>
          </cell>
          <cell r="L683">
            <v>66.68</v>
          </cell>
          <cell r="U683">
            <v>0</v>
          </cell>
          <cell r="X683">
            <v>0</v>
          </cell>
          <cell r="AB683" t="str">
            <v/>
          </cell>
        </row>
        <row r="684">
          <cell r="C684" t="str">
            <v>4-1-805</v>
          </cell>
          <cell r="D684" t="str">
            <v>4</v>
          </cell>
          <cell r="E684">
            <v>1</v>
          </cell>
          <cell r="G684">
            <v>805</v>
          </cell>
          <cell r="K684">
            <v>73.43</v>
          </cell>
          <cell r="L684">
            <v>56.78</v>
          </cell>
          <cell r="U684">
            <v>0</v>
          </cell>
          <cell r="W684" t="str">
            <v>0.95*0.86-1337</v>
          </cell>
          <cell r="X684">
            <v>0</v>
          </cell>
          <cell r="AB684" t="str">
            <v/>
          </cell>
        </row>
        <row r="685">
          <cell r="C685" t="str">
            <v>4-1-806</v>
          </cell>
          <cell r="D685" t="str">
            <v>4</v>
          </cell>
          <cell r="E685">
            <v>1</v>
          </cell>
          <cell r="G685">
            <v>806</v>
          </cell>
          <cell r="K685">
            <v>73.43</v>
          </cell>
          <cell r="L685">
            <v>56.78</v>
          </cell>
          <cell r="U685">
            <v>0</v>
          </cell>
          <cell r="W685">
            <v>0.95</v>
          </cell>
          <cell r="X685">
            <v>0</v>
          </cell>
          <cell r="AB685" t="str">
            <v/>
          </cell>
        </row>
        <row r="686">
          <cell r="C686" t="str">
            <v>4-1-807</v>
          </cell>
          <cell r="D686" t="str">
            <v>4</v>
          </cell>
          <cell r="E686">
            <v>1</v>
          </cell>
          <cell r="G686">
            <v>807</v>
          </cell>
          <cell r="K686">
            <v>85.92</v>
          </cell>
          <cell r="L686">
            <v>66.44</v>
          </cell>
          <cell r="U686">
            <v>0</v>
          </cell>
          <cell r="W686" t="str">
            <v>0.95*0.97</v>
          </cell>
          <cell r="X686">
            <v>0</v>
          </cell>
          <cell r="AB686" t="str">
            <v/>
          </cell>
        </row>
        <row r="687">
          <cell r="C687" t="str">
            <v>4-1-901</v>
          </cell>
          <cell r="D687" t="str">
            <v>4</v>
          </cell>
          <cell r="E687">
            <v>1</v>
          </cell>
          <cell r="G687">
            <v>901</v>
          </cell>
          <cell r="K687">
            <v>59.35</v>
          </cell>
          <cell r="L687">
            <v>45.89</v>
          </cell>
          <cell r="U687">
            <v>0</v>
          </cell>
          <cell r="W687">
            <v>0.95</v>
          </cell>
          <cell r="X687">
            <v>0</v>
          </cell>
          <cell r="AB687" t="str">
            <v/>
          </cell>
        </row>
        <row r="688">
          <cell r="C688" t="str">
            <v>4-1-902</v>
          </cell>
          <cell r="D688" t="str">
            <v>4</v>
          </cell>
          <cell r="E688">
            <v>1</v>
          </cell>
          <cell r="G688">
            <v>902</v>
          </cell>
          <cell r="K688">
            <v>59.35</v>
          </cell>
          <cell r="L688">
            <v>45.89</v>
          </cell>
          <cell r="U688">
            <v>0</v>
          </cell>
          <cell r="W688">
            <v>0.95</v>
          </cell>
          <cell r="X688">
            <v>0</v>
          </cell>
          <cell r="AB688" t="str">
            <v/>
          </cell>
        </row>
        <row r="689">
          <cell r="C689" t="str">
            <v>4-1-903</v>
          </cell>
          <cell r="D689" t="str">
            <v>4</v>
          </cell>
          <cell r="E689">
            <v>1</v>
          </cell>
          <cell r="G689">
            <v>903</v>
          </cell>
          <cell r="K689">
            <v>86.23</v>
          </cell>
          <cell r="L689">
            <v>66.68</v>
          </cell>
          <cell r="U689">
            <v>0</v>
          </cell>
          <cell r="X689">
            <v>0</v>
          </cell>
          <cell r="AB689" t="str">
            <v/>
          </cell>
        </row>
        <row r="690">
          <cell r="C690" t="str">
            <v>4-1-904</v>
          </cell>
          <cell r="D690" t="str">
            <v>4</v>
          </cell>
          <cell r="E690">
            <v>1</v>
          </cell>
          <cell r="G690">
            <v>904</v>
          </cell>
          <cell r="K690">
            <v>86.23</v>
          </cell>
          <cell r="L690">
            <v>66.68</v>
          </cell>
          <cell r="U690">
            <v>0</v>
          </cell>
          <cell r="X690">
            <v>0</v>
          </cell>
          <cell r="AB690" t="str">
            <v/>
          </cell>
        </row>
        <row r="691">
          <cell r="C691" t="str">
            <v>4-1-905</v>
          </cell>
          <cell r="D691" t="str">
            <v>4</v>
          </cell>
          <cell r="E691">
            <v>1</v>
          </cell>
          <cell r="G691">
            <v>905</v>
          </cell>
          <cell r="K691">
            <v>73.43</v>
          </cell>
          <cell r="L691">
            <v>56.78</v>
          </cell>
          <cell r="U691">
            <v>0</v>
          </cell>
          <cell r="X691">
            <v>0</v>
          </cell>
          <cell r="AB691" t="str">
            <v/>
          </cell>
        </row>
        <row r="692">
          <cell r="C692" t="str">
            <v>4-1-906</v>
          </cell>
          <cell r="D692" t="str">
            <v>4</v>
          </cell>
          <cell r="E692">
            <v>1</v>
          </cell>
          <cell r="G692">
            <v>906</v>
          </cell>
          <cell r="K692">
            <v>73.43</v>
          </cell>
          <cell r="L692">
            <v>56.78</v>
          </cell>
          <cell r="U692">
            <v>0</v>
          </cell>
          <cell r="X692">
            <v>0</v>
          </cell>
          <cell r="AB692" t="str">
            <v/>
          </cell>
        </row>
        <row r="693">
          <cell r="C693" t="str">
            <v>4-1-907</v>
          </cell>
          <cell r="D693" t="str">
            <v>4</v>
          </cell>
          <cell r="E693">
            <v>1</v>
          </cell>
          <cell r="G693">
            <v>907</v>
          </cell>
          <cell r="K693">
            <v>85.92</v>
          </cell>
          <cell r="L693">
            <v>66.44</v>
          </cell>
          <cell r="U693">
            <v>0</v>
          </cell>
          <cell r="X693">
            <v>0</v>
          </cell>
          <cell r="AB693" t="str">
            <v/>
          </cell>
        </row>
        <row r="694">
          <cell r="C694" t="str">
            <v>5-1-1001</v>
          </cell>
          <cell r="D694" t="str">
            <v>5</v>
          </cell>
          <cell r="E694">
            <v>1</v>
          </cell>
          <cell r="G694" t="str">
            <v>1001</v>
          </cell>
          <cell r="K694">
            <v>99.6</v>
          </cell>
          <cell r="L694">
            <v>78.5</v>
          </cell>
          <cell r="U694">
            <v>0</v>
          </cell>
          <cell r="W694" t="str">
            <v>0.95*0.97</v>
          </cell>
          <cell r="X694">
            <v>0</v>
          </cell>
          <cell r="AB694" t="str">
            <v/>
          </cell>
        </row>
        <row r="695">
          <cell r="C695" t="str">
            <v>5-1-1002</v>
          </cell>
          <cell r="D695" t="str">
            <v>5</v>
          </cell>
          <cell r="E695">
            <v>1</v>
          </cell>
          <cell r="G695" t="str">
            <v>1002</v>
          </cell>
          <cell r="K695">
            <v>84.59</v>
          </cell>
          <cell r="L695">
            <v>66.67</v>
          </cell>
          <cell r="U695">
            <v>0</v>
          </cell>
          <cell r="W695">
            <v>0.95</v>
          </cell>
          <cell r="X695">
            <v>0</v>
          </cell>
          <cell r="AB695" t="str">
            <v/>
          </cell>
        </row>
        <row r="696">
          <cell r="C696" t="str">
            <v>5-1-1003</v>
          </cell>
          <cell r="D696" t="str">
            <v>5</v>
          </cell>
          <cell r="E696">
            <v>1</v>
          </cell>
          <cell r="G696" t="str">
            <v>1003</v>
          </cell>
          <cell r="K696">
            <v>84.59</v>
          </cell>
          <cell r="L696">
            <v>66.67</v>
          </cell>
          <cell r="U696">
            <v>0</v>
          </cell>
          <cell r="W696" t="str">
            <v>0.95*0.97</v>
          </cell>
          <cell r="X696">
            <v>0</v>
          </cell>
          <cell r="AB696" t="str">
            <v/>
          </cell>
        </row>
        <row r="697">
          <cell r="C697" t="str">
            <v>5-1-1004</v>
          </cell>
          <cell r="D697" t="str">
            <v>5</v>
          </cell>
          <cell r="E697">
            <v>1</v>
          </cell>
          <cell r="G697" t="str">
            <v>1004</v>
          </cell>
          <cell r="K697">
            <v>84.59</v>
          </cell>
          <cell r="L697">
            <v>66.67</v>
          </cell>
          <cell r="U697">
            <v>0</v>
          </cell>
          <cell r="W697" t="str">
            <v>0.95*0.95*0.99</v>
          </cell>
          <cell r="X697">
            <v>0</v>
          </cell>
          <cell r="AB697" t="str">
            <v/>
          </cell>
        </row>
        <row r="698">
          <cell r="C698" t="str">
            <v>5-1-1005</v>
          </cell>
          <cell r="D698" t="str">
            <v>5</v>
          </cell>
          <cell r="E698">
            <v>1</v>
          </cell>
          <cell r="G698" t="str">
            <v>1005</v>
          </cell>
          <cell r="K698">
            <v>84.59</v>
          </cell>
          <cell r="L698">
            <v>66.67</v>
          </cell>
          <cell r="U698">
            <v>0</v>
          </cell>
          <cell r="W698" t="str">
            <v>0.95*0.97</v>
          </cell>
          <cell r="X698">
            <v>0</v>
          </cell>
          <cell r="AB698" t="str">
            <v/>
          </cell>
        </row>
        <row r="699">
          <cell r="C699" t="str">
            <v>5-1-1006</v>
          </cell>
          <cell r="D699" t="str">
            <v>5</v>
          </cell>
          <cell r="E699">
            <v>1</v>
          </cell>
          <cell r="G699" t="str">
            <v>1006</v>
          </cell>
          <cell r="K699">
            <v>99.6</v>
          </cell>
          <cell r="L699">
            <v>78.5</v>
          </cell>
          <cell r="U699">
            <v>0</v>
          </cell>
          <cell r="X699">
            <v>0</v>
          </cell>
          <cell r="AB699" t="str">
            <v/>
          </cell>
        </row>
        <row r="700">
          <cell r="C700" t="str">
            <v>5-1-1101</v>
          </cell>
          <cell r="D700" t="str">
            <v>5</v>
          </cell>
          <cell r="E700">
            <v>1</v>
          </cell>
          <cell r="G700" t="str">
            <v>1101</v>
          </cell>
          <cell r="K700">
            <v>99.6</v>
          </cell>
          <cell r="L700">
            <v>78.5</v>
          </cell>
          <cell r="U700">
            <v>0</v>
          </cell>
          <cell r="W700">
            <v>0.95</v>
          </cell>
          <cell r="X700">
            <v>0</v>
          </cell>
          <cell r="AB700" t="str">
            <v/>
          </cell>
        </row>
        <row r="701">
          <cell r="C701" t="str">
            <v>5-1-1102</v>
          </cell>
          <cell r="D701" t="str">
            <v>5</v>
          </cell>
          <cell r="E701">
            <v>1</v>
          </cell>
          <cell r="G701" t="str">
            <v>1102</v>
          </cell>
          <cell r="K701">
            <v>84.59</v>
          </cell>
          <cell r="L701">
            <v>66.67</v>
          </cell>
          <cell r="U701">
            <v>0</v>
          </cell>
          <cell r="X701">
            <v>0</v>
          </cell>
          <cell r="AB701" t="str">
            <v/>
          </cell>
        </row>
        <row r="702">
          <cell r="C702" t="str">
            <v>5-1-1103</v>
          </cell>
          <cell r="D702" t="str">
            <v>5</v>
          </cell>
          <cell r="E702">
            <v>1</v>
          </cell>
          <cell r="G702" t="str">
            <v>1103</v>
          </cell>
          <cell r="K702">
            <v>84.59</v>
          </cell>
          <cell r="L702">
            <v>66.67</v>
          </cell>
          <cell r="U702">
            <v>0</v>
          </cell>
          <cell r="W702">
            <v>0.95</v>
          </cell>
          <cell r="X702">
            <v>0</v>
          </cell>
          <cell r="AB702" t="str">
            <v/>
          </cell>
        </row>
        <row r="703">
          <cell r="C703" t="str">
            <v>5-1-1104</v>
          </cell>
          <cell r="D703" t="str">
            <v>5</v>
          </cell>
          <cell r="E703">
            <v>1</v>
          </cell>
          <cell r="G703" t="str">
            <v>1104</v>
          </cell>
          <cell r="K703">
            <v>84.59</v>
          </cell>
          <cell r="L703">
            <v>66.67</v>
          </cell>
          <cell r="U703">
            <v>0</v>
          </cell>
          <cell r="W703" t="str">
            <v>0.95*0.96*0.99</v>
          </cell>
          <cell r="X703">
            <v>0</v>
          </cell>
          <cell r="AB703" t="str">
            <v/>
          </cell>
        </row>
        <row r="704">
          <cell r="C704" t="str">
            <v>5-1-1105</v>
          </cell>
          <cell r="D704" t="str">
            <v>5</v>
          </cell>
          <cell r="E704">
            <v>1</v>
          </cell>
          <cell r="G704" t="str">
            <v>1105</v>
          </cell>
          <cell r="K704">
            <v>84.59</v>
          </cell>
          <cell r="L704">
            <v>66.67</v>
          </cell>
          <cell r="U704">
            <v>0</v>
          </cell>
          <cell r="W704" t="str">
            <v>0.95*0.9-82225</v>
          </cell>
          <cell r="X704">
            <v>0</v>
          </cell>
          <cell r="AB704" t="str">
            <v/>
          </cell>
        </row>
        <row r="705">
          <cell r="C705" t="str">
            <v>5-1-1106</v>
          </cell>
          <cell r="D705" t="str">
            <v>5</v>
          </cell>
          <cell r="E705">
            <v>1</v>
          </cell>
          <cell r="G705" t="str">
            <v>1106</v>
          </cell>
          <cell r="K705">
            <v>99.6</v>
          </cell>
          <cell r="L705">
            <v>78.5</v>
          </cell>
          <cell r="U705">
            <v>0</v>
          </cell>
          <cell r="W705" t="str">
            <v>0.95*0.84-12156</v>
          </cell>
          <cell r="X705">
            <v>0</v>
          </cell>
          <cell r="AB705" t="str">
            <v/>
          </cell>
        </row>
        <row r="706">
          <cell r="C706" t="str">
            <v>5-1-1201</v>
          </cell>
          <cell r="D706" t="str">
            <v>5</v>
          </cell>
          <cell r="E706">
            <v>1</v>
          </cell>
          <cell r="G706" t="str">
            <v>1201</v>
          </cell>
          <cell r="K706">
            <v>99.6</v>
          </cell>
          <cell r="L706">
            <v>78.5</v>
          </cell>
          <cell r="U706">
            <v>0</v>
          </cell>
          <cell r="W706" t="str">
            <v>0.95*0.84-12674</v>
          </cell>
          <cell r="X706">
            <v>0</v>
          </cell>
          <cell r="AB706" t="str">
            <v/>
          </cell>
        </row>
        <row r="707">
          <cell r="C707" t="str">
            <v>5-1-1202</v>
          </cell>
          <cell r="D707" t="str">
            <v>5</v>
          </cell>
          <cell r="E707">
            <v>1</v>
          </cell>
          <cell r="G707" t="str">
            <v>1202</v>
          </cell>
          <cell r="K707">
            <v>84.59</v>
          </cell>
          <cell r="L707">
            <v>66.67</v>
          </cell>
          <cell r="U707">
            <v>0</v>
          </cell>
          <cell r="W707">
            <v>0.95</v>
          </cell>
          <cell r="X707">
            <v>0</v>
          </cell>
          <cell r="AB707" t="str">
            <v/>
          </cell>
        </row>
        <row r="708">
          <cell r="C708" t="str">
            <v>5-1-1203</v>
          </cell>
          <cell r="D708" t="str">
            <v>5</v>
          </cell>
          <cell r="E708">
            <v>1</v>
          </cell>
          <cell r="G708" t="str">
            <v>1203</v>
          </cell>
          <cell r="K708">
            <v>84.59</v>
          </cell>
          <cell r="L708">
            <v>66.67</v>
          </cell>
          <cell r="U708">
            <v>0</v>
          </cell>
          <cell r="W708">
            <v>0.95</v>
          </cell>
          <cell r="X708">
            <v>0</v>
          </cell>
          <cell r="AB708" t="str">
            <v/>
          </cell>
        </row>
        <row r="709">
          <cell r="C709" t="str">
            <v>5-1-1204</v>
          </cell>
          <cell r="D709" t="str">
            <v>5</v>
          </cell>
          <cell r="E709">
            <v>1</v>
          </cell>
          <cell r="G709" t="str">
            <v>1204</v>
          </cell>
          <cell r="K709">
            <v>84.59</v>
          </cell>
          <cell r="L709">
            <v>66.67</v>
          </cell>
          <cell r="U709">
            <v>0</v>
          </cell>
          <cell r="W709">
            <v>0.95</v>
          </cell>
          <cell r="X709">
            <v>0</v>
          </cell>
          <cell r="AB709" t="str">
            <v/>
          </cell>
        </row>
        <row r="710">
          <cell r="C710" t="str">
            <v>5-1-1205</v>
          </cell>
          <cell r="D710" t="str">
            <v>5</v>
          </cell>
          <cell r="E710">
            <v>1</v>
          </cell>
          <cell r="G710" t="str">
            <v>1205</v>
          </cell>
          <cell r="K710">
            <v>84.59</v>
          </cell>
          <cell r="L710">
            <v>66.67</v>
          </cell>
          <cell r="U710">
            <v>0</v>
          </cell>
          <cell r="W710">
            <v>0.95</v>
          </cell>
          <cell r="X710">
            <v>0</v>
          </cell>
          <cell r="AB710" t="str">
            <v/>
          </cell>
        </row>
        <row r="711">
          <cell r="C711" t="str">
            <v>5-1-1206</v>
          </cell>
          <cell r="D711" t="str">
            <v>5</v>
          </cell>
          <cell r="E711">
            <v>1</v>
          </cell>
          <cell r="G711" t="str">
            <v>1206</v>
          </cell>
          <cell r="K711">
            <v>99.6</v>
          </cell>
          <cell r="L711">
            <v>78.5</v>
          </cell>
          <cell r="U711">
            <v>0</v>
          </cell>
          <cell r="W711" t="str">
            <v>0.95*0.96*0.99</v>
          </cell>
          <cell r="X711">
            <v>0</v>
          </cell>
          <cell r="AB711" t="str">
            <v/>
          </cell>
        </row>
        <row r="712">
          <cell r="C712" t="str">
            <v>5-1-1301</v>
          </cell>
          <cell r="D712" t="str">
            <v>5</v>
          </cell>
          <cell r="E712">
            <v>1</v>
          </cell>
          <cell r="G712" t="str">
            <v>1301</v>
          </cell>
          <cell r="K712">
            <v>99.6</v>
          </cell>
          <cell r="L712">
            <v>78.5</v>
          </cell>
          <cell r="U712">
            <v>0</v>
          </cell>
          <cell r="X712">
            <v>0</v>
          </cell>
          <cell r="AB712" t="str">
            <v/>
          </cell>
        </row>
        <row r="713">
          <cell r="C713" t="str">
            <v>5-1-1302</v>
          </cell>
          <cell r="D713" t="str">
            <v>5</v>
          </cell>
          <cell r="E713">
            <v>1</v>
          </cell>
          <cell r="G713" t="str">
            <v>1302</v>
          </cell>
          <cell r="K713">
            <v>84.59</v>
          </cell>
          <cell r="L713">
            <v>66.67</v>
          </cell>
          <cell r="U713">
            <v>0</v>
          </cell>
          <cell r="W713">
            <v>0.95</v>
          </cell>
          <cell r="X713">
            <v>0</v>
          </cell>
          <cell r="AB713" t="str">
            <v/>
          </cell>
        </row>
        <row r="714">
          <cell r="C714" t="str">
            <v>5-1-1303</v>
          </cell>
          <cell r="D714" t="str">
            <v>5</v>
          </cell>
          <cell r="E714">
            <v>1</v>
          </cell>
          <cell r="G714" t="str">
            <v>1303</v>
          </cell>
          <cell r="K714">
            <v>84.59</v>
          </cell>
          <cell r="L714">
            <v>66.67</v>
          </cell>
          <cell r="U714">
            <v>0</v>
          </cell>
          <cell r="W714">
            <v>0.95</v>
          </cell>
          <cell r="X714">
            <v>0</v>
          </cell>
          <cell r="AB714" t="str">
            <v/>
          </cell>
        </row>
        <row r="715">
          <cell r="C715" t="str">
            <v>5-1-1304</v>
          </cell>
          <cell r="D715" t="str">
            <v>5</v>
          </cell>
          <cell r="E715">
            <v>1</v>
          </cell>
          <cell r="G715" t="str">
            <v>1304</v>
          </cell>
          <cell r="K715">
            <v>84.59</v>
          </cell>
          <cell r="L715">
            <v>66.67</v>
          </cell>
          <cell r="U715">
            <v>0</v>
          </cell>
          <cell r="W715">
            <v>0.95</v>
          </cell>
          <cell r="X715">
            <v>0</v>
          </cell>
          <cell r="AB715" t="str">
            <v/>
          </cell>
        </row>
        <row r="716">
          <cell r="C716" t="str">
            <v>5-1-1305</v>
          </cell>
          <cell r="D716" t="str">
            <v>5</v>
          </cell>
          <cell r="E716">
            <v>1</v>
          </cell>
          <cell r="G716" t="str">
            <v>1305</v>
          </cell>
          <cell r="K716">
            <v>84.59</v>
          </cell>
          <cell r="L716">
            <v>66.67</v>
          </cell>
          <cell r="U716">
            <v>0</v>
          </cell>
          <cell r="X716">
            <v>0</v>
          </cell>
          <cell r="AB716" t="str">
            <v/>
          </cell>
        </row>
        <row r="717">
          <cell r="C717" t="str">
            <v>5-1-1306</v>
          </cell>
          <cell r="D717" t="str">
            <v>5</v>
          </cell>
          <cell r="E717">
            <v>1</v>
          </cell>
          <cell r="G717" t="str">
            <v>1306</v>
          </cell>
          <cell r="K717">
            <v>99.6</v>
          </cell>
          <cell r="L717">
            <v>78.5</v>
          </cell>
          <cell r="U717">
            <v>0</v>
          </cell>
          <cell r="X717">
            <v>0</v>
          </cell>
          <cell r="AB717" t="str">
            <v/>
          </cell>
        </row>
        <row r="718">
          <cell r="C718" t="str">
            <v>5-1-1401</v>
          </cell>
          <cell r="D718" t="str">
            <v>5</v>
          </cell>
          <cell r="E718">
            <v>1</v>
          </cell>
          <cell r="G718" t="str">
            <v>1401</v>
          </cell>
          <cell r="K718">
            <v>99.6</v>
          </cell>
          <cell r="L718">
            <v>78.5</v>
          </cell>
          <cell r="U718">
            <v>0</v>
          </cell>
          <cell r="X718">
            <v>0</v>
          </cell>
          <cell r="AB718" t="str">
            <v/>
          </cell>
        </row>
        <row r="719">
          <cell r="C719" t="str">
            <v>5-1-1402</v>
          </cell>
          <cell r="D719" t="str">
            <v>5</v>
          </cell>
          <cell r="E719">
            <v>1</v>
          </cell>
          <cell r="G719" t="str">
            <v>1402</v>
          </cell>
          <cell r="K719">
            <v>84.59</v>
          </cell>
          <cell r="L719">
            <v>66.67</v>
          </cell>
          <cell r="U719">
            <v>0</v>
          </cell>
          <cell r="X719">
            <v>0</v>
          </cell>
          <cell r="AB719" t="str">
            <v/>
          </cell>
        </row>
        <row r="720">
          <cell r="C720" t="str">
            <v>5-1-1403</v>
          </cell>
          <cell r="D720" t="str">
            <v>5</v>
          </cell>
          <cell r="E720">
            <v>1</v>
          </cell>
          <cell r="G720" t="str">
            <v>1403</v>
          </cell>
          <cell r="K720">
            <v>84.59</v>
          </cell>
          <cell r="L720">
            <v>66.67</v>
          </cell>
          <cell r="U720">
            <v>0</v>
          </cell>
          <cell r="X720">
            <v>0</v>
          </cell>
          <cell r="AB720" t="str">
            <v/>
          </cell>
        </row>
        <row r="721">
          <cell r="C721" t="str">
            <v>5-1-1404</v>
          </cell>
          <cell r="D721" t="str">
            <v>5</v>
          </cell>
          <cell r="E721">
            <v>1</v>
          </cell>
          <cell r="G721" t="str">
            <v>1404</v>
          </cell>
          <cell r="K721">
            <v>84.59</v>
          </cell>
          <cell r="L721">
            <v>66.67</v>
          </cell>
          <cell r="U721">
            <v>0</v>
          </cell>
          <cell r="W721" t="str">
            <v>0.95*0.97</v>
          </cell>
          <cell r="X721">
            <v>0</v>
          </cell>
          <cell r="AB721" t="str">
            <v/>
          </cell>
        </row>
        <row r="722">
          <cell r="C722" t="str">
            <v>5-1-1405</v>
          </cell>
          <cell r="D722" t="str">
            <v>5</v>
          </cell>
          <cell r="E722">
            <v>1</v>
          </cell>
          <cell r="G722" t="str">
            <v>1405</v>
          </cell>
          <cell r="K722">
            <v>84.59</v>
          </cell>
          <cell r="L722">
            <v>66.67</v>
          </cell>
          <cell r="U722">
            <v>0</v>
          </cell>
          <cell r="W722">
            <v>0.95</v>
          </cell>
          <cell r="X722">
            <v>0</v>
          </cell>
          <cell r="AB722" t="str">
            <v/>
          </cell>
        </row>
        <row r="723">
          <cell r="C723" t="str">
            <v>5-1-1406</v>
          </cell>
          <cell r="D723" t="str">
            <v>5</v>
          </cell>
          <cell r="E723">
            <v>1</v>
          </cell>
          <cell r="G723" t="str">
            <v>1406</v>
          </cell>
          <cell r="K723">
            <v>99.6</v>
          </cell>
          <cell r="L723">
            <v>78.5</v>
          </cell>
          <cell r="U723">
            <v>0</v>
          </cell>
          <cell r="X723">
            <v>0</v>
          </cell>
          <cell r="AB723" t="str">
            <v/>
          </cell>
        </row>
        <row r="724">
          <cell r="C724" t="str">
            <v>5-1-1501</v>
          </cell>
          <cell r="D724" t="str">
            <v>5</v>
          </cell>
          <cell r="E724">
            <v>1</v>
          </cell>
          <cell r="G724" t="str">
            <v>1501</v>
          </cell>
          <cell r="K724">
            <v>99.6</v>
          </cell>
          <cell r="L724">
            <v>78.5</v>
          </cell>
          <cell r="U724">
            <v>0</v>
          </cell>
          <cell r="X724">
            <v>0</v>
          </cell>
          <cell r="AB724" t="str">
            <v/>
          </cell>
        </row>
        <row r="725">
          <cell r="C725" t="str">
            <v>5-1-1502</v>
          </cell>
          <cell r="D725" t="str">
            <v>5</v>
          </cell>
          <cell r="E725">
            <v>1</v>
          </cell>
          <cell r="G725" t="str">
            <v>1502</v>
          </cell>
          <cell r="K725">
            <v>84.59</v>
          </cell>
          <cell r="L725">
            <v>66.67</v>
          </cell>
          <cell r="U725">
            <v>0</v>
          </cell>
          <cell r="X725">
            <v>0</v>
          </cell>
          <cell r="AB725" t="str">
            <v/>
          </cell>
        </row>
        <row r="726">
          <cell r="C726" t="str">
            <v>5-1-1503</v>
          </cell>
          <cell r="D726" t="str">
            <v>5</v>
          </cell>
          <cell r="E726">
            <v>1</v>
          </cell>
          <cell r="G726" t="str">
            <v>1503</v>
          </cell>
          <cell r="K726">
            <v>84.59</v>
          </cell>
          <cell r="L726">
            <v>66.67</v>
          </cell>
          <cell r="U726">
            <v>0</v>
          </cell>
          <cell r="W726">
            <v>0.95</v>
          </cell>
          <cell r="X726">
            <v>0</v>
          </cell>
          <cell r="AB726" t="str">
            <v/>
          </cell>
        </row>
        <row r="727">
          <cell r="C727" t="str">
            <v>5-1-1504</v>
          </cell>
          <cell r="D727" t="str">
            <v>5</v>
          </cell>
          <cell r="E727">
            <v>1</v>
          </cell>
          <cell r="G727" t="str">
            <v>1504</v>
          </cell>
          <cell r="K727">
            <v>84.59</v>
          </cell>
          <cell r="L727">
            <v>66.67</v>
          </cell>
          <cell r="U727">
            <v>0</v>
          </cell>
          <cell r="W727" t="str">
            <v>0.95*0.97</v>
          </cell>
          <cell r="X727">
            <v>0</v>
          </cell>
          <cell r="AB727" t="str">
            <v/>
          </cell>
        </row>
        <row r="728">
          <cell r="C728" t="str">
            <v>5-1-1505</v>
          </cell>
          <cell r="D728" t="str">
            <v>5</v>
          </cell>
          <cell r="E728">
            <v>1</v>
          </cell>
          <cell r="G728" t="str">
            <v>1505</v>
          </cell>
          <cell r="K728">
            <v>84.59</v>
          </cell>
          <cell r="L728">
            <v>66.67</v>
          </cell>
          <cell r="U728">
            <v>0</v>
          </cell>
          <cell r="W728">
            <v>0.95</v>
          </cell>
          <cell r="X728">
            <v>0</v>
          </cell>
          <cell r="AB728" t="str">
            <v/>
          </cell>
        </row>
        <row r="729">
          <cell r="C729" t="str">
            <v>5-1-1506</v>
          </cell>
          <cell r="D729" t="str">
            <v>5</v>
          </cell>
          <cell r="E729">
            <v>1</v>
          </cell>
          <cell r="G729" t="str">
            <v>1506</v>
          </cell>
          <cell r="K729">
            <v>99.6</v>
          </cell>
          <cell r="L729">
            <v>78.5</v>
          </cell>
          <cell r="U729">
            <v>0</v>
          </cell>
          <cell r="X729">
            <v>0</v>
          </cell>
          <cell r="AB729" t="str">
            <v/>
          </cell>
        </row>
        <row r="730">
          <cell r="C730" t="str">
            <v>5-1-1601</v>
          </cell>
          <cell r="D730" t="str">
            <v>5</v>
          </cell>
          <cell r="E730">
            <v>1</v>
          </cell>
          <cell r="G730" t="str">
            <v>1601</v>
          </cell>
          <cell r="K730">
            <v>99.6</v>
          </cell>
          <cell r="L730">
            <v>78.5</v>
          </cell>
          <cell r="U730">
            <v>0</v>
          </cell>
          <cell r="W730">
            <v>0.95</v>
          </cell>
          <cell r="X730">
            <v>0</v>
          </cell>
          <cell r="AB730" t="str">
            <v/>
          </cell>
        </row>
        <row r="731">
          <cell r="C731" t="str">
            <v>5-1-1602</v>
          </cell>
          <cell r="D731" t="str">
            <v>5</v>
          </cell>
          <cell r="E731">
            <v>1</v>
          </cell>
          <cell r="G731" t="str">
            <v>1602</v>
          </cell>
          <cell r="K731">
            <v>84.59</v>
          </cell>
          <cell r="L731">
            <v>66.67</v>
          </cell>
          <cell r="U731">
            <v>0</v>
          </cell>
          <cell r="W731">
            <v>0.95</v>
          </cell>
          <cell r="X731">
            <v>0</v>
          </cell>
          <cell r="AB731" t="str">
            <v/>
          </cell>
        </row>
        <row r="732">
          <cell r="C732" t="str">
            <v>5-1-1603</v>
          </cell>
          <cell r="D732" t="str">
            <v>5</v>
          </cell>
          <cell r="E732">
            <v>1</v>
          </cell>
          <cell r="G732" t="str">
            <v>1603</v>
          </cell>
          <cell r="K732">
            <v>84.59</v>
          </cell>
          <cell r="L732">
            <v>66.67</v>
          </cell>
          <cell r="U732">
            <v>0</v>
          </cell>
          <cell r="W732" t="str">
            <v>0.95*0.87-9917</v>
          </cell>
          <cell r="X732">
            <v>0</v>
          </cell>
          <cell r="AB732" t="str">
            <v/>
          </cell>
        </row>
        <row r="733">
          <cell r="C733" t="str">
            <v>5-1-1604</v>
          </cell>
          <cell r="D733" t="str">
            <v>5</v>
          </cell>
          <cell r="E733">
            <v>1</v>
          </cell>
          <cell r="G733" t="str">
            <v>1604</v>
          </cell>
          <cell r="K733">
            <v>84.59</v>
          </cell>
          <cell r="L733">
            <v>66.67</v>
          </cell>
          <cell r="U733">
            <v>0</v>
          </cell>
          <cell r="X733">
            <v>0</v>
          </cell>
          <cell r="AB733" t="str">
            <v/>
          </cell>
        </row>
        <row r="734">
          <cell r="C734" t="str">
            <v>5-1-1605</v>
          </cell>
          <cell r="D734" t="str">
            <v>5</v>
          </cell>
          <cell r="E734">
            <v>1</v>
          </cell>
          <cell r="G734" t="str">
            <v>1605</v>
          </cell>
          <cell r="K734">
            <v>84.59</v>
          </cell>
          <cell r="L734">
            <v>66.67</v>
          </cell>
          <cell r="U734">
            <v>0</v>
          </cell>
          <cell r="W734" t="str">
            <v>0.95*0.87-10655</v>
          </cell>
          <cell r="X734">
            <v>0</v>
          </cell>
          <cell r="AB734" t="str">
            <v/>
          </cell>
        </row>
        <row r="735">
          <cell r="C735" t="str">
            <v>5-1-1606</v>
          </cell>
          <cell r="D735" t="str">
            <v>5</v>
          </cell>
          <cell r="E735">
            <v>1</v>
          </cell>
          <cell r="G735" t="str">
            <v>1606</v>
          </cell>
          <cell r="K735">
            <v>99.6</v>
          </cell>
          <cell r="L735">
            <v>78.5</v>
          </cell>
          <cell r="U735">
            <v>0</v>
          </cell>
          <cell r="W735" t="str">
            <v>0.95*0.87-10655</v>
          </cell>
          <cell r="X735">
            <v>0</v>
          </cell>
          <cell r="AB735" t="str">
            <v/>
          </cell>
        </row>
        <row r="736">
          <cell r="C736" t="str">
            <v>5-1-1701</v>
          </cell>
          <cell r="D736" t="str">
            <v>5</v>
          </cell>
          <cell r="E736">
            <v>1</v>
          </cell>
          <cell r="G736" t="str">
            <v>1701</v>
          </cell>
          <cell r="K736">
            <v>99.6</v>
          </cell>
          <cell r="L736">
            <v>78.5</v>
          </cell>
          <cell r="U736">
            <v>0</v>
          </cell>
          <cell r="W736">
            <v>0.95</v>
          </cell>
          <cell r="X736">
            <v>0</v>
          </cell>
          <cell r="AB736" t="str">
            <v/>
          </cell>
        </row>
        <row r="737">
          <cell r="C737" t="str">
            <v>5-1-1702</v>
          </cell>
          <cell r="D737" t="str">
            <v>5</v>
          </cell>
          <cell r="E737">
            <v>1</v>
          </cell>
          <cell r="G737" t="str">
            <v>1702</v>
          </cell>
          <cell r="K737">
            <v>84.59</v>
          </cell>
          <cell r="L737">
            <v>66.67</v>
          </cell>
          <cell r="U737">
            <v>0</v>
          </cell>
          <cell r="W737" t="str">
            <v>0.95*0.96*0.99</v>
          </cell>
          <cell r="X737">
            <v>0</v>
          </cell>
          <cell r="AB737" t="str">
            <v/>
          </cell>
        </row>
        <row r="738">
          <cell r="C738" t="str">
            <v>5-1-1703</v>
          </cell>
          <cell r="D738" t="str">
            <v>5</v>
          </cell>
          <cell r="E738">
            <v>1</v>
          </cell>
          <cell r="G738" t="str">
            <v>1703</v>
          </cell>
          <cell r="K738">
            <v>84.59</v>
          </cell>
          <cell r="L738">
            <v>66.67</v>
          </cell>
          <cell r="U738">
            <v>0</v>
          </cell>
          <cell r="W738">
            <v>0.95</v>
          </cell>
          <cell r="X738">
            <v>0</v>
          </cell>
          <cell r="AB738" t="str">
            <v/>
          </cell>
        </row>
        <row r="739">
          <cell r="C739" t="str">
            <v>5-1-1704</v>
          </cell>
          <cell r="D739" t="str">
            <v>5</v>
          </cell>
          <cell r="E739">
            <v>1</v>
          </cell>
          <cell r="G739" t="str">
            <v>1704</v>
          </cell>
          <cell r="K739">
            <v>84.59</v>
          </cell>
          <cell r="L739">
            <v>66.67</v>
          </cell>
          <cell r="U739">
            <v>0</v>
          </cell>
          <cell r="W739">
            <v>0.95</v>
          </cell>
          <cell r="X739">
            <v>0</v>
          </cell>
          <cell r="AB739" t="str">
            <v/>
          </cell>
        </row>
        <row r="740">
          <cell r="C740" t="str">
            <v>5-1-1705</v>
          </cell>
          <cell r="D740" t="str">
            <v>5</v>
          </cell>
          <cell r="E740">
            <v>1</v>
          </cell>
          <cell r="G740" t="str">
            <v>1705</v>
          </cell>
          <cell r="K740">
            <v>84.59</v>
          </cell>
          <cell r="L740">
            <v>66.67</v>
          </cell>
          <cell r="U740">
            <v>0</v>
          </cell>
          <cell r="W740">
            <v>0.95</v>
          </cell>
          <cell r="X740">
            <v>0</v>
          </cell>
          <cell r="AB740" t="str">
            <v/>
          </cell>
        </row>
        <row r="741">
          <cell r="C741" t="str">
            <v>5-1-1706</v>
          </cell>
          <cell r="D741" t="str">
            <v>5</v>
          </cell>
          <cell r="E741">
            <v>1</v>
          </cell>
          <cell r="G741" t="str">
            <v>1706</v>
          </cell>
          <cell r="K741">
            <v>99.6</v>
          </cell>
          <cell r="L741">
            <v>78.5</v>
          </cell>
          <cell r="U741">
            <v>0</v>
          </cell>
          <cell r="X741">
            <v>0</v>
          </cell>
          <cell r="AB741" t="str">
            <v/>
          </cell>
        </row>
        <row r="742">
          <cell r="C742" t="str">
            <v>5-1-1801</v>
          </cell>
          <cell r="D742" t="str">
            <v>5</v>
          </cell>
          <cell r="E742">
            <v>1</v>
          </cell>
          <cell r="G742" t="str">
            <v>1801</v>
          </cell>
          <cell r="K742">
            <v>99.6</v>
          </cell>
          <cell r="L742">
            <v>78.5</v>
          </cell>
          <cell r="U742">
            <v>0</v>
          </cell>
          <cell r="X742">
            <v>0</v>
          </cell>
          <cell r="AB742" t="str">
            <v/>
          </cell>
        </row>
        <row r="743">
          <cell r="C743" t="str">
            <v>5-1-1802</v>
          </cell>
          <cell r="D743" t="str">
            <v>5</v>
          </cell>
          <cell r="E743">
            <v>1</v>
          </cell>
          <cell r="G743" t="str">
            <v>1802</v>
          </cell>
          <cell r="K743">
            <v>84.59</v>
          </cell>
          <cell r="L743">
            <v>66.67</v>
          </cell>
          <cell r="U743">
            <v>0</v>
          </cell>
          <cell r="W743">
            <v>0.95</v>
          </cell>
          <cell r="X743">
            <v>0</v>
          </cell>
          <cell r="AB743" t="str">
            <v/>
          </cell>
        </row>
        <row r="744">
          <cell r="C744" t="str">
            <v>5-1-1803</v>
          </cell>
          <cell r="D744" t="str">
            <v>5</v>
          </cell>
          <cell r="E744">
            <v>1</v>
          </cell>
          <cell r="G744" t="str">
            <v>1803</v>
          </cell>
          <cell r="K744">
            <v>84.59</v>
          </cell>
          <cell r="L744">
            <v>66.67</v>
          </cell>
          <cell r="U744">
            <v>0</v>
          </cell>
          <cell r="W744">
            <v>0.95</v>
          </cell>
          <cell r="X744">
            <v>0</v>
          </cell>
          <cell r="AB744" t="str">
            <v/>
          </cell>
        </row>
        <row r="745">
          <cell r="C745" t="str">
            <v>5-1-1804</v>
          </cell>
          <cell r="D745" t="str">
            <v>5</v>
          </cell>
          <cell r="E745">
            <v>1</v>
          </cell>
          <cell r="G745" t="str">
            <v>1804</v>
          </cell>
          <cell r="K745">
            <v>84.59</v>
          </cell>
          <cell r="L745">
            <v>66.67</v>
          </cell>
          <cell r="U745">
            <v>0</v>
          </cell>
          <cell r="W745">
            <v>0.95</v>
          </cell>
          <cell r="X745">
            <v>0</v>
          </cell>
          <cell r="AB745" t="str">
            <v/>
          </cell>
        </row>
        <row r="746">
          <cell r="C746" t="str">
            <v>5-1-1805</v>
          </cell>
          <cell r="D746" t="str">
            <v>5</v>
          </cell>
          <cell r="E746">
            <v>1</v>
          </cell>
          <cell r="G746" t="str">
            <v>1805</v>
          </cell>
          <cell r="K746">
            <v>84.59</v>
          </cell>
          <cell r="L746">
            <v>66.67</v>
          </cell>
          <cell r="U746">
            <v>0</v>
          </cell>
          <cell r="W746">
            <v>0.95</v>
          </cell>
          <cell r="X746">
            <v>0</v>
          </cell>
          <cell r="AB746" t="str">
            <v/>
          </cell>
        </row>
        <row r="747">
          <cell r="C747" t="str">
            <v>5-1-1806</v>
          </cell>
          <cell r="D747" t="str">
            <v>5</v>
          </cell>
          <cell r="E747">
            <v>1</v>
          </cell>
          <cell r="G747" t="str">
            <v>1806</v>
          </cell>
          <cell r="K747">
            <v>99.6</v>
          </cell>
          <cell r="L747">
            <v>78.5</v>
          </cell>
          <cell r="U747">
            <v>0</v>
          </cell>
          <cell r="W747" t="str">
            <v>0.95*0.97</v>
          </cell>
          <cell r="X747">
            <v>0</v>
          </cell>
          <cell r="AB747" t="str">
            <v/>
          </cell>
        </row>
        <row r="748">
          <cell r="C748" t="str">
            <v>5-1-1901</v>
          </cell>
          <cell r="D748" t="str">
            <v>5</v>
          </cell>
          <cell r="E748">
            <v>1</v>
          </cell>
          <cell r="G748" t="str">
            <v>1901</v>
          </cell>
          <cell r="K748">
            <v>99.6</v>
          </cell>
          <cell r="L748">
            <v>78.5</v>
          </cell>
          <cell r="U748">
            <v>0</v>
          </cell>
          <cell r="W748">
            <v>0.95</v>
          </cell>
          <cell r="X748">
            <v>0</v>
          </cell>
          <cell r="AB748" t="str">
            <v/>
          </cell>
        </row>
        <row r="749">
          <cell r="C749" t="str">
            <v>5-1-1902</v>
          </cell>
          <cell r="D749" t="str">
            <v>5</v>
          </cell>
          <cell r="E749">
            <v>1</v>
          </cell>
          <cell r="G749" t="str">
            <v>1902</v>
          </cell>
          <cell r="K749">
            <v>84.59</v>
          </cell>
          <cell r="L749">
            <v>66.67</v>
          </cell>
          <cell r="U749">
            <v>0</v>
          </cell>
          <cell r="X749">
            <v>0</v>
          </cell>
          <cell r="AB749" t="str">
            <v/>
          </cell>
        </row>
        <row r="750">
          <cell r="C750" t="str">
            <v>5-1-1903</v>
          </cell>
          <cell r="D750" t="str">
            <v>5</v>
          </cell>
          <cell r="E750">
            <v>1</v>
          </cell>
          <cell r="G750" t="str">
            <v>1903</v>
          </cell>
          <cell r="K750">
            <v>84.59</v>
          </cell>
          <cell r="L750">
            <v>66.67</v>
          </cell>
          <cell r="U750">
            <v>0</v>
          </cell>
          <cell r="W750">
            <v>0.95</v>
          </cell>
          <cell r="X750">
            <v>0</v>
          </cell>
          <cell r="AB750" t="str">
            <v/>
          </cell>
        </row>
        <row r="751">
          <cell r="C751" t="str">
            <v>5-1-1904</v>
          </cell>
          <cell r="D751" t="str">
            <v>5</v>
          </cell>
          <cell r="E751">
            <v>1</v>
          </cell>
          <cell r="G751" t="str">
            <v>1904</v>
          </cell>
          <cell r="K751">
            <v>84.59</v>
          </cell>
          <cell r="L751">
            <v>66.67</v>
          </cell>
          <cell r="U751">
            <v>0</v>
          </cell>
          <cell r="W751">
            <v>0.95</v>
          </cell>
          <cell r="X751">
            <v>0</v>
          </cell>
          <cell r="AB751" t="str">
            <v/>
          </cell>
        </row>
        <row r="752">
          <cell r="C752" t="str">
            <v>5-1-1905</v>
          </cell>
          <cell r="D752" t="str">
            <v>5</v>
          </cell>
          <cell r="E752">
            <v>1</v>
          </cell>
          <cell r="G752" t="str">
            <v>1905</v>
          </cell>
          <cell r="K752">
            <v>84.59</v>
          </cell>
          <cell r="L752">
            <v>66.67</v>
          </cell>
          <cell r="U752">
            <v>0</v>
          </cell>
          <cell r="X752">
            <v>0</v>
          </cell>
          <cell r="AB752" t="str">
            <v/>
          </cell>
        </row>
        <row r="753">
          <cell r="C753" t="str">
            <v>5-1-1906</v>
          </cell>
          <cell r="D753" t="str">
            <v>5</v>
          </cell>
          <cell r="E753">
            <v>1</v>
          </cell>
          <cell r="G753" t="str">
            <v>1906</v>
          </cell>
          <cell r="K753">
            <v>99.6</v>
          </cell>
          <cell r="L753">
            <v>78.5</v>
          </cell>
          <cell r="U753">
            <v>0</v>
          </cell>
          <cell r="X753">
            <v>0</v>
          </cell>
          <cell r="AB753" t="str">
            <v/>
          </cell>
        </row>
        <row r="754">
          <cell r="C754" t="str">
            <v>5-1-2001</v>
          </cell>
          <cell r="D754" t="str">
            <v>5</v>
          </cell>
          <cell r="E754">
            <v>1</v>
          </cell>
          <cell r="G754" t="str">
            <v>2001</v>
          </cell>
          <cell r="K754">
            <v>99.6</v>
          </cell>
          <cell r="L754">
            <v>78.5</v>
          </cell>
          <cell r="U754">
            <v>0</v>
          </cell>
          <cell r="X754">
            <v>0</v>
          </cell>
          <cell r="AB754" t="str">
            <v/>
          </cell>
        </row>
        <row r="755">
          <cell r="C755" t="str">
            <v>5-1-2002</v>
          </cell>
          <cell r="D755" t="str">
            <v>5</v>
          </cell>
          <cell r="E755">
            <v>1</v>
          </cell>
          <cell r="G755" t="str">
            <v>2002</v>
          </cell>
          <cell r="K755">
            <v>84.59</v>
          </cell>
          <cell r="L755">
            <v>66.67</v>
          </cell>
          <cell r="U755">
            <v>0</v>
          </cell>
          <cell r="W755">
            <v>0.95</v>
          </cell>
          <cell r="X755">
            <v>0</v>
          </cell>
          <cell r="AB755" t="str">
            <v/>
          </cell>
        </row>
        <row r="756">
          <cell r="C756" t="str">
            <v>5-1-2003</v>
          </cell>
          <cell r="D756" t="str">
            <v>5</v>
          </cell>
          <cell r="E756">
            <v>1</v>
          </cell>
          <cell r="G756" t="str">
            <v>2003</v>
          </cell>
          <cell r="K756">
            <v>84.59</v>
          </cell>
          <cell r="L756">
            <v>66.67</v>
          </cell>
          <cell r="U756">
            <v>0</v>
          </cell>
          <cell r="W756">
            <v>0.95</v>
          </cell>
          <cell r="X756">
            <v>0</v>
          </cell>
          <cell r="AB756" t="str">
            <v/>
          </cell>
        </row>
        <row r="757">
          <cell r="C757" t="str">
            <v>5-1-2004</v>
          </cell>
          <cell r="D757" t="str">
            <v>5</v>
          </cell>
          <cell r="E757">
            <v>1</v>
          </cell>
          <cell r="G757" t="str">
            <v>2004</v>
          </cell>
          <cell r="K757">
            <v>84.59</v>
          </cell>
          <cell r="L757">
            <v>66.67</v>
          </cell>
          <cell r="U757">
            <v>0</v>
          </cell>
          <cell r="W757">
            <v>0.95</v>
          </cell>
          <cell r="X757">
            <v>0</v>
          </cell>
          <cell r="AB757" t="str">
            <v/>
          </cell>
        </row>
        <row r="758">
          <cell r="C758" t="str">
            <v>5-1-2005</v>
          </cell>
          <cell r="D758" t="str">
            <v>5</v>
          </cell>
          <cell r="E758">
            <v>1</v>
          </cell>
          <cell r="G758" t="str">
            <v>2005</v>
          </cell>
          <cell r="K758">
            <v>84.59</v>
          </cell>
          <cell r="L758">
            <v>66.67</v>
          </cell>
          <cell r="U758">
            <v>0</v>
          </cell>
          <cell r="X758">
            <v>0</v>
          </cell>
          <cell r="AB758" t="str">
            <v/>
          </cell>
        </row>
        <row r="759">
          <cell r="C759" t="str">
            <v>5-1-2006</v>
          </cell>
          <cell r="D759" t="str">
            <v>5</v>
          </cell>
          <cell r="E759">
            <v>1</v>
          </cell>
          <cell r="G759" t="str">
            <v>2006</v>
          </cell>
          <cell r="K759">
            <v>99.6</v>
          </cell>
          <cell r="L759">
            <v>78.5</v>
          </cell>
          <cell r="U759">
            <v>0</v>
          </cell>
          <cell r="X759">
            <v>0</v>
          </cell>
          <cell r="AB759" t="str">
            <v/>
          </cell>
        </row>
        <row r="760">
          <cell r="C760" t="str">
            <v>5-1-2101</v>
          </cell>
          <cell r="D760" t="str">
            <v>5</v>
          </cell>
          <cell r="E760">
            <v>1</v>
          </cell>
          <cell r="G760" t="str">
            <v>2101</v>
          </cell>
          <cell r="K760">
            <v>99.6</v>
          </cell>
          <cell r="L760">
            <v>78.5</v>
          </cell>
          <cell r="U760">
            <v>0</v>
          </cell>
          <cell r="X760">
            <v>0</v>
          </cell>
          <cell r="AB760" t="str">
            <v/>
          </cell>
        </row>
        <row r="761">
          <cell r="C761" t="str">
            <v>5-1-2102</v>
          </cell>
          <cell r="D761" t="str">
            <v>5</v>
          </cell>
          <cell r="E761">
            <v>1</v>
          </cell>
          <cell r="G761" t="str">
            <v>2102</v>
          </cell>
          <cell r="K761">
            <v>84.59</v>
          </cell>
          <cell r="L761">
            <v>66.67</v>
          </cell>
          <cell r="U761">
            <v>0</v>
          </cell>
          <cell r="W761" t="str">
            <v>0.95*0.97</v>
          </cell>
          <cell r="X761">
            <v>0</v>
          </cell>
          <cell r="AB761" t="str">
            <v/>
          </cell>
        </row>
        <row r="762">
          <cell r="C762" t="str">
            <v>5-1-2103</v>
          </cell>
          <cell r="D762" t="str">
            <v>5</v>
          </cell>
          <cell r="E762">
            <v>1</v>
          </cell>
          <cell r="G762" t="str">
            <v>2103</v>
          </cell>
          <cell r="K762">
            <v>84.59</v>
          </cell>
          <cell r="L762">
            <v>66.67</v>
          </cell>
          <cell r="U762">
            <v>0</v>
          </cell>
          <cell r="W762">
            <v>0.95</v>
          </cell>
          <cell r="X762">
            <v>0</v>
          </cell>
          <cell r="AB762" t="str">
            <v/>
          </cell>
        </row>
        <row r="763">
          <cell r="C763" t="str">
            <v>5-1-2104</v>
          </cell>
          <cell r="D763" t="str">
            <v>5</v>
          </cell>
          <cell r="E763">
            <v>1</v>
          </cell>
          <cell r="G763" t="str">
            <v>2104</v>
          </cell>
          <cell r="K763">
            <v>84.59</v>
          </cell>
          <cell r="L763">
            <v>66.67</v>
          </cell>
          <cell r="U763">
            <v>0</v>
          </cell>
          <cell r="W763" t="str">
            <v>0.95*0.97</v>
          </cell>
          <cell r="X763">
            <v>0</v>
          </cell>
          <cell r="AB763" t="str">
            <v/>
          </cell>
        </row>
        <row r="764">
          <cell r="C764" t="str">
            <v>5-1-2105</v>
          </cell>
          <cell r="D764" t="str">
            <v>5</v>
          </cell>
          <cell r="E764">
            <v>1</v>
          </cell>
          <cell r="G764" t="str">
            <v>2105</v>
          </cell>
          <cell r="K764">
            <v>84.59</v>
          </cell>
          <cell r="L764">
            <v>66.67</v>
          </cell>
          <cell r="U764">
            <v>0</v>
          </cell>
          <cell r="W764" t="str">
            <v>0.95*0.97</v>
          </cell>
          <cell r="X764">
            <v>0</v>
          </cell>
          <cell r="AB764" t="str">
            <v/>
          </cell>
        </row>
        <row r="765">
          <cell r="C765" t="str">
            <v>5-1-2106</v>
          </cell>
          <cell r="D765" t="str">
            <v>5</v>
          </cell>
          <cell r="E765">
            <v>1</v>
          </cell>
          <cell r="G765" t="str">
            <v>2106</v>
          </cell>
          <cell r="K765">
            <v>99.6</v>
          </cell>
          <cell r="L765">
            <v>78.5</v>
          </cell>
          <cell r="U765">
            <v>0</v>
          </cell>
          <cell r="W765">
            <v>0.95</v>
          </cell>
          <cell r="X765">
            <v>0</v>
          </cell>
          <cell r="AB765" t="str">
            <v/>
          </cell>
        </row>
        <row r="766">
          <cell r="C766" t="str">
            <v>5-1-2201</v>
          </cell>
          <cell r="D766" t="str">
            <v>5</v>
          </cell>
          <cell r="E766">
            <v>1</v>
          </cell>
          <cell r="G766" t="str">
            <v>2201</v>
          </cell>
          <cell r="K766">
            <v>99.6</v>
          </cell>
          <cell r="L766">
            <v>78.5</v>
          </cell>
          <cell r="U766">
            <v>0</v>
          </cell>
          <cell r="W766" t="str">
            <v>0.95*0.87-5837</v>
          </cell>
          <cell r="X766">
            <v>0</v>
          </cell>
          <cell r="AB766" t="str">
            <v/>
          </cell>
        </row>
        <row r="767">
          <cell r="C767" t="str">
            <v>5-1-2202</v>
          </cell>
          <cell r="D767" t="str">
            <v>5</v>
          </cell>
          <cell r="E767">
            <v>1</v>
          </cell>
          <cell r="G767" t="str">
            <v>2202</v>
          </cell>
          <cell r="K767">
            <v>84.59</v>
          </cell>
          <cell r="L767">
            <v>66.67</v>
          </cell>
          <cell r="U767">
            <v>0</v>
          </cell>
          <cell r="W767" t="str">
            <v>0.95*0.96*0.99</v>
          </cell>
          <cell r="X767">
            <v>0</v>
          </cell>
          <cell r="AB767" t="str">
            <v/>
          </cell>
        </row>
        <row r="768">
          <cell r="C768" t="str">
            <v>5-1-2203</v>
          </cell>
          <cell r="D768" t="str">
            <v>5</v>
          </cell>
          <cell r="E768">
            <v>1</v>
          </cell>
          <cell r="G768" t="str">
            <v>2203</v>
          </cell>
          <cell r="K768">
            <v>84.59</v>
          </cell>
          <cell r="L768">
            <v>66.67</v>
          </cell>
          <cell r="U768">
            <v>0</v>
          </cell>
          <cell r="W768" t="str">
            <v>0.95*0.87-10655</v>
          </cell>
          <cell r="X768">
            <v>0</v>
          </cell>
          <cell r="AB768" t="str">
            <v/>
          </cell>
        </row>
        <row r="769">
          <cell r="C769" t="str">
            <v>5-1-2204</v>
          </cell>
          <cell r="D769" t="str">
            <v>5</v>
          </cell>
          <cell r="E769">
            <v>1</v>
          </cell>
          <cell r="G769" t="str">
            <v>2204</v>
          </cell>
          <cell r="K769">
            <v>84.59</v>
          </cell>
          <cell r="L769">
            <v>66.67</v>
          </cell>
          <cell r="U769">
            <v>0</v>
          </cell>
          <cell r="W769" t="str">
            <v>0.95*0.87-10655</v>
          </cell>
          <cell r="X769">
            <v>0</v>
          </cell>
          <cell r="AB769" t="str">
            <v/>
          </cell>
        </row>
        <row r="770">
          <cell r="C770" t="str">
            <v>5-1-2205</v>
          </cell>
          <cell r="D770" t="str">
            <v>5</v>
          </cell>
          <cell r="E770">
            <v>1</v>
          </cell>
          <cell r="G770" t="str">
            <v>2205</v>
          </cell>
          <cell r="K770">
            <v>84.59</v>
          </cell>
          <cell r="L770">
            <v>66.67</v>
          </cell>
          <cell r="U770">
            <v>0</v>
          </cell>
          <cell r="W770">
            <v>0.95</v>
          </cell>
          <cell r="X770">
            <v>0</v>
          </cell>
          <cell r="AB770" t="str">
            <v/>
          </cell>
        </row>
        <row r="771">
          <cell r="C771" t="str">
            <v>5-1-2206</v>
          </cell>
          <cell r="D771" t="str">
            <v>5</v>
          </cell>
          <cell r="E771">
            <v>1</v>
          </cell>
          <cell r="G771" t="str">
            <v>2206</v>
          </cell>
          <cell r="K771">
            <v>99.6</v>
          </cell>
          <cell r="L771">
            <v>78.5</v>
          </cell>
          <cell r="U771">
            <v>0</v>
          </cell>
          <cell r="W771">
            <v>0.95</v>
          </cell>
          <cell r="X771">
            <v>0</v>
          </cell>
          <cell r="AB771" t="str">
            <v/>
          </cell>
        </row>
        <row r="772">
          <cell r="C772" t="str">
            <v>5-1-301</v>
          </cell>
          <cell r="D772" t="str">
            <v>5</v>
          </cell>
          <cell r="E772">
            <v>1</v>
          </cell>
          <cell r="G772">
            <v>301</v>
          </cell>
          <cell r="K772">
            <v>99.6</v>
          </cell>
          <cell r="L772">
            <v>78.5</v>
          </cell>
          <cell r="U772">
            <v>0</v>
          </cell>
          <cell r="W772">
            <v>0.95</v>
          </cell>
          <cell r="X772">
            <v>0</v>
          </cell>
          <cell r="AB772" t="str">
            <v/>
          </cell>
        </row>
        <row r="773">
          <cell r="C773" t="str">
            <v>5-1-302</v>
          </cell>
          <cell r="D773" t="str">
            <v>5</v>
          </cell>
          <cell r="E773">
            <v>1</v>
          </cell>
          <cell r="G773">
            <v>302</v>
          </cell>
          <cell r="K773">
            <v>84.59</v>
          </cell>
          <cell r="L773">
            <v>66.67</v>
          </cell>
          <cell r="U773">
            <v>0</v>
          </cell>
          <cell r="W773">
            <v>0.95</v>
          </cell>
          <cell r="X773">
            <v>0</v>
          </cell>
          <cell r="AB773" t="str">
            <v/>
          </cell>
        </row>
        <row r="774">
          <cell r="C774" t="str">
            <v>5-1-303</v>
          </cell>
          <cell r="D774" t="str">
            <v>5</v>
          </cell>
          <cell r="E774">
            <v>1</v>
          </cell>
          <cell r="G774">
            <v>303</v>
          </cell>
          <cell r="K774">
            <v>84.59</v>
          </cell>
          <cell r="L774">
            <v>66.67</v>
          </cell>
          <cell r="U774">
            <v>0</v>
          </cell>
          <cell r="W774">
            <v>0.95</v>
          </cell>
          <cell r="X774">
            <v>0</v>
          </cell>
          <cell r="AB774" t="str">
            <v/>
          </cell>
        </row>
        <row r="775">
          <cell r="C775" t="str">
            <v>5-1-304</v>
          </cell>
          <cell r="D775" t="str">
            <v>5</v>
          </cell>
          <cell r="E775">
            <v>1</v>
          </cell>
          <cell r="G775">
            <v>304</v>
          </cell>
          <cell r="K775">
            <v>84.59</v>
          </cell>
          <cell r="L775">
            <v>66.67</v>
          </cell>
          <cell r="U775">
            <v>0</v>
          </cell>
          <cell r="W775">
            <v>0.95</v>
          </cell>
          <cell r="X775">
            <v>0</v>
          </cell>
          <cell r="AB775" t="str">
            <v/>
          </cell>
        </row>
        <row r="776">
          <cell r="C776" t="str">
            <v>5-1-305</v>
          </cell>
          <cell r="D776" t="str">
            <v>5</v>
          </cell>
          <cell r="E776">
            <v>1</v>
          </cell>
          <cell r="G776">
            <v>305</v>
          </cell>
          <cell r="K776">
            <v>84.59</v>
          </cell>
          <cell r="L776">
            <v>66.67</v>
          </cell>
          <cell r="U776">
            <v>0</v>
          </cell>
          <cell r="W776">
            <v>0.95</v>
          </cell>
          <cell r="X776">
            <v>0</v>
          </cell>
          <cell r="AB776" t="str">
            <v/>
          </cell>
        </row>
        <row r="777">
          <cell r="C777" t="str">
            <v>5-1-306</v>
          </cell>
          <cell r="D777" t="str">
            <v>5</v>
          </cell>
          <cell r="E777">
            <v>1</v>
          </cell>
          <cell r="G777">
            <v>306</v>
          </cell>
          <cell r="K777">
            <v>99.6</v>
          </cell>
          <cell r="L777">
            <v>78.5</v>
          </cell>
          <cell r="U777">
            <v>0</v>
          </cell>
          <cell r="W777">
            <v>0.95</v>
          </cell>
          <cell r="X777">
            <v>0</v>
          </cell>
          <cell r="AB777" t="str">
            <v/>
          </cell>
        </row>
        <row r="778">
          <cell r="C778" t="str">
            <v>5-1-401</v>
          </cell>
          <cell r="D778" t="str">
            <v>5</v>
          </cell>
          <cell r="E778">
            <v>1</v>
          </cell>
          <cell r="G778">
            <v>401</v>
          </cell>
          <cell r="K778">
            <v>99.6</v>
          </cell>
          <cell r="L778">
            <v>78.5</v>
          </cell>
          <cell r="U778">
            <v>0</v>
          </cell>
          <cell r="W778" t="str">
            <v>0.95*0.9-33601</v>
          </cell>
          <cell r="X778">
            <v>0</v>
          </cell>
          <cell r="AB778" t="str">
            <v/>
          </cell>
        </row>
        <row r="779">
          <cell r="C779" t="str">
            <v>5-1-402</v>
          </cell>
          <cell r="D779" t="str">
            <v>5</v>
          </cell>
          <cell r="E779">
            <v>1</v>
          </cell>
          <cell r="G779">
            <v>402</v>
          </cell>
          <cell r="K779">
            <v>84.59</v>
          </cell>
          <cell r="L779">
            <v>66.67</v>
          </cell>
          <cell r="U779">
            <v>0</v>
          </cell>
          <cell r="W779" t="str">
            <v>0.95*0.87-11747</v>
          </cell>
          <cell r="X779">
            <v>0</v>
          </cell>
          <cell r="AB779" t="str">
            <v/>
          </cell>
        </row>
        <row r="780">
          <cell r="C780" t="str">
            <v>5-1-403</v>
          </cell>
          <cell r="D780" t="str">
            <v>5</v>
          </cell>
          <cell r="E780">
            <v>1</v>
          </cell>
          <cell r="G780">
            <v>403</v>
          </cell>
          <cell r="K780">
            <v>84.59</v>
          </cell>
          <cell r="L780">
            <v>66.67</v>
          </cell>
          <cell r="U780">
            <v>0</v>
          </cell>
          <cell r="X780">
            <v>0</v>
          </cell>
          <cell r="AB780" t="str">
            <v/>
          </cell>
        </row>
        <row r="781">
          <cell r="C781" t="str">
            <v>5-1-404</v>
          </cell>
          <cell r="D781" t="str">
            <v>5</v>
          </cell>
          <cell r="E781">
            <v>1</v>
          </cell>
          <cell r="G781">
            <v>404</v>
          </cell>
          <cell r="K781">
            <v>84.59</v>
          </cell>
          <cell r="L781">
            <v>66.67</v>
          </cell>
          <cell r="U781">
            <v>0</v>
          </cell>
          <cell r="W781" t="str">
            <v>0.95*0.97</v>
          </cell>
          <cell r="X781">
            <v>0</v>
          </cell>
          <cell r="AB781" t="str">
            <v/>
          </cell>
        </row>
        <row r="782">
          <cell r="C782" t="str">
            <v>5-1-405</v>
          </cell>
          <cell r="D782" t="str">
            <v>5</v>
          </cell>
          <cell r="E782">
            <v>1</v>
          </cell>
          <cell r="G782">
            <v>405</v>
          </cell>
          <cell r="K782">
            <v>84.59</v>
          </cell>
          <cell r="L782">
            <v>66.67</v>
          </cell>
          <cell r="U782">
            <v>0</v>
          </cell>
          <cell r="X782">
            <v>0</v>
          </cell>
          <cell r="AB782" t="str">
            <v/>
          </cell>
        </row>
        <row r="783">
          <cell r="C783" t="str">
            <v>5-1-406</v>
          </cell>
          <cell r="D783" t="str">
            <v>5</v>
          </cell>
          <cell r="E783">
            <v>1</v>
          </cell>
          <cell r="G783">
            <v>406</v>
          </cell>
          <cell r="K783">
            <v>99.6</v>
          </cell>
          <cell r="L783">
            <v>78.5</v>
          </cell>
          <cell r="U783">
            <v>0</v>
          </cell>
          <cell r="W783">
            <v>0.95</v>
          </cell>
          <cell r="X783">
            <v>0</v>
          </cell>
          <cell r="AB783" t="str">
            <v/>
          </cell>
        </row>
        <row r="784">
          <cell r="C784" t="str">
            <v>5-1-501</v>
          </cell>
          <cell r="D784" t="str">
            <v>5</v>
          </cell>
          <cell r="E784">
            <v>1</v>
          </cell>
          <cell r="G784">
            <v>501</v>
          </cell>
          <cell r="K784">
            <v>99.6</v>
          </cell>
          <cell r="L784">
            <v>78.5</v>
          </cell>
          <cell r="U784">
            <v>0</v>
          </cell>
          <cell r="W784">
            <v>0.95</v>
          </cell>
          <cell r="X784">
            <v>0</v>
          </cell>
          <cell r="AB784" t="str">
            <v/>
          </cell>
        </row>
        <row r="785">
          <cell r="C785" t="str">
            <v>5-1-502</v>
          </cell>
          <cell r="D785" t="str">
            <v>5</v>
          </cell>
          <cell r="E785">
            <v>1</v>
          </cell>
          <cell r="G785">
            <v>502</v>
          </cell>
          <cell r="K785">
            <v>84.59</v>
          </cell>
          <cell r="L785">
            <v>66.67</v>
          </cell>
          <cell r="U785">
            <v>0</v>
          </cell>
          <cell r="X785">
            <v>0</v>
          </cell>
          <cell r="AB785" t="str">
            <v/>
          </cell>
        </row>
        <row r="786">
          <cell r="C786" t="str">
            <v>5-1-503</v>
          </cell>
          <cell r="D786" t="str">
            <v>5</v>
          </cell>
          <cell r="E786">
            <v>1</v>
          </cell>
          <cell r="G786">
            <v>503</v>
          </cell>
          <cell r="K786">
            <v>84.59</v>
          </cell>
          <cell r="L786">
            <v>66.67</v>
          </cell>
          <cell r="U786">
            <v>0</v>
          </cell>
          <cell r="X786">
            <v>0</v>
          </cell>
          <cell r="AB786" t="str">
            <v/>
          </cell>
        </row>
        <row r="787">
          <cell r="C787" t="str">
            <v>5-1-504</v>
          </cell>
          <cell r="D787" t="str">
            <v>5</v>
          </cell>
          <cell r="E787">
            <v>1</v>
          </cell>
          <cell r="G787">
            <v>504</v>
          </cell>
          <cell r="K787">
            <v>84.59</v>
          </cell>
          <cell r="L787">
            <v>66.67</v>
          </cell>
          <cell r="U787">
            <v>0</v>
          </cell>
          <cell r="X787">
            <v>0</v>
          </cell>
          <cell r="AB787" t="str">
            <v/>
          </cell>
        </row>
        <row r="788">
          <cell r="C788" t="str">
            <v>5-1-505</v>
          </cell>
          <cell r="D788" t="str">
            <v>5</v>
          </cell>
          <cell r="E788">
            <v>1</v>
          </cell>
          <cell r="G788">
            <v>505</v>
          </cell>
          <cell r="K788">
            <v>84.59</v>
          </cell>
          <cell r="L788">
            <v>66.67</v>
          </cell>
          <cell r="U788">
            <v>0</v>
          </cell>
          <cell r="W788" t="str">
            <v>0.95*0.97</v>
          </cell>
          <cell r="X788">
            <v>0</v>
          </cell>
          <cell r="AB788" t="str">
            <v/>
          </cell>
        </row>
        <row r="789">
          <cell r="C789" t="str">
            <v>5-1-506</v>
          </cell>
          <cell r="D789" t="str">
            <v>5</v>
          </cell>
          <cell r="E789">
            <v>1</v>
          </cell>
          <cell r="G789">
            <v>506</v>
          </cell>
          <cell r="K789">
            <v>99.6</v>
          </cell>
          <cell r="L789">
            <v>78.5</v>
          </cell>
          <cell r="U789">
            <v>0</v>
          </cell>
          <cell r="W789" t="str">
            <v>0.95*0.96*0.99</v>
          </cell>
          <cell r="X789">
            <v>0</v>
          </cell>
          <cell r="AB789" t="str">
            <v/>
          </cell>
        </row>
        <row r="790">
          <cell r="C790" t="str">
            <v>5-1-601</v>
          </cell>
          <cell r="D790" t="str">
            <v>5</v>
          </cell>
          <cell r="E790">
            <v>1</v>
          </cell>
          <cell r="G790">
            <v>601</v>
          </cell>
          <cell r="K790">
            <v>99.6</v>
          </cell>
          <cell r="L790">
            <v>78.5</v>
          </cell>
          <cell r="U790">
            <v>0</v>
          </cell>
          <cell r="W790">
            <v>0.95</v>
          </cell>
          <cell r="X790">
            <v>0</v>
          </cell>
          <cell r="AB790" t="str">
            <v/>
          </cell>
        </row>
        <row r="791">
          <cell r="C791" t="str">
            <v>5-1-602</v>
          </cell>
          <cell r="D791" t="str">
            <v>5</v>
          </cell>
          <cell r="E791">
            <v>1</v>
          </cell>
          <cell r="G791">
            <v>602</v>
          </cell>
          <cell r="K791">
            <v>84.59</v>
          </cell>
          <cell r="L791">
            <v>66.67</v>
          </cell>
          <cell r="U791">
            <v>0</v>
          </cell>
          <cell r="X791">
            <v>0</v>
          </cell>
          <cell r="AB791" t="str">
            <v/>
          </cell>
        </row>
        <row r="792">
          <cell r="C792" t="str">
            <v>5-1-603</v>
          </cell>
          <cell r="D792" t="str">
            <v>5</v>
          </cell>
          <cell r="E792">
            <v>1</v>
          </cell>
          <cell r="G792">
            <v>603</v>
          </cell>
          <cell r="K792">
            <v>84.59</v>
          </cell>
          <cell r="L792">
            <v>66.67</v>
          </cell>
          <cell r="U792">
            <v>0</v>
          </cell>
          <cell r="W792" t="str">
            <v>0.95*0.97</v>
          </cell>
          <cell r="X792">
            <v>0</v>
          </cell>
          <cell r="AB792" t="str">
            <v/>
          </cell>
        </row>
        <row r="793">
          <cell r="C793" t="str">
            <v>5-1-604</v>
          </cell>
          <cell r="D793" t="str">
            <v>5</v>
          </cell>
          <cell r="E793">
            <v>1</v>
          </cell>
          <cell r="G793">
            <v>604</v>
          </cell>
          <cell r="K793">
            <v>84.59</v>
          </cell>
          <cell r="L793">
            <v>66.67</v>
          </cell>
          <cell r="U793">
            <v>0</v>
          </cell>
          <cell r="W793" t="str">
            <v>0.95*0.95*0.99</v>
          </cell>
          <cell r="X793">
            <v>0</v>
          </cell>
          <cell r="AB793" t="str">
            <v/>
          </cell>
        </row>
        <row r="794">
          <cell r="C794" t="str">
            <v>5-1-605</v>
          </cell>
          <cell r="D794" t="str">
            <v>5</v>
          </cell>
          <cell r="E794">
            <v>1</v>
          </cell>
          <cell r="G794">
            <v>605</v>
          </cell>
          <cell r="K794">
            <v>84.59</v>
          </cell>
          <cell r="L794">
            <v>66.67</v>
          </cell>
          <cell r="U794">
            <v>0</v>
          </cell>
          <cell r="W794">
            <v>0.95</v>
          </cell>
          <cell r="X794">
            <v>0</v>
          </cell>
          <cell r="AB794" t="str">
            <v/>
          </cell>
        </row>
        <row r="795">
          <cell r="C795" t="str">
            <v>5-1-606</v>
          </cell>
          <cell r="D795" t="str">
            <v>5</v>
          </cell>
          <cell r="E795">
            <v>1</v>
          </cell>
          <cell r="G795">
            <v>606</v>
          </cell>
          <cell r="K795">
            <v>99.6</v>
          </cell>
          <cell r="L795">
            <v>78.5</v>
          </cell>
          <cell r="U795">
            <v>0</v>
          </cell>
          <cell r="W795">
            <v>0.95</v>
          </cell>
          <cell r="X795">
            <v>0</v>
          </cell>
          <cell r="AB795" t="str">
            <v/>
          </cell>
        </row>
        <row r="796">
          <cell r="C796" t="str">
            <v>5-1-701</v>
          </cell>
          <cell r="D796" t="str">
            <v>5</v>
          </cell>
          <cell r="E796">
            <v>1</v>
          </cell>
          <cell r="G796">
            <v>701</v>
          </cell>
          <cell r="K796">
            <v>99.6</v>
          </cell>
          <cell r="L796">
            <v>78.5</v>
          </cell>
          <cell r="U796">
            <v>0</v>
          </cell>
          <cell r="W796">
            <v>0.95</v>
          </cell>
          <cell r="X796">
            <v>0</v>
          </cell>
          <cell r="AB796" t="str">
            <v/>
          </cell>
        </row>
        <row r="797">
          <cell r="C797" t="str">
            <v>5-1-702</v>
          </cell>
          <cell r="D797" t="str">
            <v>5</v>
          </cell>
          <cell r="E797">
            <v>1</v>
          </cell>
          <cell r="G797">
            <v>702</v>
          </cell>
          <cell r="K797">
            <v>84.59</v>
          </cell>
          <cell r="L797">
            <v>66.67</v>
          </cell>
          <cell r="U797">
            <v>0</v>
          </cell>
          <cell r="X797">
            <v>0</v>
          </cell>
          <cell r="AB797" t="str">
            <v/>
          </cell>
        </row>
        <row r="798">
          <cell r="C798" t="str">
            <v>5-1-703</v>
          </cell>
          <cell r="D798" t="str">
            <v>5</v>
          </cell>
          <cell r="E798">
            <v>1</v>
          </cell>
          <cell r="G798">
            <v>703</v>
          </cell>
          <cell r="K798">
            <v>84.59</v>
          </cell>
          <cell r="L798">
            <v>66.67</v>
          </cell>
          <cell r="U798">
            <v>0</v>
          </cell>
          <cell r="X798">
            <v>0</v>
          </cell>
          <cell r="AB798" t="str">
            <v/>
          </cell>
        </row>
        <row r="799">
          <cell r="C799" t="str">
            <v>5-1-704</v>
          </cell>
          <cell r="D799" t="str">
            <v>5</v>
          </cell>
          <cell r="E799">
            <v>1</v>
          </cell>
          <cell r="G799">
            <v>704</v>
          </cell>
          <cell r="K799">
            <v>84.59</v>
          </cell>
          <cell r="L799">
            <v>66.67</v>
          </cell>
          <cell r="U799">
            <v>0</v>
          </cell>
          <cell r="W799" t="str">
            <v>0.9*0.95-62665</v>
          </cell>
          <cell r="X799">
            <v>0</v>
          </cell>
          <cell r="AB799" t="str">
            <v/>
          </cell>
        </row>
        <row r="800">
          <cell r="C800" t="str">
            <v>5-1-705</v>
          </cell>
          <cell r="D800" t="str">
            <v>5</v>
          </cell>
          <cell r="E800">
            <v>1</v>
          </cell>
          <cell r="G800">
            <v>705</v>
          </cell>
          <cell r="K800">
            <v>84.59</v>
          </cell>
          <cell r="L800">
            <v>66.67</v>
          </cell>
          <cell r="U800">
            <v>0</v>
          </cell>
          <cell r="W800" t="str">
            <v>0.95*0.95*0.99</v>
          </cell>
          <cell r="X800">
            <v>0</v>
          </cell>
          <cell r="AB800" t="str">
            <v/>
          </cell>
        </row>
        <row r="801">
          <cell r="C801" t="str">
            <v>5-1-706</v>
          </cell>
          <cell r="D801" t="str">
            <v>5</v>
          </cell>
          <cell r="E801">
            <v>1</v>
          </cell>
          <cell r="G801">
            <v>706</v>
          </cell>
          <cell r="K801">
            <v>99.6</v>
          </cell>
          <cell r="L801">
            <v>78.5</v>
          </cell>
          <cell r="U801">
            <v>0</v>
          </cell>
          <cell r="W801" t="str">
            <v>0.95*0.97</v>
          </cell>
          <cell r="X801">
            <v>0</v>
          </cell>
          <cell r="AB801" t="str">
            <v/>
          </cell>
        </row>
        <row r="802">
          <cell r="C802" t="str">
            <v>5-1-801</v>
          </cell>
          <cell r="D802" t="str">
            <v>5</v>
          </cell>
          <cell r="E802">
            <v>1</v>
          </cell>
          <cell r="G802">
            <v>801</v>
          </cell>
          <cell r="K802">
            <v>99.6</v>
          </cell>
          <cell r="L802">
            <v>78.5</v>
          </cell>
          <cell r="U802">
            <v>0</v>
          </cell>
          <cell r="W802">
            <v>0.95</v>
          </cell>
          <cell r="X802">
            <v>0</v>
          </cell>
          <cell r="AB802" t="str">
            <v/>
          </cell>
        </row>
        <row r="803">
          <cell r="C803" t="str">
            <v>5-1-802</v>
          </cell>
          <cell r="D803" t="str">
            <v>5</v>
          </cell>
          <cell r="E803">
            <v>1</v>
          </cell>
          <cell r="G803">
            <v>802</v>
          </cell>
          <cell r="K803">
            <v>84.59</v>
          </cell>
          <cell r="L803">
            <v>66.67</v>
          </cell>
          <cell r="U803">
            <v>0</v>
          </cell>
          <cell r="W803" t="str">
            <v>0.95*0.97</v>
          </cell>
          <cell r="X803">
            <v>0</v>
          </cell>
          <cell r="AB803" t="str">
            <v/>
          </cell>
        </row>
        <row r="804">
          <cell r="C804" t="str">
            <v>5-1-803</v>
          </cell>
          <cell r="D804" t="str">
            <v>5</v>
          </cell>
          <cell r="E804">
            <v>1</v>
          </cell>
          <cell r="G804">
            <v>803</v>
          </cell>
          <cell r="K804">
            <v>84.59</v>
          </cell>
          <cell r="L804">
            <v>66.67</v>
          </cell>
          <cell r="U804">
            <v>0</v>
          </cell>
          <cell r="W804" t="str">
            <v>0.95*0.97</v>
          </cell>
          <cell r="X804">
            <v>0</v>
          </cell>
          <cell r="AB804" t="str">
            <v/>
          </cell>
        </row>
        <row r="805">
          <cell r="C805" t="str">
            <v>5-1-804</v>
          </cell>
          <cell r="D805" t="str">
            <v>5</v>
          </cell>
          <cell r="E805">
            <v>1</v>
          </cell>
          <cell r="G805">
            <v>804</v>
          </cell>
          <cell r="K805">
            <v>84.59</v>
          </cell>
          <cell r="L805">
            <v>66.67</v>
          </cell>
          <cell r="U805">
            <v>0</v>
          </cell>
          <cell r="W805" t="str">
            <v>0.95*0.97</v>
          </cell>
          <cell r="X805">
            <v>0</v>
          </cell>
          <cell r="AB805" t="str">
            <v/>
          </cell>
        </row>
        <row r="806">
          <cell r="C806" t="str">
            <v>5-1-805</v>
          </cell>
          <cell r="D806" t="str">
            <v>5</v>
          </cell>
          <cell r="E806">
            <v>1</v>
          </cell>
          <cell r="G806">
            <v>805</v>
          </cell>
          <cell r="K806">
            <v>84.59</v>
          </cell>
          <cell r="L806">
            <v>66.67</v>
          </cell>
          <cell r="U806">
            <v>0</v>
          </cell>
          <cell r="W806">
            <v>0.95</v>
          </cell>
          <cell r="X806">
            <v>0</v>
          </cell>
          <cell r="AB806" t="str">
            <v/>
          </cell>
        </row>
        <row r="807">
          <cell r="C807" t="str">
            <v>5-1-806</v>
          </cell>
          <cell r="D807" t="str">
            <v>5</v>
          </cell>
          <cell r="E807">
            <v>1</v>
          </cell>
          <cell r="G807">
            <v>806</v>
          </cell>
          <cell r="K807">
            <v>99.6</v>
          </cell>
          <cell r="L807">
            <v>78.5</v>
          </cell>
          <cell r="U807">
            <v>0</v>
          </cell>
          <cell r="W807">
            <v>0.95</v>
          </cell>
          <cell r="X807">
            <v>0</v>
          </cell>
          <cell r="AB807" t="str">
            <v/>
          </cell>
        </row>
        <row r="808">
          <cell r="C808" t="str">
            <v>5-1-901</v>
          </cell>
          <cell r="D808" t="str">
            <v>5</v>
          </cell>
          <cell r="E808">
            <v>1</v>
          </cell>
          <cell r="G808">
            <v>901</v>
          </cell>
          <cell r="K808">
            <v>99.6</v>
          </cell>
          <cell r="L808">
            <v>78.5</v>
          </cell>
          <cell r="U808">
            <v>0</v>
          </cell>
          <cell r="W808" t="str">
            <v>0.95*0.86-12060</v>
          </cell>
          <cell r="X808">
            <v>0</v>
          </cell>
          <cell r="AB808" t="str">
            <v/>
          </cell>
        </row>
        <row r="809">
          <cell r="C809" t="str">
            <v>5-1-902</v>
          </cell>
          <cell r="D809" t="str">
            <v>5</v>
          </cell>
          <cell r="E809">
            <v>1</v>
          </cell>
          <cell r="G809">
            <v>902</v>
          </cell>
          <cell r="K809">
            <v>84.59</v>
          </cell>
          <cell r="L809">
            <v>66.67</v>
          </cell>
          <cell r="U809">
            <v>0</v>
          </cell>
          <cell r="W809">
            <v>0.95</v>
          </cell>
          <cell r="X809">
            <v>0</v>
          </cell>
          <cell r="AB809" t="str">
            <v/>
          </cell>
        </row>
        <row r="810">
          <cell r="C810" t="str">
            <v>5-1-903</v>
          </cell>
          <cell r="D810" t="str">
            <v>5</v>
          </cell>
          <cell r="E810">
            <v>1</v>
          </cell>
          <cell r="G810">
            <v>903</v>
          </cell>
          <cell r="K810">
            <v>84.59</v>
          </cell>
          <cell r="L810">
            <v>66.67</v>
          </cell>
          <cell r="U810">
            <v>0</v>
          </cell>
          <cell r="W810">
            <v>0.95</v>
          </cell>
          <cell r="X810">
            <v>0</v>
          </cell>
          <cell r="AB810" t="str">
            <v/>
          </cell>
        </row>
        <row r="811">
          <cell r="C811" t="str">
            <v>5-1-904</v>
          </cell>
          <cell r="D811" t="str">
            <v>5</v>
          </cell>
          <cell r="E811">
            <v>1</v>
          </cell>
          <cell r="G811">
            <v>904</v>
          </cell>
          <cell r="K811">
            <v>84.59</v>
          </cell>
          <cell r="L811">
            <v>66.67</v>
          </cell>
          <cell r="U811">
            <v>0</v>
          </cell>
          <cell r="W811">
            <v>0.95</v>
          </cell>
          <cell r="X811">
            <v>0</v>
          </cell>
          <cell r="AB811" t="str">
            <v/>
          </cell>
        </row>
        <row r="812">
          <cell r="C812" t="str">
            <v>5-1-905</v>
          </cell>
          <cell r="D812" t="str">
            <v>5</v>
          </cell>
          <cell r="E812">
            <v>1</v>
          </cell>
          <cell r="G812">
            <v>905</v>
          </cell>
          <cell r="K812">
            <v>84.59</v>
          </cell>
          <cell r="L812">
            <v>66.67</v>
          </cell>
          <cell r="U812">
            <v>0</v>
          </cell>
          <cell r="W812">
            <v>0.95</v>
          </cell>
          <cell r="X812">
            <v>0</v>
          </cell>
          <cell r="AB812" t="str">
            <v/>
          </cell>
        </row>
        <row r="813">
          <cell r="C813" t="str">
            <v>5-1-906</v>
          </cell>
          <cell r="D813" t="str">
            <v>5</v>
          </cell>
          <cell r="E813">
            <v>1</v>
          </cell>
          <cell r="G813">
            <v>906</v>
          </cell>
          <cell r="K813">
            <v>99.6</v>
          </cell>
          <cell r="L813">
            <v>78.5</v>
          </cell>
          <cell r="U813">
            <v>0</v>
          </cell>
          <cell r="W813" t="str">
            <v>0.95*0.85-8502</v>
          </cell>
          <cell r="X813">
            <v>0</v>
          </cell>
          <cell r="AB813" t="str">
            <v/>
          </cell>
        </row>
        <row r="814">
          <cell r="C814" t="str">
            <v>6-1-1001</v>
          </cell>
          <cell r="D814" t="str">
            <v>6</v>
          </cell>
          <cell r="E814">
            <v>1</v>
          </cell>
          <cell r="G814" t="str">
            <v>1001</v>
          </cell>
          <cell r="H814" t="str">
            <v>品业</v>
          </cell>
          <cell r="I814" t="str">
            <v>范丽娟</v>
          </cell>
          <cell r="J814" t="str">
            <v>已签约</v>
          </cell>
          <cell r="K814">
            <v>99.61</v>
          </cell>
          <cell r="L814">
            <v>78.5</v>
          </cell>
          <cell r="O814" t="str">
            <v>刘称水</v>
          </cell>
          <cell r="P814" t="str">
            <v>362132197807204816</v>
          </cell>
          <cell r="Q814">
            <v>13560769865</v>
          </cell>
          <cell r="R814" t="str">
            <v>广州市花都区狮岭镇益群村自编胡屋经纪社南二巷3号水生皮具厂</v>
          </cell>
          <cell r="S814" t="str">
            <v>中介-玉阁</v>
          </cell>
          <cell r="T814">
            <v>44842</v>
          </cell>
          <cell r="U814">
            <v>6892.922397349664</v>
          </cell>
          <cell r="V814">
            <v>686604</v>
          </cell>
          <cell r="W814" t="str">
            <v>0.95*0.86-8279</v>
          </cell>
          <cell r="X814">
            <v>-190</v>
          </cell>
          <cell r="AB814">
            <v>44848</v>
          </cell>
        </row>
        <row r="815">
          <cell r="C815" t="str">
            <v>6-1-1002</v>
          </cell>
          <cell r="D815" t="str">
            <v>6</v>
          </cell>
          <cell r="E815">
            <v>1</v>
          </cell>
          <cell r="G815" t="str">
            <v>1002</v>
          </cell>
          <cell r="H815" t="str">
            <v>品业</v>
          </cell>
          <cell r="I815" t="str">
            <v>范丽娟</v>
          </cell>
          <cell r="J815" t="str">
            <v>已签约</v>
          </cell>
          <cell r="K815">
            <v>84.6</v>
          </cell>
          <cell r="L815">
            <v>66.67</v>
          </cell>
          <cell r="O815" t="str">
            <v>罗伟权</v>
          </cell>
          <cell r="P815" t="str">
            <v>440321197411010417</v>
          </cell>
          <cell r="Q815">
            <v>13719048968</v>
          </cell>
          <cell r="R815" t="str">
            <v>广州市花都区狮岭镇金狮华庭9栋902号房</v>
          </cell>
          <cell r="S815" t="str">
            <v>中介-喜佳</v>
          </cell>
          <cell r="T815">
            <v>44974</v>
          </cell>
          <cell r="U815">
            <v>6817.576832151301</v>
          </cell>
          <cell r="V815">
            <v>576767</v>
          </cell>
          <cell r="W815">
            <v>0.95</v>
          </cell>
          <cell r="X815">
            <v>-111710</v>
          </cell>
          <cell r="AB815">
            <v>45002</v>
          </cell>
        </row>
        <row r="816">
          <cell r="C816" t="str">
            <v>6-1-1003</v>
          </cell>
          <cell r="D816" t="str">
            <v>6</v>
          </cell>
          <cell r="E816">
            <v>1</v>
          </cell>
          <cell r="G816" t="str">
            <v>1003</v>
          </cell>
          <cell r="H816" t="str">
            <v>品业</v>
          </cell>
          <cell r="I816" t="str">
            <v>范丽娟</v>
          </cell>
          <cell r="J816" t="str">
            <v>已签约</v>
          </cell>
          <cell r="K816">
            <v>84.6</v>
          </cell>
          <cell r="L816">
            <v>66.67</v>
          </cell>
          <cell r="O816" t="str">
            <v>陈丽文</v>
          </cell>
          <cell r="P816" t="str">
            <v>450722198205043925</v>
          </cell>
          <cell r="Q816">
            <v>13674002608</v>
          </cell>
          <cell r="R816" t="str">
            <v>广东省清远市清城区横坑控机厂隔壁</v>
          </cell>
          <cell r="S816" t="str">
            <v>中介-玉阁</v>
          </cell>
          <cell r="T816">
            <v>44978</v>
          </cell>
          <cell r="U816">
            <v>5819.52718676123</v>
          </cell>
          <cell r="V816">
            <v>492332</v>
          </cell>
          <cell r="W816" t="str">
            <v>0.95*0.95*0.99</v>
          </cell>
          <cell r="X816">
            <v>-71411</v>
          </cell>
          <cell r="AB816">
            <v>45001</v>
          </cell>
        </row>
        <row r="817">
          <cell r="C817" t="str">
            <v>6-1-1004</v>
          </cell>
          <cell r="D817" t="str">
            <v>6</v>
          </cell>
          <cell r="E817">
            <v>1</v>
          </cell>
          <cell r="G817" t="str">
            <v>1004</v>
          </cell>
          <cell r="I817">
            <v>1</v>
          </cell>
          <cell r="K817">
            <v>84.6</v>
          </cell>
          <cell r="L817">
            <v>66.67</v>
          </cell>
          <cell r="U817">
            <v>6666.9503546099295</v>
          </cell>
          <cell r="V817">
            <v>564024</v>
          </cell>
          <cell r="W817">
            <v>0.95</v>
          </cell>
          <cell r="X817">
            <v>553683</v>
          </cell>
          <cell r="AB817" t="str">
            <v/>
          </cell>
        </row>
        <row r="818">
          <cell r="C818" t="str">
            <v>6-1-1005</v>
          </cell>
          <cell r="D818" t="str">
            <v>6</v>
          </cell>
          <cell r="E818">
            <v>1</v>
          </cell>
          <cell r="G818" t="str">
            <v>1005</v>
          </cell>
          <cell r="I818">
            <v>1</v>
          </cell>
          <cell r="K818">
            <v>84.6</v>
          </cell>
          <cell r="L818">
            <v>66.67</v>
          </cell>
          <cell r="U818">
            <v>6557.990543735225</v>
          </cell>
          <cell r="V818">
            <v>554806</v>
          </cell>
          <cell r="W818" t="str">
            <v>0.95*0.98</v>
          </cell>
          <cell r="X818">
            <v>568587</v>
          </cell>
          <cell r="AB818" t="str">
            <v/>
          </cell>
        </row>
        <row r="819">
          <cell r="C819" t="str">
            <v>6-1-1006</v>
          </cell>
          <cell r="D819" t="str">
            <v>6</v>
          </cell>
          <cell r="E819">
            <v>1</v>
          </cell>
          <cell r="G819" t="str">
            <v>1006</v>
          </cell>
          <cell r="H819" t="str">
            <v>自销</v>
          </cell>
          <cell r="I819" t="str">
            <v>范丽娟</v>
          </cell>
          <cell r="J819" t="str">
            <v>已签约</v>
          </cell>
          <cell r="K819">
            <v>99.61</v>
          </cell>
          <cell r="L819">
            <v>78.5</v>
          </cell>
          <cell r="O819" t="str">
            <v>涂芳</v>
          </cell>
          <cell r="P819" t="str">
            <v>422825198610172027</v>
          </cell>
          <cell r="Q819" t="str">
            <v>18565161017</v>
          </cell>
          <cell r="R819" t="str">
            <v>广东省广州市白云区石井张村百里忍6巷三号604</v>
          </cell>
          <cell r="S819" t="str">
            <v>商机</v>
          </cell>
          <cell r="T819">
            <v>44719</v>
          </cell>
          <cell r="U819">
            <v>6700</v>
          </cell>
          <cell r="V819">
            <v>667387</v>
          </cell>
          <cell r="W819" t="str">
            <v>0.95*0.95*0.99</v>
          </cell>
          <cell r="X819">
            <v>-100</v>
          </cell>
          <cell r="AB819">
            <v>44760</v>
          </cell>
        </row>
        <row r="820">
          <cell r="C820" t="str">
            <v>6-1-1101</v>
          </cell>
          <cell r="D820" t="str">
            <v>6</v>
          </cell>
          <cell r="E820">
            <v>1</v>
          </cell>
          <cell r="G820" t="str">
            <v>1101</v>
          </cell>
          <cell r="H820" t="str">
            <v>品业</v>
          </cell>
          <cell r="I820" t="str">
            <v>梁子杰</v>
          </cell>
          <cell r="J820" t="str">
            <v>已签约</v>
          </cell>
          <cell r="K820">
            <v>99.61</v>
          </cell>
          <cell r="L820">
            <v>78.5</v>
          </cell>
          <cell r="O820" t="str">
            <v>黄伟琼</v>
          </cell>
          <cell r="P820" t="str">
            <v>44012519581115372x</v>
          </cell>
          <cell r="Q820">
            <v>18819263138</v>
          </cell>
          <cell r="R820" t="str">
            <v>广州市天河区汇景北路80号1101房</v>
          </cell>
          <cell r="S820" t="str">
            <v>中介-玉阁</v>
          </cell>
          <cell r="T820">
            <v>44974</v>
          </cell>
          <cell r="U820">
            <v>6945.648027306495</v>
          </cell>
          <cell r="V820">
            <v>691856</v>
          </cell>
          <cell r="W820" t="str">
            <v>0.95*0.88*0.96-9755</v>
          </cell>
          <cell r="X820">
            <v>19216</v>
          </cell>
          <cell r="AB820">
            <v>45004</v>
          </cell>
        </row>
        <row r="821">
          <cell r="C821" t="str">
            <v>6-1-1102</v>
          </cell>
          <cell r="D821" t="str">
            <v>6</v>
          </cell>
          <cell r="E821">
            <v>1</v>
          </cell>
          <cell r="G821" t="str">
            <v>1102</v>
          </cell>
          <cell r="H821" t="str">
            <v>品业</v>
          </cell>
          <cell r="I821" t="str">
            <v>范丽娟</v>
          </cell>
          <cell r="J821" t="str">
            <v>已认购</v>
          </cell>
          <cell r="K821">
            <v>84.6</v>
          </cell>
          <cell r="L821">
            <v>66.67</v>
          </cell>
          <cell r="O821" t="str">
            <v>梁顺梅</v>
          </cell>
          <cell r="P821" t="str">
            <v>440603197206263021</v>
          </cell>
          <cell r="Q821">
            <v>13612489289</v>
          </cell>
          <cell r="R821" t="str">
            <v>广东省佛山市禅城区江滨路62号美陶花园</v>
          </cell>
          <cell r="S821" t="str">
            <v>自访</v>
          </cell>
          <cell r="T821">
            <v>44969</v>
          </cell>
          <cell r="U821">
            <v>6870.319148936171</v>
          </cell>
          <cell r="V821">
            <v>581229</v>
          </cell>
          <cell r="W821" t="str">
            <v>0.95*0.87-13161.48</v>
          </cell>
          <cell r="X821">
            <v>25476</v>
          </cell>
          <cell r="AB821" t="str">
            <v/>
          </cell>
        </row>
        <row r="822">
          <cell r="C822" t="str">
            <v>6-1-1103</v>
          </cell>
          <cell r="D822" t="str">
            <v>6</v>
          </cell>
          <cell r="E822">
            <v>1</v>
          </cell>
          <cell r="G822" t="str">
            <v>1103</v>
          </cell>
          <cell r="K822">
            <v>84.6</v>
          </cell>
          <cell r="L822">
            <v>66.67</v>
          </cell>
          <cell r="U822">
            <v>5843.333333333334</v>
          </cell>
          <cell r="V822">
            <v>494346</v>
          </cell>
          <cell r="W822" t="str">
            <v>0.95*0.95*0.99</v>
          </cell>
          <cell r="X822">
            <v>592000</v>
          </cell>
          <cell r="AB822" t="str">
            <v/>
          </cell>
        </row>
        <row r="823">
          <cell r="C823" t="str">
            <v>6-1-1104</v>
          </cell>
          <cell r="D823" t="str">
            <v>6</v>
          </cell>
          <cell r="E823">
            <v>1</v>
          </cell>
          <cell r="G823" t="str">
            <v>1104</v>
          </cell>
          <cell r="K823">
            <v>84.6</v>
          </cell>
          <cell r="L823">
            <v>66.67</v>
          </cell>
          <cell r="U823">
            <v>6719.669030732861</v>
          </cell>
          <cell r="V823">
            <v>568484</v>
          </cell>
          <cell r="W823" t="str">
            <v>0.95*0.95*0.99</v>
          </cell>
          <cell r="X823">
            <v>558061</v>
          </cell>
          <cell r="AB823" t="str">
            <v/>
          </cell>
        </row>
        <row r="824">
          <cell r="C824" t="str">
            <v>6-1-1105</v>
          </cell>
          <cell r="D824" t="str">
            <v>6</v>
          </cell>
          <cell r="E824">
            <v>1</v>
          </cell>
          <cell r="G824" t="str">
            <v>1105</v>
          </cell>
          <cell r="K824">
            <v>84.6</v>
          </cell>
          <cell r="L824">
            <v>66.67</v>
          </cell>
          <cell r="U824">
            <v>6610.437352245864</v>
          </cell>
          <cell r="V824">
            <v>559243</v>
          </cell>
          <cell r="X824">
            <v>573136</v>
          </cell>
          <cell r="AB824" t="str">
            <v/>
          </cell>
        </row>
        <row r="825">
          <cell r="C825" t="str">
            <v>6-1-1106</v>
          </cell>
          <cell r="D825" t="str">
            <v>6</v>
          </cell>
          <cell r="E825">
            <v>1</v>
          </cell>
          <cell r="G825" t="str">
            <v>1106</v>
          </cell>
          <cell r="H825" t="str">
            <v>品业</v>
          </cell>
          <cell r="I825" t="str">
            <v>梁子杰</v>
          </cell>
          <cell r="J825" t="str">
            <v>已认购</v>
          </cell>
          <cell r="K825">
            <v>99.61</v>
          </cell>
          <cell r="L825">
            <v>78.5</v>
          </cell>
          <cell r="O825" t="str">
            <v>李乐霜</v>
          </cell>
          <cell r="P825" t="str">
            <v>45902201005142742</v>
          </cell>
          <cell r="Q825">
            <v>13725379005</v>
          </cell>
          <cell r="R825" t="str">
            <v>广西玉林市玉州区江南路233号6栋1单元1001</v>
          </cell>
          <cell r="S825" t="str">
            <v>中介玉阁</v>
          </cell>
          <cell r="T825">
            <v>44825</v>
          </cell>
          <cell r="U825">
            <v>5668.968979018171</v>
          </cell>
          <cell r="V825">
            <v>564686</v>
          </cell>
          <cell r="X825">
            <v>57475</v>
          </cell>
          <cell r="AB825" t="str">
            <v/>
          </cell>
        </row>
        <row r="826">
          <cell r="C826" t="str">
            <v>6-1-1201</v>
          </cell>
          <cell r="D826" t="str">
            <v>6</v>
          </cell>
          <cell r="E826">
            <v>1</v>
          </cell>
          <cell r="G826" t="str">
            <v>1201</v>
          </cell>
          <cell r="H826" t="str">
            <v>自销</v>
          </cell>
          <cell r="I826" t="str">
            <v>黄鲜明</v>
          </cell>
          <cell r="J826" t="str">
            <v>已签约</v>
          </cell>
          <cell r="K826">
            <v>99.61</v>
          </cell>
          <cell r="L826">
            <v>78.5</v>
          </cell>
          <cell r="O826" t="str">
            <v>杜军、黄淑怡</v>
          </cell>
          <cell r="P826" t="str">
            <v>360402197510080011
440111198201200942</v>
          </cell>
          <cell r="Q826" t="str">
            <v>18666081947
13059179766</v>
          </cell>
          <cell r="R826" t="str">
            <v>广东省广州市天河区桃园中路306号903房</v>
          </cell>
          <cell r="T826">
            <v>44680</v>
          </cell>
          <cell r="U826">
            <v>7460.73687380785</v>
          </cell>
          <cell r="V826">
            <v>743164</v>
          </cell>
          <cell r="X826">
            <v>-100</v>
          </cell>
          <cell r="AB826">
            <v>44748</v>
          </cell>
        </row>
        <row r="827">
          <cell r="C827" t="str">
            <v>6-1-1202</v>
          </cell>
          <cell r="D827" t="str">
            <v>6</v>
          </cell>
          <cell r="E827">
            <v>1</v>
          </cell>
          <cell r="G827" t="str">
            <v>1202</v>
          </cell>
          <cell r="H827" t="str">
            <v>品业</v>
          </cell>
          <cell r="I827" t="str">
            <v>范丽娟</v>
          </cell>
          <cell r="J827" t="str">
            <v>已认购</v>
          </cell>
          <cell r="K827">
            <v>84.6</v>
          </cell>
          <cell r="L827">
            <v>66.67</v>
          </cell>
          <cell r="O827" t="str">
            <v>梁顺兴</v>
          </cell>
          <cell r="P827" t="str">
            <v>‘440601196611273023</v>
          </cell>
          <cell r="Q827">
            <v>13702563389</v>
          </cell>
          <cell r="R827" t="str">
            <v>广东省佛山市禅城区影阴路17号星星花园国际1座902</v>
          </cell>
          <cell r="S827" t="str">
            <v>自访</v>
          </cell>
          <cell r="T827">
            <v>44969</v>
          </cell>
          <cell r="U827">
            <v>6870.319148936171</v>
          </cell>
          <cell r="V827">
            <v>581229</v>
          </cell>
          <cell r="W827" t="str">
            <v>0.95*0.95*0.99</v>
          </cell>
          <cell r="X827">
            <v>25476</v>
          </cell>
          <cell r="AB827" t="str">
            <v/>
          </cell>
        </row>
        <row r="828">
          <cell r="C828" t="str">
            <v>6-1-1203</v>
          </cell>
          <cell r="D828" t="str">
            <v>6</v>
          </cell>
          <cell r="E828">
            <v>1</v>
          </cell>
          <cell r="G828" t="str">
            <v>1203</v>
          </cell>
          <cell r="H828" t="str">
            <v>品业</v>
          </cell>
          <cell r="I828" t="str">
            <v>梁子杰</v>
          </cell>
          <cell r="J828" t="str">
            <v>已签约</v>
          </cell>
          <cell r="K828">
            <v>84.6</v>
          </cell>
          <cell r="L828">
            <v>66.67</v>
          </cell>
          <cell r="O828" t="str">
            <v>刘晓琴
汪荣勇</v>
          </cell>
          <cell r="P828" t="str">
            <v>511324198403012060</v>
          </cell>
          <cell r="Q828">
            <v>17313799098</v>
          </cell>
          <cell r="R828" t="str">
            <v>四川省仪陇县三河镇黑湾村六组32号</v>
          </cell>
          <cell r="S828" t="str">
            <v>中介-玉阁</v>
          </cell>
          <cell r="T828">
            <v>44841</v>
          </cell>
          <cell r="U828">
            <v>5867.825059101655</v>
          </cell>
          <cell r="V828">
            <v>496418</v>
          </cell>
          <cell r="W828" t="str">
            <v>0.95*0.95</v>
          </cell>
          <cell r="X828">
            <v>87535</v>
          </cell>
          <cell r="AB828">
            <v>44854</v>
          </cell>
        </row>
        <row r="829">
          <cell r="C829" t="str">
            <v>6-1-1204</v>
          </cell>
          <cell r="D829" t="str">
            <v>6</v>
          </cell>
          <cell r="E829">
            <v>1</v>
          </cell>
          <cell r="G829" t="str">
            <v>1204</v>
          </cell>
          <cell r="K829">
            <v>84.6</v>
          </cell>
          <cell r="L829">
            <v>66.67</v>
          </cell>
          <cell r="U829">
            <v>6719.669030732861</v>
          </cell>
          <cell r="V829">
            <v>568484</v>
          </cell>
          <cell r="W829" t="str">
            <v>0.95*0.86-8106</v>
          </cell>
          <cell r="X829">
            <v>558061</v>
          </cell>
          <cell r="AB829" t="str">
            <v/>
          </cell>
        </row>
        <row r="830">
          <cell r="C830" t="str">
            <v>6-1-1205</v>
          </cell>
          <cell r="D830" t="str">
            <v>6</v>
          </cell>
          <cell r="E830">
            <v>1</v>
          </cell>
          <cell r="G830" t="str">
            <v>1205</v>
          </cell>
          <cell r="H830" t="str">
            <v>品业</v>
          </cell>
          <cell r="I830" t="str">
            <v>梁子杰</v>
          </cell>
          <cell r="J830" t="str">
            <v>已签约</v>
          </cell>
          <cell r="K830">
            <v>84.6</v>
          </cell>
          <cell r="L830">
            <v>66.67</v>
          </cell>
          <cell r="O830" t="str">
            <v>张晓君</v>
          </cell>
          <cell r="P830" t="str">
            <v>440582198510033225</v>
          </cell>
          <cell r="Q830">
            <v>13302269350</v>
          </cell>
          <cell r="R830" t="str">
            <v>广州市花都区狮岭老虎窿122号</v>
          </cell>
          <cell r="S830" t="str">
            <v>中介</v>
          </cell>
          <cell r="T830">
            <v>44933</v>
          </cell>
          <cell r="U830">
            <v>5514.444444444445</v>
          </cell>
          <cell r="V830">
            <v>466522</v>
          </cell>
          <cell r="W830" t="str">
            <v>0.95*0.86</v>
          </cell>
          <cell r="X830">
            <v>-171467</v>
          </cell>
          <cell r="AB830">
            <v>44992</v>
          </cell>
        </row>
        <row r="831">
          <cell r="C831" t="str">
            <v>6-1-1206</v>
          </cell>
          <cell r="D831" t="str">
            <v>6</v>
          </cell>
          <cell r="E831">
            <v>1</v>
          </cell>
          <cell r="G831" t="str">
            <v>1206</v>
          </cell>
          <cell r="K831">
            <v>99.61</v>
          </cell>
          <cell r="L831">
            <v>78.5</v>
          </cell>
          <cell r="U831">
            <v>6309.828330488906</v>
          </cell>
          <cell r="V831">
            <v>628522</v>
          </cell>
          <cell r="W831" t="str">
            <v>0.95*0.86-2801</v>
          </cell>
          <cell r="X831">
            <v>698411</v>
          </cell>
          <cell r="AB831" t="str">
            <v/>
          </cell>
        </row>
        <row r="832">
          <cell r="C832" t="str">
            <v>6-1-1301</v>
          </cell>
          <cell r="D832" t="str">
            <v>6</v>
          </cell>
          <cell r="E832">
            <v>1</v>
          </cell>
          <cell r="G832" t="str">
            <v>1301</v>
          </cell>
          <cell r="H832" t="str">
            <v>品业</v>
          </cell>
          <cell r="I832" t="str">
            <v>蒋晓霞</v>
          </cell>
          <cell r="J832" t="str">
            <v>已认购</v>
          </cell>
          <cell r="K832">
            <v>99.61</v>
          </cell>
          <cell r="L832">
            <v>78.5</v>
          </cell>
          <cell r="O832" t="str">
            <v>陈妙嫦、叶土平</v>
          </cell>
          <cell r="P832" t="str">
            <v>440823198705044924、440823198706204934</v>
          </cell>
          <cell r="Q832" t="str">
            <v>19878133859、13553498372</v>
          </cell>
          <cell r="R832" t="str">
            <v>清远市龙塘镇陂工业区佳骏地毯厂</v>
          </cell>
          <cell r="S832" t="str">
            <v>中介-玉阁</v>
          </cell>
          <cell r="T832">
            <v>45003</v>
          </cell>
          <cell r="U832">
            <v>6945.648027306495</v>
          </cell>
          <cell r="V832">
            <v>691856</v>
          </cell>
          <cell r="W832">
            <v>0.95</v>
          </cell>
          <cell r="X832">
            <v>-166999</v>
          </cell>
          <cell r="AB832" t="str">
            <v/>
          </cell>
        </row>
        <row r="833">
          <cell r="C833" t="str">
            <v>6-1-1302</v>
          </cell>
          <cell r="D833" t="str">
            <v>6</v>
          </cell>
          <cell r="E833">
            <v>1</v>
          </cell>
          <cell r="G833" t="str">
            <v>1302</v>
          </cell>
          <cell r="H833" t="str">
            <v>品业</v>
          </cell>
          <cell r="I833" t="str">
            <v>蒋晓霞</v>
          </cell>
          <cell r="J833" t="str">
            <v>已签约</v>
          </cell>
          <cell r="K833">
            <v>84.6</v>
          </cell>
          <cell r="L833">
            <v>66.67</v>
          </cell>
          <cell r="O833" t="str">
            <v>李秀琴</v>
          </cell>
          <cell r="P833" t="str">
            <v>440182198109182441</v>
          </cell>
          <cell r="Q833">
            <v>13760880383</v>
          </cell>
          <cell r="R833" t="str">
            <v>广东省广州市花都区新雅街旧村4队五巷一号</v>
          </cell>
          <cell r="S833" t="str">
            <v>中介-喜佳</v>
          </cell>
          <cell r="T833">
            <v>44980</v>
          </cell>
          <cell r="U833">
            <v>6870.319148936171</v>
          </cell>
          <cell r="V833">
            <v>581229</v>
          </cell>
          <cell r="W833" t="str">
            <v>0.95*0.89-10834</v>
          </cell>
          <cell r="X833">
            <v>-5087</v>
          </cell>
          <cell r="AB833">
            <v>45003</v>
          </cell>
        </row>
        <row r="834">
          <cell r="C834" t="str">
            <v>6-1-1303</v>
          </cell>
          <cell r="D834" t="str">
            <v>6</v>
          </cell>
          <cell r="E834">
            <v>1</v>
          </cell>
          <cell r="G834" t="str">
            <v>1303</v>
          </cell>
          <cell r="H834" t="str">
            <v>品业</v>
          </cell>
          <cell r="I834" t="str">
            <v>范丽娟，梁子杰</v>
          </cell>
          <cell r="J834" t="str">
            <v>已签约</v>
          </cell>
          <cell r="K834">
            <v>84.6</v>
          </cell>
          <cell r="L834">
            <v>66.67</v>
          </cell>
          <cell r="O834" t="str">
            <v>李惠玉</v>
          </cell>
          <cell r="P834" t="str">
            <v>440111196310190107</v>
          </cell>
          <cell r="Q834">
            <v>13539481228</v>
          </cell>
          <cell r="R834" t="str">
            <v>广州市白云区棠景路152号二栋302</v>
          </cell>
          <cell r="S834" t="str">
            <v>中介-玉阁</v>
          </cell>
          <cell r="T834">
            <v>44848</v>
          </cell>
          <cell r="U834">
            <v>5892.316784869977</v>
          </cell>
          <cell r="V834">
            <v>498490</v>
          </cell>
          <cell r="X834">
            <v>92132</v>
          </cell>
          <cell r="AB834">
            <v>44885</v>
          </cell>
        </row>
        <row r="835">
          <cell r="C835" t="str">
            <v>6-1-1304</v>
          </cell>
          <cell r="D835" t="str">
            <v>6</v>
          </cell>
          <cell r="E835">
            <v>1</v>
          </cell>
          <cell r="G835" t="str">
            <v>1304</v>
          </cell>
          <cell r="K835">
            <v>84.6</v>
          </cell>
          <cell r="L835">
            <v>66.67</v>
          </cell>
          <cell r="U835">
            <v>6719.669030732861</v>
          </cell>
          <cell r="V835">
            <v>568484</v>
          </cell>
          <cell r="W835">
            <v>0.95</v>
          </cell>
          <cell r="X835">
            <v>558061</v>
          </cell>
          <cell r="AB835" t="str">
            <v/>
          </cell>
        </row>
        <row r="836">
          <cell r="C836" t="str">
            <v>6-1-1305</v>
          </cell>
          <cell r="D836" t="str">
            <v>6</v>
          </cell>
          <cell r="E836">
            <v>1</v>
          </cell>
          <cell r="G836" t="str">
            <v>1305</v>
          </cell>
          <cell r="K836">
            <v>84.6</v>
          </cell>
          <cell r="L836">
            <v>66.67</v>
          </cell>
          <cell r="U836">
            <v>6610.437352245864</v>
          </cell>
          <cell r="V836">
            <v>559243</v>
          </cell>
          <cell r="W836" t="str">
            <v>0.95*0.96</v>
          </cell>
          <cell r="X836">
            <v>573136</v>
          </cell>
          <cell r="AB836" t="str">
            <v/>
          </cell>
        </row>
        <row r="837">
          <cell r="C837" t="str">
            <v>6-1-1306</v>
          </cell>
          <cell r="D837" t="str">
            <v>6</v>
          </cell>
          <cell r="E837">
            <v>1</v>
          </cell>
          <cell r="G837" t="str">
            <v>1306</v>
          </cell>
          <cell r="H837" t="str">
            <v>品业</v>
          </cell>
          <cell r="I837" t="str">
            <v>范丽娟</v>
          </cell>
          <cell r="J837" t="str">
            <v>已签约</v>
          </cell>
          <cell r="K837">
            <v>99.61</v>
          </cell>
          <cell r="L837">
            <v>78.5</v>
          </cell>
          <cell r="O837" t="str">
            <v>曹珍</v>
          </cell>
          <cell r="P837" t="str">
            <v>420323198205191222</v>
          </cell>
          <cell r="Q837">
            <v>13699739829</v>
          </cell>
          <cell r="R837" t="str">
            <v>广东省清远市清城区龙塘镇银湖城1号恒大银湖城九十四号楼1104号</v>
          </cell>
          <cell r="S837" t="str">
            <v>中介-玉阁</v>
          </cell>
          <cell r="T837">
            <v>44996</v>
          </cell>
          <cell r="U837">
            <v>6336.171067161931</v>
          </cell>
          <cell r="V837">
            <v>631146</v>
          </cell>
          <cell r="W837" t="str">
            <v>0.95*0.86-8192</v>
          </cell>
          <cell r="X837">
            <v>33939</v>
          </cell>
          <cell r="AB837">
            <v>45008</v>
          </cell>
        </row>
        <row r="838">
          <cell r="C838" t="str">
            <v>6-1-1401</v>
          </cell>
          <cell r="D838" t="str">
            <v>6</v>
          </cell>
          <cell r="E838">
            <v>1</v>
          </cell>
          <cell r="G838" t="str">
            <v>1401</v>
          </cell>
          <cell r="K838">
            <v>99.61</v>
          </cell>
          <cell r="L838">
            <v>78.5</v>
          </cell>
          <cell r="U838">
            <v>6847.726131914466</v>
          </cell>
          <cell r="V838">
            <v>682102</v>
          </cell>
          <cell r="W838" t="str">
            <v>0.95*0.86</v>
          </cell>
          <cell r="X838">
            <v>659782</v>
          </cell>
          <cell r="AB838" t="str">
            <v/>
          </cell>
        </row>
        <row r="839">
          <cell r="C839" t="str">
            <v>6-1-1402</v>
          </cell>
          <cell r="D839" t="str">
            <v>6</v>
          </cell>
          <cell r="E839">
            <v>1</v>
          </cell>
          <cell r="G839" t="str">
            <v>1402</v>
          </cell>
          <cell r="H839" t="str">
            <v>品业</v>
          </cell>
          <cell r="I839" t="str">
            <v>范丽娟</v>
          </cell>
          <cell r="J839" t="str">
            <v>已签约</v>
          </cell>
          <cell r="K839">
            <v>84.6</v>
          </cell>
          <cell r="L839">
            <v>66.67</v>
          </cell>
          <cell r="O839" t="str">
            <v>杨湘辉</v>
          </cell>
          <cell r="P839" t="str">
            <v>511322200312208399</v>
          </cell>
          <cell r="Q839">
            <v>13826440556</v>
          </cell>
          <cell r="R839" t="str">
            <v>广州市永溪路2号</v>
          </cell>
          <cell r="S839" t="str">
            <v>中介-贝壳</v>
          </cell>
          <cell r="T839">
            <v>44983</v>
          </cell>
          <cell r="U839">
            <v>6772.399527186762</v>
          </cell>
          <cell r="V839">
            <v>572945</v>
          </cell>
          <cell r="W839">
            <v>0.95</v>
          </cell>
          <cell r="X839">
            <v>-12297</v>
          </cell>
          <cell r="AB839">
            <v>45004</v>
          </cell>
        </row>
        <row r="840">
          <cell r="C840" t="str">
            <v>6-1-1403</v>
          </cell>
          <cell r="D840" t="str">
            <v>6</v>
          </cell>
          <cell r="E840">
            <v>1</v>
          </cell>
          <cell r="G840" t="str">
            <v>1403</v>
          </cell>
          <cell r="K840">
            <v>84.6</v>
          </cell>
          <cell r="L840">
            <v>66.67</v>
          </cell>
          <cell r="U840">
            <v>5671.867612293145</v>
          </cell>
          <cell r="V840">
            <v>479840</v>
          </cell>
          <cell r="W840">
            <v>0.95</v>
          </cell>
          <cell r="X840">
            <v>574629</v>
          </cell>
          <cell r="AB840" t="str">
            <v/>
          </cell>
        </row>
        <row r="841">
          <cell r="C841" t="str">
            <v>6-1-1404</v>
          </cell>
          <cell r="D841" t="str">
            <v>6</v>
          </cell>
          <cell r="E841">
            <v>1</v>
          </cell>
          <cell r="G841" t="str">
            <v>1404</v>
          </cell>
          <cell r="K841">
            <v>84.6</v>
          </cell>
          <cell r="L841">
            <v>66.67</v>
          </cell>
          <cell r="U841">
            <v>6621.749408983452</v>
          </cell>
          <cell r="V841">
            <v>560200</v>
          </cell>
          <cell r="W841" t="str">
            <v>0.95*0.97</v>
          </cell>
          <cell r="X841">
            <v>549929</v>
          </cell>
          <cell r="AB841" t="str">
            <v/>
          </cell>
        </row>
        <row r="842">
          <cell r="C842" t="str">
            <v>6-1-1405</v>
          </cell>
          <cell r="D842" t="str">
            <v>6</v>
          </cell>
          <cell r="E842">
            <v>1</v>
          </cell>
          <cell r="G842" t="str">
            <v>1405</v>
          </cell>
          <cell r="K842">
            <v>84.6</v>
          </cell>
          <cell r="L842">
            <v>66.67</v>
          </cell>
          <cell r="U842">
            <v>6513.026004728133</v>
          </cell>
          <cell r="V842">
            <v>551002</v>
          </cell>
          <cell r="W842">
            <v>0.95</v>
          </cell>
          <cell r="X842">
            <v>564689</v>
          </cell>
          <cell r="AB842" t="str">
            <v/>
          </cell>
        </row>
        <row r="843">
          <cell r="C843" t="str">
            <v>6-1-1406</v>
          </cell>
          <cell r="D843" t="str">
            <v>6</v>
          </cell>
          <cell r="E843">
            <v>1</v>
          </cell>
          <cell r="G843" t="str">
            <v>1406</v>
          </cell>
          <cell r="H843" t="str">
            <v>品业</v>
          </cell>
          <cell r="I843" t="str">
            <v>张燕秋</v>
          </cell>
          <cell r="J843" t="str">
            <v>已认购</v>
          </cell>
          <cell r="K843">
            <v>99.61</v>
          </cell>
          <cell r="L843">
            <v>78.5</v>
          </cell>
          <cell r="O843" t="str">
            <v>何英文、李庆华</v>
          </cell>
          <cell r="P843" t="str">
            <v>45213019750110001x、420111197610315603</v>
          </cell>
          <cell r="Q843" t="str">
            <v>13828405868、13533230939</v>
          </cell>
          <cell r="R843" t="str">
            <v>广东省广州市白云区太和镇田心村七队江西二街八号</v>
          </cell>
          <cell r="S843" t="str">
            <v>中介-玉阁</v>
          </cell>
          <cell r="T843">
            <v>45011</v>
          </cell>
          <cell r="U843">
            <v>6099.056319646622</v>
          </cell>
          <cell r="V843">
            <v>607527</v>
          </cell>
          <cell r="W843" t="str">
            <v>0.95*0.9*0.99*0.97</v>
          </cell>
          <cell r="X843">
            <v>-168319</v>
          </cell>
          <cell r="AB843" t="str">
            <v/>
          </cell>
        </row>
        <row r="844">
          <cell r="C844" t="str">
            <v>6-1-1501</v>
          </cell>
          <cell r="D844" t="str">
            <v>6</v>
          </cell>
          <cell r="E844">
            <v>1</v>
          </cell>
          <cell r="G844" t="str">
            <v>1501</v>
          </cell>
          <cell r="H844" t="str">
            <v>品业</v>
          </cell>
          <cell r="I844" t="str">
            <v>范丽娟</v>
          </cell>
          <cell r="J844" t="str">
            <v>已签约</v>
          </cell>
          <cell r="K844">
            <v>99.61</v>
          </cell>
          <cell r="L844">
            <v>78.5</v>
          </cell>
          <cell r="O844" t="str">
            <v>宋林沅、王晓燕</v>
          </cell>
          <cell r="P844" t="str">
            <v>210212198908260518
370203198108148220</v>
          </cell>
          <cell r="Q844">
            <v>18701560946</v>
          </cell>
          <cell r="R844" t="str">
            <v>广东省清远市清城区龙塘恒大银湖城6栋</v>
          </cell>
          <cell r="S844" t="str">
            <v>中介玉阁</v>
          </cell>
          <cell r="T844">
            <v>44866</v>
          </cell>
          <cell r="U844">
            <v>6998.373657263327</v>
          </cell>
          <cell r="V844">
            <v>697108</v>
          </cell>
          <cell r="W844">
            <v>0.95</v>
          </cell>
          <cell r="X844">
            <v>-100</v>
          </cell>
          <cell r="AB844">
            <v>44882</v>
          </cell>
        </row>
        <row r="845">
          <cell r="C845" t="str">
            <v>6-1-1502</v>
          </cell>
          <cell r="D845" t="str">
            <v>6</v>
          </cell>
          <cell r="E845">
            <v>1</v>
          </cell>
          <cell r="G845" t="str">
            <v>1502</v>
          </cell>
          <cell r="H845" t="str">
            <v>自销</v>
          </cell>
          <cell r="I845" t="str">
            <v>罗展鹏;黄鲜明</v>
          </cell>
          <cell r="J845" t="str">
            <v>已签约</v>
          </cell>
          <cell r="K845">
            <v>84.6</v>
          </cell>
          <cell r="L845">
            <v>66.67</v>
          </cell>
          <cell r="O845" t="str">
            <v>谢明明</v>
          </cell>
          <cell r="P845" t="str">
            <v>44010319570424541X</v>
          </cell>
          <cell r="Q845" t="str">
            <v>18102587648</v>
          </cell>
          <cell r="R845" t="str">
            <v>广东省广州市白云区太和镇龙归城龙悦四街3号1502</v>
          </cell>
          <cell r="S845" t="str">
            <v>中介玉阁</v>
          </cell>
          <cell r="T845">
            <v>44752</v>
          </cell>
          <cell r="U845">
            <v>5901.30023640662</v>
          </cell>
          <cell r="V845">
            <v>499250</v>
          </cell>
          <cell r="X845">
            <v>-112155</v>
          </cell>
          <cell r="AB845">
            <v>44807</v>
          </cell>
        </row>
        <row r="846">
          <cell r="C846" t="str">
            <v>6-1-1503</v>
          </cell>
          <cell r="D846" t="str">
            <v>6</v>
          </cell>
          <cell r="E846">
            <v>1</v>
          </cell>
          <cell r="G846" t="str">
            <v>1503</v>
          </cell>
          <cell r="K846">
            <v>84.6</v>
          </cell>
          <cell r="L846">
            <v>66.67</v>
          </cell>
          <cell r="U846">
            <v>5941.312056737589</v>
          </cell>
          <cell r="V846">
            <v>502635</v>
          </cell>
          <cell r="W846">
            <v>0.95</v>
          </cell>
          <cell r="X846">
            <v>601927</v>
          </cell>
          <cell r="AB846" t="str">
            <v/>
          </cell>
        </row>
        <row r="847">
          <cell r="C847" t="str">
            <v>6-1-1504</v>
          </cell>
          <cell r="D847" t="str">
            <v>6</v>
          </cell>
          <cell r="E847">
            <v>1</v>
          </cell>
          <cell r="G847" t="str">
            <v>1504</v>
          </cell>
          <cell r="I847">
            <v>1</v>
          </cell>
          <cell r="K847">
            <v>84.6</v>
          </cell>
          <cell r="L847">
            <v>66.67</v>
          </cell>
          <cell r="U847">
            <v>6772.399527186762</v>
          </cell>
          <cell r="V847">
            <v>572945</v>
          </cell>
          <cell r="W847" t="str">
            <v>0.95*0.97</v>
          </cell>
          <cell r="X847">
            <v>562440</v>
          </cell>
          <cell r="AB847" t="str">
            <v/>
          </cell>
        </row>
        <row r="848">
          <cell r="C848" t="str">
            <v>6-1-1505</v>
          </cell>
          <cell r="D848" t="str">
            <v>6</v>
          </cell>
          <cell r="E848">
            <v>1</v>
          </cell>
          <cell r="G848" t="str">
            <v>1505</v>
          </cell>
          <cell r="K848">
            <v>84.6</v>
          </cell>
          <cell r="L848">
            <v>66.67</v>
          </cell>
          <cell r="U848">
            <v>6662.907801418441</v>
          </cell>
          <cell r="V848">
            <v>563682</v>
          </cell>
          <cell r="W848" t="str">
            <v>0.95*0.96*0.99</v>
          </cell>
          <cell r="X848">
            <v>577684</v>
          </cell>
          <cell r="AB848" t="str">
            <v/>
          </cell>
        </row>
        <row r="849">
          <cell r="C849" t="str">
            <v>6-1-1506</v>
          </cell>
          <cell r="D849" t="str">
            <v>6</v>
          </cell>
          <cell r="E849">
            <v>1</v>
          </cell>
          <cell r="G849" t="str">
            <v>1506</v>
          </cell>
          <cell r="K849">
            <v>99.61</v>
          </cell>
          <cell r="L849">
            <v>78.5</v>
          </cell>
          <cell r="U849">
            <v>6388.856540507981</v>
          </cell>
          <cell r="V849">
            <v>636394</v>
          </cell>
          <cell r="W849">
            <v>0.95</v>
          </cell>
          <cell r="X849">
            <v>707158</v>
          </cell>
          <cell r="AB849" t="str">
            <v/>
          </cell>
        </row>
        <row r="850">
          <cell r="C850" t="str">
            <v>6-1-1601</v>
          </cell>
          <cell r="D850" t="str">
            <v>6</v>
          </cell>
          <cell r="E850">
            <v>1</v>
          </cell>
          <cell r="G850" t="str">
            <v>1601</v>
          </cell>
          <cell r="H850" t="str">
            <v>自销</v>
          </cell>
          <cell r="J850" t="str">
            <v>已认购</v>
          </cell>
          <cell r="K850">
            <v>99.61</v>
          </cell>
          <cell r="L850">
            <v>78.5</v>
          </cell>
          <cell r="O850" t="str">
            <v>敖小林</v>
          </cell>
          <cell r="P850" t="str">
            <v>512924187209128157</v>
          </cell>
          <cell r="Q850">
            <v>13631609399</v>
          </cell>
          <cell r="S850" t="str">
            <v>工抵</v>
          </cell>
          <cell r="T850">
            <v>44895</v>
          </cell>
          <cell r="U850">
            <v>6998.373657263327</v>
          </cell>
          <cell r="V850">
            <v>697108</v>
          </cell>
          <cell r="W850" t="str">
            <v>0.95*0.97</v>
          </cell>
          <cell r="X850">
            <v>-10</v>
          </cell>
          <cell r="AB850" t="str">
            <v/>
          </cell>
        </row>
        <row r="851">
          <cell r="C851" t="str">
            <v>6-1-1602</v>
          </cell>
          <cell r="D851" t="str">
            <v>6</v>
          </cell>
          <cell r="E851">
            <v>1</v>
          </cell>
          <cell r="G851" t="str">
            <v>1602</v>
          </cell>
          <cell r="H851" t="str">
            <v>自销</v>
          </cell>
          <cell r="J851" t="str">
            <v>已认购</v>
          </cell>
          <cell r="K851">
            <v>84.6</v>
          </cell>
          <cell r="L851">
            <v>66.67</v>
          </cell>
          <cell r="O851" t="str">
            <v>莫玉梅</v>
          </cell>
          <cell r="P851" t="str">
            <v>44092319660913482X</v>
          </cell>
          <cell r="Q851">
            <v>13678980696</v>
          </cell>
          <cell r="R851" t="str">
            <v>广州海珠区广州大道南和平商务中心北塔19楼</v>
          </cell>
          <cell r="S851" t="str">
            <v>工抵</v>
          </cell>
          <cell r="T851">
            <v>44901</v>
          </cell>
          <cell r="U851">
            <v>6923.049645390071</v>
          </cell>
          <cell r="V851">
            <v>585690</v>
          </cell>
          <cell r="W851" t="str">
            <v>0.95*0.96*0.99</v>
          </cell>
          <cell r="X851">
            <v>-39363</v>
          </cell>
          <cell r="AB851" t="str">
            <v/>
          </cell>
        </row>
        <row r="852">
          <cell r="C852" t="str">
            <v>6-1-1603</v>
          </cell>
          <cell r="D852" t="str">
            <v>6</v>
          </cell>
          <cell r="E852">
            <v>1</v>
          </cell>
          <cell r="G852" t="str">
            <v>1603</v>
          </cell>
          <cell r="H852" t="str">
            <v>自销</v>
          </cell>
          <cell r="J852" t="str">
            <v>已认购</v>
          </cell>
          <cell r="K852">
            <v>84.6</v>
          </cell>
          <cell r="L852">
            <v>66.67</v>
          </cell>
          <cell r="O852" t="str">
            <v>莫玉梅</v>
          </cell>
          <cell r="P852" t="str">
            <v>44092319660913482X</v>
          </cell>
          <cell r="Q852">
            <v>13678980696</v>
          </cell>
          <cell r="R852" t="str">
            <v>广州海珠区广州大道南和平商务中心北塔19楼</v>
          </cell>
          <cell r="S852" t="str">
            <v>工抵</v>
          </cell>
          <cell r="T852">
            <v>44901</v>
          </cell>
          <cell r="U852">
            <v>5965.803782505911</v>
          </cell>
          <cell r="V852">
            <v>504707</v>
          </cell>
          <cell r="W852" t="str">
            <v>0.95*0.96*0.99</v>
          </cell>
          <cell r="X852">
            <v>23337</v>
          </cell>
          <cell r="AB852" t="str">
            <v/>
          </cell>
        </row>
        <row r="853">
          <cell r="C853" t="str">
            <v>6-1-1604</v>
          </cell>
          <cell r="D853" t="str">
            <v>6</v>
          </cell>
          <cell r="E853">
            <v>1</v>
          </cell>
          <cell r="G853" t="str">
            <v>1604</v>
          </cell>
          <cell r="H853" t="str">
            <v>自销</v>
          </cell>
          <cell r="J853" t="str">
            <v>已认购</v>
          </cell>
          <cell r="K853">
            <v>84.6</v>
          </cell>
          <cell r="L853">
            <v>66.67</v>
          </cell>
          <cell r="O853" t="str">
            <v>莫玉梅</v>
          </cell>
          <cell r="P853" t="str">
            <v>44092319660913482X</v>
          </cell>
          <cell r="Q853">
            <v>13678980696</v>
          </cell>
          <cell r="R853" t="str">
            <v>广州海珠区广州大道南和平商务中心北塔19楼</v>
          </cell>
          <cell r="S853" t="str">
            <v>工抵</v>
          </cell>
          <cell r="T853">
            <v>44901</v>
          </cell>
          <cell r="U853">
            <v>6772.399527186762</v>
          </cell>
          <cell r="V853">
            <v>572945</v>
          </cell>
          <cell r="W853" t="str">
            <v>0.95*0.86-4786</v>
          </cell>
          <cell r="X853">
            <v>-10677</v>
          </cell>
          <cell r="AB853" t="str">
            <v/>
          </cell>
        </row>
        <row r="854">
          <cell r="C854" t="str">
            <v>6-1-1605</v>
          </cell>
          <cell r="D854" t="str">
            <v>6</v>
          </cell>
          <cell r="E854">
            <v>1</v>
          </cell>
          <cell r="G854" t="str">
            <v>1605</v>
          </cell>
          <cell r="H854" t="str">
            <v>自销</v>
          </cell>
          <cell r="J854" t="str">
            <v>已认购</v>
          </cell>
          <cell r="K854">
            <v>84.6</v>
          </cell>
          <cell r="L854">
            <v>66.67</v>
          </cell>
          <cell r="O854" t="str">
            <v>莫玉梅</v>
          </cell>
          <cell r="P854" t="str">
            <v>44092319660913482X</v>
          </cell>
          <cell r="Q854">
            <v>13678980696</v>
          </cell>
          <cell r="R854" t="str">
            <v>广州海珠区广州大道南和平商务中心北塔19楼</v>
          </cell>
          <cell r="S854" t="str">
            <v>工抵</v>
          </cell>
          <cell r="T854">
            <v>44901</v>
          </cell>
          <cell r="U854">
            <v>6662.907801418441</v>
          </cell>
          <cell r="V854">
            <v>563682</v>
          </cell>
          <cell r="W854">
            <v>0.95</v>
          </cell>
          <cell r="X854">
            <v>12521</v>
          </cell>
          <cell r="AB854" t="str">
            <v/>
          </cell>
        </row>
        <row r="855">
          <cell r="C855" t="str">
            <v>6-1-1606</v>
          </cell>
          <cell r="D855" t="str">
            <v>6</v>
          </cell>
          <cell r="E855">
            <v>1</v>
          </cell>
          <cell r="G855" t="str">
            <v>1606</v>
          </cell>
          <cell r="H855" t="str">
            <v>自销</v>
          </cell>
          <cell r="J855" t="str">
            <v>已认购</v>
          </cell>
          <cell r="K855">
            <v>99.61</v>
          </cell>
          <cell r="L855">
            <v>78.5</v>
          </cell>
          <cell r="O855" t="str">
            <v>莫玉梅</v>
          </cell>
          <cell r="P855" t="str">
            <v>44092319660913482X</v>
          </cell>
          <cell r="Q855">
            <v>13678980696</v>
          </cell>
          <cell r="R855" t="str">
            <v>广州海珠区广州大道南和平商务中心北塔19楼</v>
          </cell>
          <cell r="S855" t="str">
            <v>工抵</v>
          </cell>
          <cell r="T855">
            <v>44901</v>
          </cell>
          <cell r="U855">
            <v>6415.209316333701</v>
          </cell>
          <cell r="V855">
            <v>639019</v>
          </cell>
          <cell r="X855">
            <v>80641</v>
          </cell>
          <cell r="AB855" t="str">
            <v/>
          </cell>
        </row>
        <row r="856">
          <cell r="C856" t="str">
            <v>6-1-1701</v>
          </cell>
          <cell r="D856" t="str">
            <v>6</v>
          </cell>
          <cell r="E856">
            <v>1</v>
          </cell>
          <cell r="G856" t="str">
            <v>1701</v>
          </cell>
          <cell r="H856" t="str">
            <v>品业</v>
          </cell>
          <cell r="I856" t="str">
            <v>蒋晓霞</v>
          </cell>
          <cell r="J856" t="str">
            <v>已认购</v>
          </cell>
          <cell r="K856">
            <v>99.61</v>
          </cell>
          <cell r="L856">
            <v>78.5</v>
          </cell>
          <cell r="O856" t="str">
            <v>彭超</v>
          </cell>
          <cell r="P856" t="str">
            <v>370481199709060030</v>
          </cell>
          <cell r="Q856">
            <v>13012678678</v>
          </cell>
          <cell r="R856" t="str">
            <v>山东省滕州市府前东路阳光丽景17号楼2单元503室</v>
          </cell>
          <cell r="S856" t="str">
            <v>员工自购</v>
          </cell>
          <cell r="T856">
            <v>44979</v>
          </cell>
          <cell r="U856">
            <v>7051.099287220159</v>
          </cell>
          <cell r="V856">
            <v>702360</v>
          </cell>
          <cell r="W856" t="str">
            <v>0.95*0.96*0.99</v>
          </cell>
          <cell r="X856">
            <v>63428.59999999998</v>
          </cell>
          <cell r="AB856" t="str">
            <v/>
          </cell>
        </row>
        <row r="857">
          <cell r="C857" t="str">
            <v>6-1-1702</v>
          </cell>
          <cell r="D857" t="str">
            <v>6</v>
          </cell>
          <cell r="E857">
            <v>1</v>
          </cell>
          <cell r="G857" t="str">
            <v>1702</v>
          </cell>
          <cell r="H857" t="str">
            <v>品业</v>
          </cell>
          <cell r="I857" t="str">
            <v>张燕秋</v>
          </cell>
          <cell r="J857" t="str">
            <v>已认购</v>
          </cell>
          <cell r="K857">
            <v>84.6</v>
          </cell>
          <cell r="L857">
            <v>66.67</v>
          </cell>
          <cell r="O857" t="str">
            <v>裴雨馨</v>
          </cell>
          <cell r="P857" t="str">
            <v>421087199309032147</v>
          </cell>
          <cell r="Q857">
            <v>18898325671</v>
          </cell>
          <cell r="R857" t="str">
            <v>湖北省松滋市水镇和平街社区建设街58号</v>
          </cell>
          <cell r="S857" t="str">
            <v>中介-恒诺</v>
          </cell>
          <cell r="T857">
            <v>44990</v>
          </cell>
          <cell r="U857">
            <v>6975.768321513003</v>
          </cell>
          <cell r="V857">
            <v>590150</v>
          </cell>
          <cell r="W857" t="str">
            <v>0.95*0.97</v>
          </cell>
          <cell r="X857">
            <v>-4700</v>
          </cell>
          <cell r="AB857" t="str">
            <v/>
          </cell>
        </row>
        <row r="858">
          <cell r="C858" t="str">
            <v>6-1-1703</v>
          </cell>
          <cell r="D858" t="str">
            <v>6</v>
          </cell>
          <cell r="E858">
            <v>1</v>
          </cell>
          <cell r="G858" t="str">
            <v>1703</v>
          </cell>
          <cell r="K858">
            <v>84.6</v>
          </cell>
          <cell r="L858">
            <v>66.67</v>
          </cell>
          <cell r="U858">
            <v>5990.295508274232</v>
          </cell>
          <cell r="V858">
            <v>506779</v>
          </cell>
          <cell r="X858">
            <v>606889</v>
          </cell>
          <cell r="AB858" t="str">
            <v/>
          </cell>
        </row>
        <row r="859">
          <cell r="C859" t="str">
            <v>6-1-1704</v>
          </cell>
          <cell r="D859" t="str">
            <v>6</v>
          </cell>
          <cell r="E859">
            <v>1</v>
          </cell>
          <cell r="G859" t="str">
            <v>1704</v>
          </cell>
          <cell r="K859">
            <v>84.6</v>
          </cell>
          <cell r="L859">
            <v>66.67</v>
          </cell>
          <cell r="U859">
            <v>6825.130023640662</v>
          </cell>
          <cell r="V859">
            <v>577406</v>
          </cell>
          <cell r="W859" t="str">
            <v>0.95*0.97</v>
          </cell>
          <cell r="X859">
            <v>566819</v>
          </cell>
          <cell r="AB859" t="str">
            <v/>
          </cell>
        </row>
        <row r="860">
          <cell r="C860" t="str">
            <v>6-1-1705</v>
          </cell>
          <cell r="D860" t="str">
            <v>6</v>
          </cell>
          <cell r="E860">
            <v>1</v>
          </cell>
          <cell r="G860" t="str">
            <v>1705</v>
          </cell>
          <cell r="K860">
            <v>84.6</v>
          </cell>
          <cell r="L860">
            <v>66.67</v>
          </cell>
          <cell r="U860">
            <v>6715.366430260047</v>
          </cell>
          <cell r="V860">
            <v>568120</v>
          </cell>
          <cell r="W860" t="str">
            <v>0.95*0.97</v>
          </cell>
          <cell r="X860">
            <v>582233</v>
          </cell>
          <cell r="AB860" t="str">
            <v/>
          </cell>
        </row>
        <row r="861">
          <cell r="C861" t="str">
            <v>6-1-1706</v>
          </cell>
          <cell r="D861" t="str">
            <v>6</v>
          </cell>
          <cell r="E861">
            <v>1</v>
          </cell>
          <cell r="G861" t="str">
            <v>1706</v>
          </cell>
          <cell r="H861" t="str">
            <v>自销</v>
          </cell>
          <cell r="I861" t="str">
            <v>罗展鹏</v>
          </cell>
          <cell r="J861" t="str">
            <v>已签约</v>
          </cell>
          <cell r="K861">
            <v>99.61</v>
          </cell>
          <cell r="L861">
            <v>78.5</v>
          </cell>
          <cell r="O861" t="str">
            <v>姜胜</v>
          </cell>
          <cell r="P861" t="str">
            <v>421182199708015110</v>
          </cell>
          <cell r="Q861" t="str">
            <v>19924268707</v>
          </cell>
          <cell r="R861" t="str">
            <v>广东省广州市海珠区上冲南约海珠湖上创新动力岛E栋301</v>
          </cell>
          <cell r="S861" t="str">
            <v>中介</v>
          </cell>
          <cell r="T861">
            <v>44730</v>
          </cell>
          <cell r="U861">
            <v>6850.005019576348</v>
          </cell>
          <cell r="V861">
            <v>682329</v>
          </cell>
          <cell r="W861" t="str">
            <v>0.95*0.97</v>
          </cell>
          <cell r="X861">
            <v>-100</v>
          </cell>
          <cell r="AB861">
            <v>44752</v>
          </cell>
        </row>
        <row r="862">
          <cell r="C862" t="str">
            <v>6-1-1801</v>
          </cell>
          <cell r="D862" t="str">
            <v>6</v>
          </cell>
          <cell r="E862">
            <v>1</v>
          </cell>
          <cell r="G862" t="str">
            <v>1801</v>
          </cell>
          <cell r="H862" t="str">
            <v>品业</v>
          </cell>
          <cell r="I862" t="str">
            <v>梁子杰</v>
          </cell>
          <cell r="J862" t="str">
            <v>已签约</v>
          </cell>
          <cell r="K862">
            <v>99.61</v>
          </cell>
          <cell r="L862">
            <v>78.5</v>
          </cell>
          <cell r="O862" t="str">
            <v>戴忠宇</v>
          </cell>
          <cell r="P862" t="str">
            <v>211022199507146877</v>
          </cell>
          <cell r="Q862">
            <v>13247666997</v>
          </cell>
          <cell r="R862" t="str">
            <v>广州市花都区花东镇永大路3号昭雅医药</v>
          </cell>
          <cell r="S862" t="str">
            <v>中介-玉阁</v>
          </cell>
          <cell r="T862">
            <v>44993</v>
          </cell>
          <cell r="U862">
            <v>6900.451761871298</v>
          </cell>
          <cell r="V862">
            <v>687354</v>
          </cell>
          <cell r="W862" t="str">
            <v>0.95*0.96*0.99</v>
          </cell>
          <cell r="X862">
            <v>-5010</v>
          </cell>
          <cell r="AB862">
            <v>44993</v>
          </cell>
        </row>
        <row r="863">
          <cell r="C863" t="str">
            <v>6-1-1802</v>
          </cell>
          <cell r="D863" t="str">
            <v>6</v>
          </cell>
          <cell r="E863">
            <v>1</v>
          </cell>
          <cell r="G863" t="str">
            <v>1802</v>
          </cell>
          <cell r="H863" t="str">
            <v>品业</v>
          </cell>
          <cell r="I863" t="str">
            <v>蒋晓霞</v>
          </cell>
          <cell r="J863" t="str">
            <v>已认购</v>
          </cell>
          <cell r="K863">
            <v>84.6</v>
          </cell>
          <cell r="L863">
            <v>66.67</v>
          </cell>
          <cell r="O863" t="str">
            <v>张梅莲</v>
          </cell>
          <cell r="P863" t="str">
            <v>43018119751115522x</v>
          </cell>
          <cell r="Q863">
            <v>13535506627</v>
          </cell>
          <cell r="R863" t="str">
            <v>广东省广州市白云区增槎路371号之三402房</v>
          </cell>
          <cell r="S863" t="str">
            <v>中介-玉阁</v>
          </cell>
          <cell r="T863">
            <v>44988</v>
          </cell>
          <cell r="U863">
            <v>6825.130023640662</v>
          </cell>
          <cell r="V863">
            <v>577406</v>
          </cell>
          <cell r="W863" t="str">
            <v>0.95*0.86-7188</v>
          </cell>
          <cell r="X863">
            <v>-1111</v>
          </cell>
          <cell r="AB863" t="str">
            <v/>
          </cell>
        </row>
        <row r="864">
          <cell r="C864" t="str">
            <v>6-1-1803</v>
          </cell>
          <cell r="D864" t="str">
            <v>6</v>
          </cell>
          <cell r="E864">
            <v>1</v>
          </cell>
          <cell r="G864" t="str">
            <v>1803</v>
          </cell>
          <cell r="K864">
            <v>84.6</v>
          </cell>
          <cell r="L864">
            <v>66.67</v>
          </cell>
          <cell r="U864">
            <v>5769.8463356974</v>
          </cell>
          <cell r="V864">
            <v>488129</v>
          </cell>
          <cell r="W864" t="str">
            <v>0.95*086</v>
          </cell>
          <cell r="X864">
            <v>584556</v>
          </cell>
          <cell r="AB864" t="str">
            <v/>
          </cell>
        </row>
        <row r="865">
          <cell r="C865" t="str">
            <v>6-1-1804</v>
          </cell>
          <cell r="D865" t="str">
            <v>6</v>
          </cell>
          <cell r="E865">
            <v>1</v>
          </cell>
          <cell r="G865" t="str">
            <v>1804</v>
          </cell>
          <cell r="K865">
            <v>84.6</v>
          </cell>
          <cell r="L865">
            <v>66.67</v>
          </cell>
          <cell r="U865">
            <v>6674.4799054373525</v>
          </cell>
          <cell r="V865">
            <v>564661</v>
          </cell>
          <cell r="W865" t="str">
            <v>0.95*0.97</v>
          </cell>
          <cell r="X865">
            <v>554308</v>
          </cell>
          <cell r="AB865" t="str">
            <v/>
          </cell>
        </row>
        <row r="866">
          <cell r="C866" t="str">
            <v>6-1-1805</v>
          </cell>
          <cell r="D866" t="str">
            <v>6</v>
          </cell>
          <cell r="E866">
            <v>1</v>
          </cell>
          <cell r="G866" t="str">
            <v>1805</v>
          </cell>
          <cell r="H866" t="str">
            <v>品业</v>
          </cell>
          <cell r="I866" t="str">
            <v>张燕秋、江少林</v>
          </cell>
          <cell r="J866" t="str">
            <v>已签约</v>
          </cell>
          <cell r="K866">
            <v>84.6</v>
          </cell>
          <cell r="L866">
            <v>66.67</v>
          </cell>
          <cell r="O866" t="str">
            <v>叶晓仁</v>
          </cell>
          <cell r="P866" t="str">
            <v>330324197112060194</v>
          </cell>
          <cell r="Q866">
            <v>13570350188</v>
          </cell>
          <cell r="R866" t="str">
            <v>广东省广州市花都区狮岭镇尚信路11-19号</v>
          </cell>
          <cell r="S866" t="str">
            <v>中介-吉家</v>
          </cell>
          <cell r="T866">
            <v>44983</v>
          </cell>
          <cell r="U866">
            <v>6647.624113475178</v>
          </cell>
          <cell r="V866">
            <v>562389</v>
          </cell>
          <cell r="W866" t="str">
            <v>0.95*0.86</v>
          </cell>
          <cell r="X866">
            <v>16359</v>
          </cell>
          <cell r="AB866">
            <v>45004</v>
          </cell>
        </row>
        <row r="867">
          <cell r="C867" t="str">
            <v>6-1-1806</v>
          </cell>
          <cell r="D867" t="str">
            <v>6</v>
          </cell>
          <cell r="E867">
            <v>1</v>
          </cell>
          <cell r="G867" t="str">
            <v>1806</v>
          </cell>
          <cell r="H867" t="str">
            <v>品业</v>
          </cell>
          <cell r="I867" t="str">
            <v>范丽娟</v>
          </cell>
          <cell r="J867" t="str">
            <v>已签约</v>
          </cell>
          <cell r="K867">
            <v>99.61</v>
          </cell>
          <cell r="L867">
            <v>78.5</v>
          </cell>
          <cell r="O867" t="str">
            <v>王浩燃</v>
          </cell>
          <cell r="P867" t="str">
            <v>130526199903044639</v>
          </cell>
          <cell r="Q867">
            <v>13719184980</v>
          </cell>
          <cell r="R867" t="str">
            <v>河北省邢台市县天口乡北定村3号</v>
          </cell>
          <cell r="S867" t="str">
            <v>中介玉阁</v>
          </cell>
          <cell r="T867">
            <v>44831</v>
          </cell>
          <cell r="U867">
            <v>6204.437305491417</v>
          </cell>
          <cell r="V867">
            <v>618024</v>
          </cell>
          <cell r="X867">
            <v>-190</v>
          </cell>
          <cell r="AB867">
            <v>44877</v>
          </cell>
        </row>
        <row r="868">
          <cell r="C868" t="str">
            <v>6-1-1901</v>
          </cell>
          <cell r="D868" t="str">
            <v>6</v>
          </cell>
          <cell r="E868">
            <v>1</v>
          </cell>
          <cell r="G868" t="str">
            <v>1901</v>
          </cell>
          <cell r="H868" t="str">
            <v>品业</v>
          </cell>
          <cell r="I868" t="str">
            <v>蒋晓霞</v>
          </cell>
          <cell r="J868" t="str">
            <v>已签约</v>
          </cell>
          <cell r="K868">
            <v>99.61</v>
          </cell>
          <cell r="L868">
            <v>78.5</v>
          </cell>
          <cell r="O868" t="str">
            <v>李小龙</v>
          </cell>
          <cell r="P868" t="str">
            <v>41150320031127427X</v>
          </cell>
          <cell r="Q868">
            <v>13005351127</v>
          </cell>
          <cell r="R868" t="str">
            <v>广东省清远市清城区龙塘镇银盏中心村泰基晟禾商务楼2-102</v>
          </cell>
          <cell r="S868" t="str">
            <v>中介-玉阁</v>
          </cell>
          <cell r="T868">
            <v>44981</v>
          </cell>
          <cell r="U868">
            <v>7051.099287220159</v>
          </cell>
          <cell r="V868">
            <v>702360</v>
          </cell>
          <cell r="W868">
            <v>0.95</v>
          </cell>
          <cell r="X868">
            <v>-19511</v>
          </cell>
          <cell r="AB868">
            <v>44984</v>
          </cell>
        </row>
        <row r="869">
          <cell r="C869" t="str">
            <v>6-1-1902</v>
          </cell>
          <cell r="D869" t="str">
            <v>6</v>
          </cell>
          <cell r="E869">
            <v>1</v>
          </cell>
          <cell r="G869" t="str">
            <v>1902</v>
          </cell>
          <cell r="H869" t="str">
            <v>自销</v>
          </cell>
          <cell r="J869" t="str">
            <v>已认购</v>
          </cell>
          <cell r="K869">
            <v>84.6</v>
          </cell>
          <cell r="L869">
            <v>66.67</v>
          </cell>
          <cell r="O869" t="str">
            <v>莫玉梅</v>
          </cell>
          <cell r="P869" t="str">
            <v>44092319660913482X</v>
          </cell>
          <cell r="Q869">
            <v>13678980696</v>
          </cell>
          <cell r="R869" t="str">
            <v>广州海珠区广州大道南和平商务中心北塔19楼</v>
          </cell>
          <cell r="S869" t="str">
            <v>工抵</v>
          </cell>
          <cell r="T869">
            <v>44901</v>
          </cell>
          <cell r="U869">
            <v>6975.768321513003</v>
          </cell>
          <cell r="V869">
            <v>590150</v>
          </cell>
          <cell r="W869">
            <v>0.95</v>
          </cell>
          <cell r="X869">
            <v>-42336</v>
          </cell>
          <cell r="AB869" t="str">
            <v/>
          </cell>
        </row>
        <row r="870">
          <cell r="C870" t="str">
            <v>6-1-1903</v>
          </cell>
          <cell r="D870" t="str">
            <v>6</v>
          </cell>
          <cell r="E870">
            <v>1</v>
          </cell>
          <cell r="G870" t="str">
            <v>1903</v>
          </cell>
          <cell r="H870" t="str">
            <v>自销</v>
          </cell>
          <cell r="J870" t="str">
            <v>已认购</v>
          </cell>
          <cell r="K870">
            <v>84.6</v>
          </cell>
          <cell r="L870">
            <v>66.67</v>
          </cell>
          <cell r="O870" t="str">
            <v>莫玉梅</v>
          </cell>
          <cell r="P870" t="str">
            <v>44092319660913482X</v>
          </cell>
          <cell r="Q870">
            <v>13678980696</v>
          </cell>
          <cell r="R870" t="str">
            <v>广州海珠区广州大道南和平商务中心北塔19楼</v>
          </cell>
          <cell r="S870" t="str">
            <v>工抵</v>
          </cell>
          <cell r="T870">
            <v>44901</v>
          </cell>
          <cell r="U870">
            <v>6039.278959810875</v>
          </cell>
          <cell r="V870">
            <v>510923</v>
          </cell>
          <cell r="W870">
            <v>0.95</v>
          </cell>
          <cell r="X870">
            <v>23622</v>
          </cell>
          <cell r="AB870" t="str">
            <v/>
          </cell>
        </row>
        <row r="871">
          <cell r="C871" t="str">
            <v>6-1-1904</v>
          </cell>
          <cell r="D871" t="str">
            <v>6</v>
          </cell>
          <cell r="E871">
            <v>1</v>
          </cell>
          <cell r="G871" t="str">
            <v>1904</v>
          </cell>
          <cell r="H871" t="str">
            <v>自销</v>
          </cell>
          <cell r="J871" t="str">
            <v>已认购</v>
          </cell>
          <cell r="K871">
            <v>84.6</v>
          </cell>
          <cell r="L871">
            <v>66.67</v>
          </cell>
          <cell r="O871" t="str">
            <v>莫玉梅</v>
          </cell>
          <cell r="P871" t="str">
            <v>44092319660913482X</v>
          </cell>
          <cell r="Q871">
            <v>13678980696</v>
          </cell>
          <cell r="R871" t="str">
            <v>广州海珠区广州大道南和平商务中心北塔19楼</v>
          </cell>
          <cell r="S871" t="str">
            <v>工抵</v>
          </cell>
          <cell r="T871">
            <v>44901</v>
          </cell>
          <cell r="U871">
            <v>6825.130023640662</v>
          </cell>
          <cell r="V871">
            <v>577406</v>
          </cell>
          <cell r="W871">
            <v>0.95</v>
          </cell>
          <cell r="X871">
            <v>-13458</v>
          </cell>
          <cell r="AB871" t="str">
            <v/>
          </cell>
        </row>
        <row r="872">
          <cell r="C872" t="str">
            <v>6-1-1905</v>
          </cell>
          <cell r="D872" t="str">
            <v>6</v>
          </cell>
          <cell r="E872">
            <v>1</v>
          </cell>
          <cell r="G872" t="str">
            <v>1905</v>
          </cell>
          <cell r="H872" t="str">
            <v>自销</v>
          </cell>
          <cell r="J872" t="str">
            <v>已认购</v>
          </cell>
          <cell r="K872">
            <v>84.6</v>
          </cell>
          <cell r="L872">
            <v>66.67</v>
          </cell>
          <cell r="O872" t="str">
            <v>莫玉梅</v>
          </cell>
          <cell r="P872" t="str">
            <v>44092319660913482X</v>
          </cell>
          <cell r="Q872">
            <v>13678980696</v>
          </cell>
          <cell r="R872" t="str">
            <v>广州海珠区广州大道南和平商务中心北塔19楼</v>
          </cell>
          <cell r="S872" t="str">
            <v>工抵</v>
          </cell>
          <cell r="T872">
            <v>44901</v>
          </cell>
          <cell r="U872">
            <v>6715.366430260047</v>
          </cell>
          <cell r="V872">
            <v>568120</v>
          </cell>
          <cell r="W872">
            <v>0.95</v>
          </cell>
          <cell r="X872">
            <v>9912</v>
          </cell>
          <cell r="AB872" t="str">
            <v/>
          </cell>
        </row>
        <row r="873">
          <cell r="C873" t="str">
            <v>6-1-1906</v>
          </cell>
          <cell r="D873" t="str">
            <v>6</v>
          </cell>
          <cell r="E873">
            <v>1</v>
          </cell>
          <cell r="G873" t="str">
            <v>1906</v>
          </cell>
          <cell r="H873" t="str">
            <v>自销</v>
          </cell>
          <cell r="J873" t="str">
            <v>已认购</v>
          </cell>
          <cell r="K873">
            <v>99.61</v>
          </cell>
          <cell r="L873">
            <v>78.5</v>
          </cell>
          <cell r="O873" t="str">
            <v>莫玉梅</v>
          </cell>
          <cell r="P873" t="str">
            <v>44092319660913482X</v>
          </cell>
          <cell r="Q873">
            <v>13678980696</v>
          </cell>
          <cell r="R873" t="str">
            <v>广州海珠区广州大道南和平商务中心北塔19楼</v>
          </cell>
          <cell r="S873" t="str">
            <v>工抵</v>
          </cell>
          <cell r="T873">
            <v>44901</v>
          </cell>
          <cell r="U873">
            <v>6494.247565505471</v>
          </cell>
          <cell r="V873">
            <v>646892</v>
          </cell>
          <cell r="W873" t="str">
            <v>0.95*0.86-6631</v>
          </cell>
          <cell r="X873">
            <v>81635</v>
          </cell>
          <cell r="AB873" t="str">
            <v/>
          </cell>
        </row>
        <row r="874">
          <cell r="C874" t="str">
            <v>6-1-2001</v>
          </cell>
          <cell r="D874" t="str">
            <v>6</v>
          </cell>
          <cell r="E874">
            <v>1</v>
          </cell>
          <cell r="G874" t="str">
            <v>2001</v>
          </cell>
          <cell r="H874" t="str">
            <v>自销</v>
          </cell>
          <cell r="J874" t="str">
            <v>已认购</v>
          </cell>
          <cell r="K874">
            <v>99.61</v>
          </cell>
          <cell r="L874">
            <v>78.5</v>
          </cell>
          <cell r="O874" t="str">
            <v>莫玉梅</v>
          </cell>
          <cell r="P874" t="str">
            <v>44092319660913482X</v>
          </cell>
          <cell r="Q874">
            <v>13678980696</v>
          </cell>
          <cell r="R874" t="str">
            <v>广州海珠区广州大道南和平商务中心北塔19楼</v>
          </cell>
          <cell r="S874" t="str">
            <v>工抵</v>
          </cell>
          <cell r="T874">
            <v>44901</v>
          </cell>
          <cell r="U874">
            <v>7103.834956329686</v>
          </cell>
          <cell r="V874">
            <v>707613</v>
          </cell>
          <cell r="W874" t="str">
            <v>0.95*0.87*0.99-1353</v>
          </cell>
          <cell r="X874">
            <v>-24062</v>
          </cell>
          <cell r="AB874" t="str">
            <v/>
          </cell>
        </row>
        <row r="875">
          <cell r="C875" t="str">
            <v>6-1-2002</v>
          </cell>
          <cell r="D875" t="str">
            <v>6</v>
          </cell>
          <cell r="E875">
            <v>1</v>
          </cell>
          <cell r="G875" t="str">
            <v>2002</v>
          </cell>
          <cell r="H875" t="str">
            <v>自销</v>
          </cell>
          <cell r="J875" t="str">
            <v>已认购</v>
          </cell>
          <cell r="K875">
            <v>84.6</v>
          </cell>
          <cell r="L875">
            <v>66.67</v>
          </cell>
          <cell r="O875" t="str">
            <v>莫玉梅</v>
          </cell>
          <cell r="P875" t="str">
            <v>44092319660913482X</v>
          </cell>
          <cell r="Q875">
            <v>13678980696</v>
          </cell>
          <cell r="R875" t="str">
            <v>广州海珠区广州大道南和平商务中心北塔19楼</v>
          </cell>
          <cell r="S875" t="str">
            <v>工抵</v>
          </cell>
          <cell r="T875">
            <v>44901</v>
          </cell>
          <cell r="U875">
            <v>7028.4988179669035</v>
          </cell>
          <cell r="V875">
            <v>594611</v>
          </cell>
          <cell r="W875" t="str">
            <v>0.95*0.97</v>
          </cell>
          <cell r="X875">
            <v>-35763</v>
          </cell>
          <cell r="AB875" t="str">
            <v/>
          </cell>
        </row>
        <row r="876">
          <cell r="C876" t="str">
            <v>6-1-2003</v>
          </cell>
          <cell r="D876" t="str">
            <v>6</v>
          </cell>
          <cell r="E876">
            <v>1</v>
          </cell>
          <cell r="G876" t="str">
            <v>2003</v>
          </cell>
          <cell r="H876" t="str">
            <v>自销</v>
          </cell>
          <cell r="J876" t="str">
            <v>已认购</v>
          </cell>
          <cell r="K876">
            <v>84.6</v>
          </cell>
          <cell r="L876">
            <v>66.67</v>
          </cell>
          <cell r="O876" t="str">
            <v>莫玉梅</v>
          </cell>
          <cell r="P876" t="str">
            <v>44092319660913482X</v>
          </cell>
          <cell r="Q876">
            <v>13678980696</v>
          </cell>
          <cell r="R876" t="str">
            <v>广州海珠区广州大道南和平商务中心北塔19楼</v>
          </cell>
          <cell r="S876" t="str">
            <v>工抵</v>
          </cell>
          <cell r="T876">
            <v>44901</v>
          </cell>
          <cell r="U876">
            <v>6014.787234042554</v>
          </cell>
          <cell r="V876">
            <v>508851</v>
          </cell>
          <cell r="W876">
            <v>0.95</v>
          </cell>
          <cell r="X876">
            <v>23526</v>
          </cell>
          <cell r="AB876" t="str">
            <v/>
          </cell>
        </row>
        <row r="877">
          <cell r="C877" t="str">
            <v>6-1-2004</v>
          </cell>
          <cell r="D877" t="str">
            <v>6</v>
          </cell>
          <cell r="E877">
            <v>1</v>
          </cell>
          <cell r="G877" t="str">
            <v>2004</v>
          </cell>
          <cell r="H877" t="str">
            <v>自销</v>
          </cell>
          <cell r="J877" t="str">
            <v>已认购</v>
          </cell>
          <cell r="K877">
            <v>84.6</v>
          </cell>
          <cell r="L877">
            <v>66.67</v>
          </cell>
          <cell r="O877" t="str">
            <v>莫玉梅</v>
          </cell>
          <cell r="P877" t="str">
            <v>44092319660913482X</v>
          </cell>
          <cell r="Q877">
            <v>13678980696</v>
          </cell>
          <cell r="R877" t="str">
            <v>广州海珠区广州大道南和平商务中心北塔19楼</v>
          </cell>
          <cell r="S877" t="str">
            <v>工抵</v>
          </cell>
          <cell r="T877">
            <v>44901</v>
          </cell>
          <cell r="U877">
            <v>6877.848699763594</v>
          </cell>
          <cell r="V877">
            <v>581866</v>
          </cell>
          <cell r="W877">
            <v>0.95</v>
          </cell>
          <cell r="X877">
            <v>-6692</v>
          </cell>
          <cell r="AB877" t="str">
            <v/>
          </cell>
        </row>
        <row r="878">
          <cell r="C878" t="str">
            <v>6-1-2005</v>
          </cell>
          <cell r="D878" t="str">
            <v>6</v>
          </cell>
          <cell r="E878">
            <v>1</v>
          </cell>
          <cell r="G878" t="str">
            <v>2005</v>
          </cell>
          <cell r="H878" t="str">
            <v>自销</v>
          </cell>
          <cell r="J878" t="str">
            <v>已认购</v>
          </cell>
          <cell r="K878">
            <v>84.6</v>
          </cell>
          <cell r="L878">
            <v>66.67</v>
          </cell>
          <cell r="O878" t="str">
            <v>莫玉梅</v>
          </cell>
          <cell r="P878" t="str">
            <v>44092319660913482X</v>
          </cell>
          <cell r="Q878">
            <v>13678980696</v>
          </cell>
          <cell r="R878" t="str">
            <v>广州海珠区广州大道南和平商务中心北塔19楼</v>
          </cell>
          <cell r="S878" t="str">
            <v>工抵</v>
          </cell>
          <cell r="T878">
            <v>44901</v>
          </cell>
          <cell r="U878">
            <v>6767.825059101655</v>
          </cell>
          <cell r="V878">
            <v>572558</v>
          </cell>
          <cell r="W878" t="str">
            <v>0.95*0.9*0.97-6819</v>
          </cell>
          <cell r="X878">
            <v>16846</v>
          </cell>
          <cell r="AB878" t="str">
            <v/>
          </cell>
        </row>
        <row r="879">
          <cell r="C879" t="str">
            <v>6-1-2006</v>
          </cell>
          <cell r="D879" t="str">
            <v>6</v>
          </cell>
          <cell r="E879">
            <v>1</v>
          </cell>
          <cell r="G879" t="str">
            <v>2006</v>
          </cell>
          <cell r="H879" t="str">
            <v>自销</v>
          </cell>
          <cell r="J879" t="str">
            <v>已认购</v>
          </cell>
          <cell r="K879">
            <v>99.61</v>
          </cell>
          <cell r="L879">
            <v>78.5</v>
          </cell>
          <cell r="O879" t="str">
            <v>莫玉梅</v>
          </cell>
          <cell r="P879" t="str">
            <v>44092319660913482X</v>
          </cell>
          <cell r="Q879">
            <v>13678980696</v>
          </cell>
          <cell r="R879" t="str">
            <v>广州海珠区广州大道南和平商务中心北塔19楼</v>
          </cell>
          <cell r="S879" t="str">
            <v>工抵</v>
          </cell>
          <cell r="T879">
            <v>44901</v>
          </cell>
          <cell r="U879">
            <v>6467.914867985142</v>
          </cell>
          <cell r="V879">
            <v>644269</v>
          </cell>
          <cell r="W879">
            <v>0.95</v>
          </cell>
          <cell r="X879">
            <v>81303</v>
          </cell>
          <cell r="AB879" t="str">
            <v/>
          </cell>
        </row>
        <row r="880">
          <cell r="C880" t="str">
            <v>6-1-2101</v>
          </cell>
          <cell r="D880" t="str">
            <v>6</v>
          </cell>
          <cell r="E880">
            <v>1</v>
          </cell>
          <cell r="G880" t="str">
            <v>2101</v>
          </cell>
          <cell r="H880" t="str">
            <v>品业</v>
          </cell>
          <cell r="I880" t="str">
            <v>蒋晓霞</v>
          </cell>
          <cell r="J880" t="str">
            <v>已签约</v>
          </cell>
          <cell r="K880">
            <v>99.61</v>
          </cell>
          <cell r="L880">
            <v>78.5</v>
          </cell>
          <cell r="O880" t="str">
            <v>李冬双</v>
          </cell>
          <cell r="P880" t="str">
            <v>411503199911204253</v>
          </cell>
          <cell r="Q880">
            <v>17688307274</v>
          </cell>
          <cell r="R880" t="str">
            <v>广东省清远市清城区龙塘镇银盏中心村泰禾封村27号</v>
          </cell>
          <cell r="S880" t="str">
            <v>中介-玉阁</v>
          </cell>
          <cell r="T880">
            <v>44981</v>
          </cell>
          <cell r="U880">
            <v>7103.834956329686</v>
          </cell>
          <cell r="V880">
            <v>707613</v>
          </cell>
          <cell r="W880" t="str">
            <v>0.95*0.97</v>
          </cell>
          <cell r="X880">
            <v>-19617</v>
          </cell>
          <cell r="AB880">
            <v>44984</v>
          </cell>
        </row>
        <row r="881">
          <cell r="C881" t="str">
            <v>6-1-2102</v>
          </cell>
          <cell r="D881" t="str">
            <v>6</v>
          </cell>
          <cell r="E881">
            <v>1</v>
          </cell>
          <cell r="G881" t="str">
            <v>2102</v>
          </cell>
          <cell r="H881" t="str">
            <v>品业</v>
          </cell>
          <cell r="I881" t="str">
            <v>范丽娟</v>
          </cell>
          <cell r="J881" t="str">
            <v>已签约</v>
          </cell>
          <cell r="K881">
            <v>84.6</v>
          </cell>
          <cell r="L881">
            <v>66.67</v>
          </cell>
          <cell r="O881" t="str">
            <v>黄桂梅、陈慧彬</v>
          </cell>
          <cell r="P881" t="str">
            <v>4401821978110415 48,440114200712291240</v>
          </cell>
          <cell r="Q881">
            <v>18565396568</v>
          </cell>
          <cell r="R881" t="str">
            <v>广州市花都区狮岭镇四村万家三队东三巷4号</v>
          </cell>
          <cell r="S881" t="str">
            <v>中介-贝壳</v>
          </cell>
          <cell r="T881">
            <v>44982</v>
          </cell>
          <cell r="U881">
            <v>7028.4988179669035</v>
          </cell>
          <cell r="V881">
            <v>594611</v>
          </cell>
          <cell r="W881" t="str">
            <v>0.95*0.96*0.99</v>
          </cell>
          <cell r="X881">
            <v>8036</v>
          </cell>
          <cell r="AB881">
            <v>45003</v>
          </cell>
        </row>
        <row r="882">
          <cell r="C882" t="str">
            <v>6-1-2103</v>
          </cell>
          <cell r="D882" t="str">
            <v>6</v>
          </cell>
          <cell r="E882">
            <v>1</v>
          </cell>
          <cell r="G882" t="str">
            <v>2103</v>
          </cell>
          <cell r="K882">
            <v>84.6</v>
          </cell>
          <cell r="L882">
            <v>66.67</v>
          </cell>
          <cell r="U882">
            <v>5990.295508274232</v>
          </cell>
          <cell r="V882">
            <v>506779</v>
          </cell>
          <cell r="W882" t="str">
            <v>0.95*0.96*0.99</v>
          </cell>
          <cell r="X882">
            <v>606889</v>
          </cell>
          <cell r="AB882" t="str">
            <v/>
          </cell>
        </row>
        <row r="883">
          <cell r="C883" t="str">
            <v>6-1-2104</v>
          </cell>
          <cell r="D883" t="str">
            <v>6</v>
          </cell>
          <cell r="E883">
            <v>1</v>
          </cell>
          <cell r="G883" t="str">
            <v>2104</v>
          </cell>
          <cell r="K883">
            <v>84.6</v>
          </cell>
          <cell r="L883">
            <v>66.67</v>
          </cell>
          <cell r="U883">
            <v>6877.848699763594</v>
          </cell>
          <cell r="V883">
            <v>581866</v>
          </cell>
          <cell r="W883" t="str">
            <v>0.95*0.86-986</v>
          </cell>
          <cell r="X883">
            <v>571198</v>
          </cell>
          <cell r="AB883" t="str">
            <v/>
          </cell>
        </row>
        <row r="884">
          <cell r="C884" t="str">
            <v>6-1-2105</v>
          </cell>
          <cell r="D884" t="str">
            <v>6</v>
          </cell>
          <cell r="E884">
            <v>1</v>
          </cell>
          <cell r="G884" t="str">
            <v>2105</v>
          </cell>
          <cell r="H884" t="str">
            <v>自销</v>
          </cell>
          <cell r="J884" t="str">
            <v>已认购</v>
          </cell>
          <cell r="K884">
            <v>84.6</v>
          </cell>
          <cell r="L884">
            <v>66.67</v>
          </cell>
          <cell r="O884" t="str">
            <v>莫玉梅</v>
          </cell>
          <cell r="P884" t="str">
            <v>44092319660913482X</v>
          </cell>
          <cell r="Q884">
            <v>13678980696</v>
          </cell>
          <cell r="R884" t="str">
            <v>广州海珠区广州大道南和平商务中心北塔19楼</v>
          </cell>
          <cell r="S884" t="str">
            <v>工抵</v>
          </cell>
          <cell r="T884">
            <v>44901</v>
          </cell>
          <cell r="U884">
            <v>6767.825059101655</v>
          </cell>
          <cell r="V884">
            <v>572558</v>
          </cell>
          <cell r="W884">
            <v>0.95</v>
          </cell>
          <cell r="X884">
            <v>19233</v>
          </cell>
          <cell r="AB884" t="str">
            <v/>
          </cell>
        </row>
        <row r="885">
          <cell r="C885" t="str">
            <v>6-1-2106</v>
          </cell>
          <cell r="D885" t="str">
            <v>6</v>
          </cell>
          <cell r="E885">
            <v>1</v>
          </cell>
          <cell r="G885" t="str">
            <v>2106</v>
          </cell>
          <cell r="K885">
            <v>99.61</v>
          </cell>
          <cell r="L885">
            <v>78.5</v>
          </cell>
          <cell r="U885">
            <v>6441.562092159422</v>
          </cell>
          <cell r="V885">
            <v>641644</v>
          </cell>
          <cell r="X885">
            <v>712991</v>
          </cell>
          <cell r="AB885" t="str">
            <v/>
          </cell>
        </row>
        <row r="886">
          <cell r="C886" t="str">
            <v>6-1-2201</v>
          </cell>
          <cell r="D886" t="str">
            <v>6</v>
          </cell>
          <cell r="E886">
            <v>1</v>
          </cell>
          <cell r="G886" t="str">
            <v>2201</v>
          </cell>
          <cell r="H886" t="str">
            <v>品业</v>
          </cell>
          <cell r="I886" t="str">
            <v>张燕秋、杨广林</v>
          </cell>
          <cell r="J886" t="str">
            <v>已签约</v>
          </cell>
          <cell r="K886">
            <v>99.61</v>
          </cell>
          <cell r="L886">
            <v>78.5</v>
          </cell>
          <cell r="O886" t="str">
            <v>杨广林</v>
          </cell>
          <cell r="P886" t="str">
            <v>372926198704164551</v>
          </cell>
          <cell r="Q886">
            <v>13620580926</v>
          </cell>
          <cell r="R886" t="str">
            <v>广东省清远市清城区银盏嘉福工业园清远爱机汽配件有限公司</v>
          </cell>
          <cell r="S886" t="str">
            <v>中介-恒诺</v>
          </cell>
          <cell r="T886">
            <v>44984</v>
          </cell>
          <cell r="U886">
            <v>7103.834956329686</v>
          </cell>
          <cell r="V886">
            <v>707613</v>
          </cell>
          <cell r="W886" t="str">
            <v>0.965*0.98*0.99</v>
          </cell>
          <cell r="X886">
            <v>4120</v>
          </cell>
          <cell r="AB886">
            <v>44998</v>
          </cell>
        </row>
        <row r="887">
          <cell r="C887" t="str">
            <v>6-1-2202</v>
          </cell>
          <cell r="D887" t="str">
            <v>6</v>
          </cell>
          <cell r="E887">
            <v>1</v>
          </cell>
          <cell r="G887" t="str">
            <v>2202</v>
          </cell>
          <cell r="H887" t="str">
            <v>品业</v>
          </cell>
          <cell r="I887" t="str">
            <v>蒋晓霞</v>
          </cell>
          <cell r="J887" t="str">
            <v>已认购</v>
          </cell>
          <cell r="K887">
            <v>84.6</v>
          </cell>
          <cell r="L887">
            <v>66.67</v>
          </cell>
          <cell r="O887" t="str">
            <v>龚得辉</v>
          </cell>
          <cell r="P887" t="str">
            <v>362525198707163917</v>
          </cell>
          <cell r="Q887">
            <v>18871152324</v>
          </cell>
          <cell r="R887" t="str">
            <v>武汉市洪山区珞喻路152号</v>
          </cell>
          <cell r="S887" t="str">
            <v>员工自购</v>
          </cell>
          <cell r="T887">
            <v>44981</v>
          </cell>
          <cell r="U887">
            <v>7028.4988179669035</v>
          </cell>
          <cell r="V887">
            <v>594611</v>
          </cell>
          <cell r="W887" t="str">
            <v>0.95*0.86-6349</v>
          </cell>
          <cell r="X887">
            <v>51294.59999999998</v>
          </cell>
          <cell r="AB887" t="str">
            <v/>
          </cell>
        </row>
        <row r="888">
          <cell r="C888" t="str">
            <v>6-1-2203</v>
          </cell>
          <cell r="D888" t="str">
            <v>6</v>
          </cell>
          <cell r="E888">
            <v>1</v>
          </cell>
          <cell r="G888" t="str">
            <v>2203</v>
          </cell>
          <cell r="K888">
            <v>84.6</v>
          </cell>
          <cell r="L888">
            <v>66.67</v>
          </cell>
          <cell r="U888">
            <v>5965.803782505911</v>
          </cell>
          <cell r="V888">
            <v>504707</v>
          </cell>
          <cell r="X888">
            <v>604409</v>
          </cell>
          <cell r="AB888" t="str">
            <v/>
          </cell>
        </row>
        <row r="889">
          <cell r="C889" t="str">
            <v>6-1-2204</v>
          </cell>
          <cell r="D889" t="str">
            <v>6</v>
          </cell>
          <cell r="E889">
            <v>1</v>
          </cell>
          <cell r="G889" t="str">
            <v>2204</v>
          </cell>
          <cell r="K889">
            <v>84.6</v>
          </cell>
          <cell r="L889">
            <v>66.67</v>
          </cell>
          <cell r="U889">
            <v>6877.848699763594</v>
          </cell>
          <cell r="V889">
            <v>581866</v>
          </cell>
          <cell r="W889" t="str">
            <v>0.95*0.96*0.99</v>
          </cell>
          <cell r="X889">
            <v>571198</v>
          </cell>
          <cell r="AB889" t="str">
            <v/>
          </cell>
        </row>
        <row r="890">
          <cell r="C890" t="str">
            <v>6-1-2205</v>
          </cell>
          <cell r="D890" t="str">
            <v>6</v>
          </cell>
          <cell r="E890">
            <v>1</v>
          </cell>
          <cell r="G890" t="str">
            <v>2205</v>
          </cell>
          <cell r="K890">
            <v>84.6</v>
          </cell>
          <cell r="L890">
            <v>66.67</v>
          </cell>
          <cell r="U890">
            <v>6767.825059101655</v>
          </cell>
          <cell r="V890">
            <v>572558</v>
          </cell>
          <cell r="W890" t="str">
            <v>0.95*0.96*0.99</v>
          </cell>
          <cell r="X890">
            <v>586782</v>
          </cell>
          <cell r="AB890" t="str">
            <v/>
          </cell>
        </row>
        <row r="891">
          <cell r="C891" t="str">
            <v>6-1-2206</v>
          </cell>
          <cell r="D891" t="str">
            <v>6</v>
          </cell>
          <cell r="E891">
            <v>1</v>
          </cell>
          <cell r="G891" t="str">
            <v>2206</v>
          </cell>
          <cell r="K891">
            <v>99.61</v>
          </cell>
          <cell r="L891">
            <v>78.5</v>
          </cell>
          <cell r="U891">
            <v>6415.209316333701</v>
          </cell>
          <cell r="V891">
            <v>639019</v>
          </cell>
          <cell r="W891" t="str">
            <v>0.95*0.87*0.99</v>
          </cell>
          <cell r="X891">
            <v>710075</v>
          </cell>
          <cell r="AB891" t="str">
            <v/>
          </cell>
        </row>
        <row r="892">
          <cell r="C892" t="str">
            <v>6-1-2301</v>
          </cell>
          <cell r="D892" t="str">
            <v>6</v>
          </cell>
          <cell r="E892">
            <v>1</v>
          </cell>
          <cell r="G892" t="str">
            <v>2301</v>
          </cell>
          <cell r="K892">
            <v>99.61</v>
          </cell>
          <cell r="L892">
            <v>78.5</v>
          </cell>
          <cell r="U892">
            <v>7156.560586286518</v>
          </cell>
          <cell r="V892">
            <v>712865</v>
          </cell>
          <cell r="W892" t="str">
            <v>0.95*0.86-1500</v>
          </cell>
          <cell r="X892">
            <v>689537</v>
          </cell>
          <cell r="AB892" t="str">
            <v/>
          </cell>
        </row>
        <row r="893">
          <cell r="C893" t="str">
            <v>6-1-2302</v>
          </cell>
          <cell r="D893" t="str">
            <v>6</v>
          </cell>
          <cell r="E893">
            <v>1</v>
          </cell>
          <cell r="G893" t="str">
            <v>2302</v>
          </cell>
          <cell r="H893" t="str">
            <v>品业</v>
          </cell>
          <cell r="I893" t="str">
            <v>蒋晓霞</v>
          </cell>
          <cell r="J893" t="str">
            <v>已认购</v>
          </cell>
          <cell r="K893">
            <v>84.6</v>
          </cell>
          <cell r="L893">
            <v>66.67</v>
          </cell>
          <cell r="O893" t="str">
            <v>易清秀</v>
          </cell>
          <cell r="P893" t="str">
            <v>360311197102173025</v>
          </cell>
          <cell r="Q893">
            <v>13879985331</v>
          </cell>
          <cell r="R893" t="str">
            <v>江西省萍乡市上栗县彭高镇沽塘村泉下8号</v>
          </cell>
          <cell r="S893" t="str">
            <v>员工自购</v>
          </cell>
          <cell r="T893">
            <v>44979</v>
          </cell>
          <cell r="U893">
            <v>7081.229314420804</v>
          </cell>
          <cell r="V893">
            <v>599072</v>
          </cell>
          <cell r="W893" t="str">
            <v>0.95*0.86-7188</v>
          </cell>
          <cell r="X893">
            <v>51713.29999999999</v>
          </cell>
          <cell r="AB893" t="str">
            <v/>
          </cell>
        </row>
        <row r="894">
          <cell r="C894" t="str">
            <v>6-1-2303</v>
          </cell>
          <cell r="D894" t="str">
            <v>6</v>
          </cell>
          <cell r="E894">
            <v>1</v>
          </cell>
          <cell r="G894" t="str">
            <v>2303</v>
          </cell>
          <cell r="H894" t="str">
            <v>品业</v>
          </cell>
          <cell r="I894" t="str">
            <v>范丽娟</v>
          </cell>
          <cell r="J894" t="str">
            <v>已签约</v>
          </cell>
          <cell r="K894">
            <v>84.6</v>
          </cell>
          <cell r="L894">
            <v>66.67</v>
          </cell>
          <cell r="O894" t="str">
            <v>陈洪杰</v>
          </cell>
          <cell r="P894" t="str">
            <v>441827197709168037</v>
          </cell>
          <cell r="Q894">
            <v>18818468485</v>
          </cell>
          <cell r="R894" t="str">
            <v>广东省清远市龙塘镇恒大银湖城145栋阳光咨讯商铺</v>
          </cell>
          <cell r="S894" t="str">
            <v>中介-玉阁</v>
          </cell>
          <cell r="T894">
            <v>44855</v>
          </cell>
          <cell r="U894">
            <v>5941.312056737589</v>
          </cell>
          <cell r="V894">
            <v>502635</v>
          </cell>
          <cell r="W894" t="str">
            <v>0.95*0.86-6917</v>
          </cell>
          <cell r="X894">
            <v>-5981</v>
          </cell>
          <cell r="AB894">
            <v>44887</v>
          </cell>
        </row>
        <row r="895">
          <cell r="C895" t="str">
            <v>6-1-2304</v>
          </cell>
          <cell r="D895" t="str">
            <v>6</v>
          </cell>
          <cell r="E895">
            <v>1</v>
          </cell>
          <cell r="G895" t="str">
            <v>2304</v>
          </cell>
          <cell r="K895">
            <v>84.6</v>
          </cell>
          <cell r="L895">
            <v>66.67</v>
          </cell>
          <cell r="U895">
            <v>6930.579196217494</v>
          </cell>
          <cell r="V895">
            <v>586327</v>
          </cell>
          <cell r="W895" t="str">
            <v>0.95*0.86</v>
          </cell>
          <cell r="X895">
            <v>575577</v>
          </cell>
          <cell r="AB895" t="str">
            <v/>
          </cell>
        </row>
        <row r="896">
          <cell r="C896" t="str">
            <v>6-1-2305</v>
          </cell>
          <cell r="D896" t="str">
            <v>6</v>
          </cell>
          <cell r="E896">
            <v>1</v>
          </cell>
          <cell r="G896" t="str">
            <v>2305</v>
          </cell>
          <cell r="K896">
            <v>84.6</v>
          </cell>
          <cell r="L896">
            <v>66.67</v>
          </cell>
          <cell r="U896">
            <v>6820.2836879432625</v>
          </cell>
          <cell r="V896">
            <v>576996</v>
          </cell>
          <cell r="W896" t="str">
            <v>0.95*0.86-6646</v>
          </cell>
          <cell r="X896">
            <v>591329</v>
          </cell>
          <cell r="AB896" t="str">
            <v/>
          </cell>
        </row>
        <row r="897">
          <cell r="C897" t="str">
            <v>6-1-2306</v>
          </cell>
          <cell r="D897" t="str">
            <v>6</v>
          </cell>
          <cell r="E897">
            <v>1</v>
          </cell>
          <cell r="G897" t="str">
            <v>2306</v>
          </cell>
          <cell r="H897" t="str">
            <v>品业</v>
          </cell>
          <cell r="I897" t="str">
            <v>梁子杰</v>
          </cell>
          <cell r="J897" t="str">
            <v>已签约</v>
          </cell>
          <cell r="K897">
            <v>99.61</v>
          </cell>
          <cell r="L897">
            <v>78.5</v>
          </cell>
          <cell r="O897" t="str">
            <v>孙洪平</v>
          </cell>
          <cell r="P897" t="str">
            <v>210727197102201225</v>
          </cell>
          <cell r="Q897">
            <v>13798113652</v>
          </cell>
          <cell r="R897" t="str">
            <v>广州市天河区禺东西路38号54栋304房</v>
          </cell>
          <cell r="S897" t="str">
            <v>中介玉阁</v>
          </cell>
          <cell r="T897">
            <v>44840</v>
          </cell>
          <cell r="U897">
            <v>6388.856540507981</v>
          </cell>
          <cell r="V897">
            <v>636394</v>
          </cell>
          <cell r="W897" t="str">
            <v>0.95*0.86-6647</v>
          </cell>
          <cell r="X897">
            <v>-99</v>
          </cell>
          <cell r="AB897">
            <v>44854</v>
          </cell>
        </row>
        <row r="898">
          <cell r="C898" t="str">
            <v>6-1-2401</v>
          </cell>
          <cell r="D898" t="str">
            <v>6</v>
          </cell>
          <cell r="E898">
            <v>1</v>
          </cell>
          <cell r="G898" t="str">
            <v>2401</v>
          </cell>
          <cell r="K898">
            <v>99.61</v>
          </cell>
          <cell r="L898">
            <v>78.5</v>
          </cell>
          <cell r="U898">
            <v>7156.560586286518</v>
          </cell>
          <cell r="V898">
            <v>712865</v>
          </cell>
          <cell r="W898">
            <v>0.95</v>
          </cell>
          <cell r="X898">
            <v>689537</v>
          </cell>
          <cell r="AB898" t="str">
            <v/>
          </cell>
        </row>
        <row r="899">
          <cell r="C899" t="str">
            <v>6-1-2402</v>
          </cell>
          <cell r="D899" t="str">
            <v>6</v>
          </cell>
          <cell r="E899">
            <v>1</v>
          </cell>
          <cell r="G899" t="str">
            <v>2402</v>
          </cell>
          <cell r="H899" t="str">
            <v>品业</v>
          </cell>
          <cell r="I899" t="str">
            <v>梁子杰</v>
          </cell>
          <cell r="J899" t="str">
            <v>已认购</v>
          </cell>
          <cell r="K899">
            <v>84.6</v>
          </cell>
          <cell r="L899">
            <v>66.67</v>
          </cell>
          <cell r="O899" t="str">
            <v>苗洋</v>
          </cell>
          <cell r="P899" t="str">
            <v>220303197305033427</v>
          </cell>
          <cell r="Q899">
            <v>17704342029</v>
          </cell>
          <cell r="R899" t="str">
            <v>广东省清远市清城区恒大银湖城189栋1401</v>
          </cell>
          <cell r="S899" t="str">
            <v>中介-喜佳</v>
          </cell>
          <cell r="T899">
            <v>45010</v>
          </cell>
          <cell r="U899">
            <v>7081.229314420804</v>
          </cell>
          <cell r="V899">
            <v>599072</v>
          </cell>
          <cell r="W899">
            <v>0.95</v>
          </cell>
          <cell r="X899">
            <v>12223</v>
          </cell>
          <cell r="AB899" t="str">
            <v/>
          </cell>
        </row>
        <row r="900">
          <cell r="C900" t="str">
            <v>6-1-2403</v>
          </cell>
          <cell r="D900" t="str">
            <v>6</v>
          </cell>
          <cell r="E900">
            <v>1</v>
          </cell>
          <cell r="G900" t="str">
            <v>2403</v>
          </cell>
          <cell r="K900">
            <v>84.6</v>
          </cell>
          <cell r="L900">
            <v>66.67</v>
          </cell>
          <cell r="U900">
            <v>5671.867612293145</v>
          </cell>
          <cell r="V900">
            <v>479840</v>
          </cell>
          <cell r="W900">
            <v>0.95</v>
          </cell>
          <cell r="X900">
            <v>574629</v>
          </cell>
          <cell r="AB900" t="str">
            <v/>
          </cell>
        </row>
        <row r="901">
          <cell r="C901" t="str">
            <v>6-1-2404</v>
          </cell>
          <cell r="D901" t="str">
            <v>6</v>
          </cell>
          <cell r="E901">
            <v>1</v>
          </cell>
          <cell r="G901" t="str">
            <v>2404</v>
          </cell>
          <cell r="K901">
            <v>84.6</v>
          </cell>
          <cell r="L901">
            <v>66.67</v>
          </cell>
          <cell r="U901">
            <v>6930.579196217494</v>
          </cell>
          <cell r="V901">
            <v>586327</v>
          </cell>
          <cell r="W901">
            <v>0.95</v>
          </cell>
          <cell r="X901">
            <v>575577</v>
          </cell>
          <cell r="AB901" t="str">
            <v/>
          </cell>
        </row>
        <row r="902">
          <cell r="C902" t="str">
            <v>6-1-2405</v>
          </cell>
          <cell r="D902" t="str">
            <v>6</v>
          </cell>
          <cell r="E902">
            <v>1</v>
          </cell>
          <cell r="G902" t="str">
            <v>2405</v>
          </cell>
          <cell r="K902">
            <v>84.6</v>
          </cell>
          <cell r="L902">
            <v>66.67</v>
          </cell>
          <cell r="U902">
            <v>6820.2836879432625</v>
          </cell>
          <cell r="V902">
            <v>576996</v>
          </cell>
          <cell r="W902">
            <v>0.95</v>
          </cell>
          <cell r="X902">
            <v>591329</v>
          </cell>
          <cell r="AB902" t="str">
            <v/>
          </cell>
        </row>
        <row r="903">
          <cell r="C903" t="str">
            <v>6-1-2406</v>
          </cell>
          <cell r="D903" t="str">
            <v>6</v>
          </cell>
          <cell r="E903">
            <v>1</v>
          </cell>
          <cell r="G903" t="str">
            <v>2406</v>
          </cell>
          <cell r="K903">
            <v>99.61</v>
          </cell>
          <cell r="L903">
            <v>78.5</v>
          </cell>
          <cell r="U903">
            <v>6129.384599939765</v>
          </cell>
          <cell r="V903">
            <v>610548</v>
          </cell>
          <cell r="W903" t="str">
            <v>0.95*0.86-8309</v>
          </cell>
          <cell r="X903">
            <v>678437</v>
          </cell>
          <cell r="AB903" t="str">
            <v/>
          </cell>
        </row>
        <row r="904">
          <cell r="C904" t="str">
            <v>6-1-2501</v>
          </cell>
          <cell r="D904" t="str">
            <v>6</v>
          </cell>
          <cell r="E904">
            <v>1</v>
          </cell>
          <cell r="G904" t="str">
            <v>2501</v>
          </cell>
          <cell r="I904">
            <v>1</v>
          </cell>
          <cell r="K904">
            <v>99.61</v>
          </cell>
          <cell r="L904">
            <v>78.5</v>
          </cell>
          <cell r="U904">
            <v>6704.60797108724</v>
          </cell>
          <cell r="V904">
            <v>667846</v>
          </cell>
          <cell r="W904" t="str">
            <v>0.95*0.96*0.99</v>
          </cell>
          <cell r="X904">
            <v>645991</v>
          </cell>
          <cell r="AB904" t="str">
            <v/>
          </cell>
        </row>
        <row r="905">
          <cell r="C905" t="str">
            <v>6-1-2502</v>
          </cell>
          <cell r="D905" t="str">
            <v>6</v>
          </cell>
          <cell r="E905">
            <v>1</v>
          </cell>
          <cell r="G905" t="str">
            <v>2502</v>
          </cell>
          <cell r="K905">
            <v>84.6</v>
          </cell>
          <cell r="L905">
            <v>66.67</v>
          </cell>
          <cell r="U905">
            <v>6883.88888888889</v>
          </cell>
          <cell r="V905">
            <v>582377</v>
          </cell>
          <cell r="W905" t="str">
            <v>0.95*0.98*0.99</v>
          </cell>
          <cell r="X905">
            <v>546554</v>
          </cell>
          <cell r="AB905" t="str">
            <v/>
          </cell>
        </row>
        <row r="906">
          <cell r="C906" t="str">
            <v>6-1-2503</v>
          </cell>
          <cell r="D906" t="str">
            <v>6</v>
          </cell>
          <cell r="E906">
            <v>1</v>
          </cell>
          <cell r="G906" t="str">
            <v>2503</v>
          </cell>
          <cell r="H906" t="str">
            <v>品业</v>
          </cell>
          <cell r="I906" t="str">
            <v>梁子杰
范丽娟</v>
          </cell>
          <cell r="J906" t="str">
            <v>已签约</v>
          </cell>
          <cell r="K906">
            <v>84.6</v>
          </cell>
          <cell r="L906">
            <v>66.67</v>
          </cell>
          <cell r="O906" t="str">
            <v>梁国俭</v>
          </cell>
          <cell r="P906" t="str">
            <v>440111196404130033</v>
          </cell>
          <cell r="Q906">
            <v>13711756555</v>
          </cell>
          <cell r="R906" t="str">
            <v>广东省清远市清城区龙塘镇恒大银湖城32栋2302</v>
          </cell>
          <cell r="S906" t="str">
            <v>中介-玉阁</v>
          </cell>
          <cell r="T906">
            <v>44844</v>
          </cell>
          <cell r="U906">
            <v>5402.4231678487</v>
          </cell>
          <cell r="V906">
            <v>457045</v>
          </cell>
          <cell r="W906">
            <v>0.95</v>
          </cell>
          <cell r="X906">
            <v>-9785</v>
          </cell>
          <cell r="AB906">
            <v>44855</v>
          </cell>
        </row>
        <row r="907">
          <cell r="C907" t="str">
            <v>6-1-2504</v>
          </cell>
          <cell r="D907" t="str">
            <v>6</v>
          </cell>
          <cell r="E907">
            <v>1</v>
          </cell>
          <cell r="G907" t="str">
            <v>2504</v>
          </cell>
          <cell r="K907">
            <v>84.6</v>
          </cell>
          <cell r="L907">
            <v>66.67</v>
          </cell>
          <cell r="U907">
            <v>6807.163120567377</v>
          </cell>
          <cell r="V907">
            <v>575886</v>
          </cell>
          <cell r="W907">
            <v>0.95</v>
          </cell>
          <cell r="X907">
            <v>565327</v>
          </cell>
          <cell r="AB907" t="str">
            <v/>
          </cell>
        </row>
        <row r="908">
          <cell r="C908" t="str">
            <v>6-1-2505</v>
          </cell>
          <cell r="D908" t="str">
            <v>6</v>
          </cell>
          <cell r="E908">
            <v>1</v>
          </cell>
          <cell r="G908" t="str">
            <v>2505</v>
          </cell>
          <cell r="K908">
            <v>84.6</v>
          </cell>
          <cell r="L908">
            <v>66.67</v>
          </cell>
          <cell r="U908">
            <v>6805.933806146572</v>
          </cell>
          <cell r="V908">
            <v>575782</v>
          </cell>
          <cell r="W908" t="str">
            <v>0.95*0.97</v>
          </cell>
          <cell r="X908">
            <v>590085</v>
          </cell>
          <cell r="AB908" t="str">
            <v/>
          </cell>
        </row>
        <row r="909">
          <cell r="C909" t="str">
            <v>6-1-2506</v>
          </cell>
          <cell r="D909" t="str">
            <v>6</v>
          </cell>
          <cell r="E909">
            <v>1</v>
          </cell>
          <cell r="G909" t="str">
            <v>2506</v>
          </cell>
          <cell r="H909" t="str">
            <v>品业</v>
          </cell>
          <cell r="I909" t="str">
            <v>张燕秋</v>
          </cell>
          <cell r="J909" t="str">
            <v>已签约</v>
          </cell>
          <cell r="K909">
            <v>99.61</v>
          </cell>
          <cell r="L909">
            <v>78.5</v>
          </cell>
          <cell r="O909" t="str">
            <v>谭学年、刘耀玲</v>
          </cell>
          <cell r="P909" t="str">
            <v>440107196810100011、452524197311120647</v>
          </cell>
          <cell r="Q909">
            <v>13660203802</v>
          </cell>
          <cell r="R909" t="str">
            <v>广东省广州市花都区新华街道翡翠澜街3号803号</v>
          </cell>
          <cell r="S909" t="str">
            <v>中介-玉阁</v>
          </cell>
          <cell r="T909">
            <v>44979</v>
          </cell>
          <cell r="U909">
            <v>5832.004818793293</v>
          </cell>
          <cell r="V909">
            <v>580926</v>
          </cell>
          <cell r="W909" t="str">
            <v>0.95*0.95*0.99</v>
          </cell>
          <cell r="X909">
            <v>-6479</v>
          </cell>
          <cell r="AB909">
            <v>44996</v>
          </cell>
        </row>
        <row r="910">
          <cell r="C910" t="str">
            <v>6-1-301</v>
          </cell>
          <cell r="D910" t="str">
            <v>6</v>
          </cell>
          <cell r="E910">
            <v>1</v>
          </cell>
          <cell r="G910">
            <v>301</v>
          </cell>
          <cell r="H910" t="str">
            <v>品业</v>
          </cell>
          <cell r="I910" t="str">
            <v>梁子杰</v>
          </cell>
          <cell r="J910" t="str">
            <v>已签约</v>
          </cell>
          <cell r="K910">
            <v>99.61</v>
          </cell>
          <cell r="L910">
            <v>78.5</v>
          </cell>
          <cell r="O910" t="str">
            <v>阳菊花</v>
          </cell>
          <cell r="P910" t="str">
            <v>430524196905054827</v>
          </cell>
          <cell r="Q910">
            <v>15113726862</v>
          </cell>
          <cell r="R910" t="str">
            <v>清远龙塘镇银盏陂坑坚强直流电机厂</v>
          </cell>
          <cell r="S910" t="str">
            <v>中介-玉阁</v>
          </cell>
          <cell r="T910">
            <v>44961</v>
          </cell>
          <cell r="U910">
            <v>6433.440417628753</v>
          </cell>
          <cell r="V910">
            <v>640835</v>
          </cell>
          <cell r="W910" t="str">
            <v>0.95*0.97</v>
          </cell>
          <cell r="X910">
            <v>-5010</v>
          </cell>
          <cell r="AB910">
            <v>44975</v>
          </cell>
        </row>
        <row r="911">
          <cell r="C911" t="str">
            <v>6-1-302</v>
          </cell>
          <cell r="D911" t="str">
            <v>6</v>
          </cell>
          <cell r="E911">
            <v>1</v>
          </cell>
          <cell r="G911">
            <v>302</v>
          </cell>
          <cell r="K911">
            <v>84.6</v>
          </cell>
          <cell r="L911">
            <v>66.67</v>
          </cell>
          <cell r="U911">
            <v>6522.375886524823</v>
          </cell>
          <cell r="V911">
            <v>551793</v>
          </cell>
          <cell r="W911" t="str">
            <v>0.95*0.95*0.99</v>
          </cell>
          <cell r="X911">
            <v>517851</v>
          </cell>
          <cell r="AB911" t="str">
            <v/>
          </cell>
        </row>
        <row r="912">
          <cell r="C912" t="str">
            <v>6-1-303</v>
          </cell>
          <cell r="D912" t="str">
            <v>6</v>
          </cell>
          <cell r="E912">
            <v>1</v>
          </cell>
          <cell r="G912">
            <v>303</v>
          </cell>
          <cell r="K912">
            <v>84.6</v>
          </cell>
          <cell r="L912">
            <v>66.67</v>
          </cell>
          <cell r="U912">
            <v>5321.477541371159</v>
          </cell>
          <cell r="V912">
            <v>450197</v>
          </cell>
          <cell r="W912" t="str">
            <v>0.95*0.95*0.99</v>
          </cell>
          <cell r="X912">
            <v>539129</v>
          </cell>
          <cell r="AB912" t="str">
            <v/>
          </cell>
        </row>
        <row r="913">
          <cell r="C913" t="str">
            <v>6-1-304</v>
          </cell>
          <cell r="D913" t="str">
            <v>6</v>
          </cell>
          <cell r="E913">
            <v>1</v>
          </cell>
          <cell r="G913">
            <v>304</v>
          </cell>
          <cell r="H913" t="str">
            <v>品业</v>
          </cell>
          <cell r="I913" t="str">
            <v>蒋晓霞</v>
          </cell>
          <cell r="J913" t="str">
            <v>已签约</v>
          </cell>
          <cell r="K913">
            <v>84.6</v>
          </cell>
          <cell r="L913">
            <v>66.67</v>
          </cell>
          <cell r="O913" t="str">
            <v>高戈</v>
          </cell>
          <cell r="P913" t="str">
            <v>320322198701021943</v>
          </cell>
          <cell r="Q913">
            <v>13609038187</v>
          </cell>
          <cell r="R913" t="str">
            <v>广东省广州市白云区大朗西路20号</v>
          </cell>
          <cell r="S913" t="str">
            <v>自访</v>
          </cell>
          <cell r="T913">
            <v>44974</v>
          </cell>
          <cell r="U913">
            <v>6371.725768321513</v>
          </cell>
          <cell r="V913">
            <v>539048</v>
          </cell>
          <cell r="W913" t="str">
            <v>0.95*0.88-57726</v>
          </cell>
          <cell r="X913">
            <v>-21957</v>
          </cell>
          <cell r="AB913">
            <v>45003</v>
          </cell>
        </row>
        <row r="914">
          <cell r="C914" t="str">
            <v>6-1-305</v>
          </cell>
          <cell r="D914" t="str">
            <v>6</v>
          </cell>
          <cell r="E914">
            <v>1</v>
          </cell>
          <cell r="G914">
            <v>305</v>
          </cell>
          <cell r="K914">
            <v>84.6</v>
          </cell>
          <cell r="L914">
            <v>66.67</v>
          </cell>
          <cell r="U914">
            <v>6100.862884160757</v>
          </cell>
          <cell r="V914">
            <v>516133</v>
          </cell>
          <cell r="X914">
            <v>528953</v>
          </cell>
          <cell r="AB914" t="str">
            <v/>
          </cell>
        </row>
        <row r="915">
          <cell r="C915" t="str">
            <v>6-1-306</v>
          </cell>
          <cell r="D915" t="str">
            <v>6</v>
          </cell>
          <cell r="E915">
            <v>1</v>
          </cell>
          <cell r="G915">
            <v>306</v>
          </cell>
          <cell r="K915">
            <v>99.61</v>
          </cell>
          <cell r="L915">
            <v>78.5</v>
          </cell>
          <cell r="U915">
            <v>5721.433591004919</v>
          </cell>
          <cell r="V915">
            <v>569912</v>
          </cell>
          <cell r="X915">
            <v>633282</v>
          </cell>
          <cell r="AB915" t="str">
            <v/>
          </cell>
        </row>
        <row r="916">
          <cell r="C916" t="str">
            <v>6-1-401</v>
          </cell>
          <cell r="D916" t="str">
            <v>6</v>
          </cell>
          <cell r="E916">
            <v>1</v>
          </cell>
          <cell r="G916">
            <v>401</v>
          </cell>
          <cell r="K916">
            <v>99.61</v>
          </cell>
          <cell r="L916">
            <v>78.5</v>
          </cell>
          <cell r="U916">
            <v>6636.82361208714</v>
          </cell>
          <cell r="V916">
            <v>661094</v>
          </cell>
          <cell r="W916" t="str">
            <v>0.95*0.95*0.99</v>
          </cell>
          <cell r="X916">
            <v>639459</v>
          </cell>
          <cell r="AB916" t="str">
            <v/>
          </cell>
        </row>
        <row r="917">
          <cell r="C917" t="str">
            <v>6-1-402</v>
          </cell>
          <cell r="D917" t="str">
            <v>6</v>
          </cell>
          <cell r="E917">
            <v>1</v>
          </cell>
          <cell r="G917">
            <v>402</v>
          </cell>
          <cell r="K917">
            <v>84.6</v>
          </cell>
          <cell r="L917">
            <v>66.67</v>
          </cell>
          <cell r="U917">
            <v>6561.501182033097</v>
          </cell>
          <cell r="V917">
            <v>555103</v>
          </cell>
          <cell r="W917" t="str">
            <v>0.95*0.96*0.99</v>
          </cell>
          <cell r="X917">
            <v>520958</v>
          </cell>
          <cell r="AB917" t="str">
            <v/>
          </cell>
        </row>
        <row r="918">
          <cell r="C918" t="str">
            <v>6-1-403</v>
          </cell>
          <cell r="D918" t="str">
            <v>6</v>
          </cell>
          <cell r="E918">
            <v>1</v>
          </cell>
          <cell r="G918">
            <v>403</v>
          </cell>
          <cell r="K918">
            <v>84.6</v>
          </cell>
          <cell r="L918">
            <v>66.67</v>
          </cell>
          <cell r="U918">
            <v>5427.624113475178</v>
          </cell>
          <cell r="V918">
            <v>459177</v>
          </cell>
          <cell r="W918" t="str">
            <v>0.95*0.97</v>
          </cell>
          <cell r="X918">
            <v>549883</v>
          </cell>
          <cell r="AB918" t="str">
            <v/>
          </cell>
        </row>
        <row r="919">
          <cell r="C919" t="str">
            <v>6-1-404</v>
          </cell>
          <cell r="D919" t="str">
            <v>6</v>
          </cell>
          <cell r="E919">
            <v>1</v>
          </cell>
          <cell r="G919">
            <v>404</v>
          </cell>
          <cell r="K919">
            <v>84.6</v>
          </cell>
          <cell r="L919">
            <v>66.67</v>
          </cell>
          <cell r="U919">
            <v>6410.839243498818</v>
          </cell>
          <cell r="V919">
            <v>542357</v>
          </cell>
          <cell r="W919" t="str">
            <v>0.95*0.97</v>
          </cell>
          <cell r="X919">
            <v>532412</v>
          </cell>
          <cell r="AB919" t="str">
            <v/>
          </cell>
        </row>
        <row r="920">
          <cell r="C920" t="str">
            <v>6-1-405</v>
          </cell>
          <cell r="D920" t="str">
            <v>6</v>
          </cell>
          <cell r="E920">
            <v>1</v>
          </cell>
          <cell r="G920">
            <v>405</v>
          </cell>
          <cell r="K920">
            <v>84.6</v>
          </cell>
          <cell r="L920">
            <v>66.67</v>
          </cell>
          <cell r="U920">
            <v>6303.203309692672</v>
          </cell>
          <cell r="V920">
            <v>533251</v>
          </cell>
          <cell r="W920">
            <v>0.95</v>
          </cell>
          <cell r="X920">
            <v>546497</v>
          </cell>
          <cell r="AB920" t="str">
            <v/>
          </cell>
        </row>
        <row r="921">
          <cell r="C921" t="str">
            <v>6-1-406</v>
          </cell>
          <cell r="D921" t="str">
            <v>6</v>
          </cell>
          <cell r="E921">
            <v>1</v>
          </cell>
          <cell r="G921">
            <v>406</v>
          </cell>
          <cell r="K921">
            <v>99.61</v>
          </cell>
          <cell r="L921">
            <v>78.5</v>
          </cell>
          <cell r="U921">
            <v>5835.588796305592</v>
          </cell>
          <cell r="V921">
            <v>581283</v>
          </cell>
          <cell r="W921" t="str">
            <v>0.95*0.97</v>
          </cell>
          <cell r="X921">
            <v>645918</v>
          </cell>
          <cell r="AB921" t="str">
            <v/>
          </cell>
        </row>
        <row r="922">
          <cell r="C922" t="str">
            <v>6-1-501</v>
          </cell>
          <cell r="D922" t="str">
            <v>6</v>
          </cell>
          <cell r="E922">
            <v>1</v>
          </cell>
          <cell r="G922">
            <v>501</v>
          </cell>
          <cell r="H922" t="str">
            <v>品业</v>
          </cell>
          <cell r="I922" t="str">
            <v>葛海虎、蒋晓霞</v>
          </cell>
          <cell r="J922" t="str">
            <v>已认购</v>
          </cell>
          <cell r="K922">
            <v>99.61</v>
          </cell>
          <cell r="L922">
            <v>78.5</v>
          </cell>
          <cell r="O922" t="str">
            <v>蓝猛、成福英</v>
          </cell>
          <cell r="P922" t="str">
            <v>452731197409106637、441824197502056346</v>
          </cell>
          <cell r="Q922">
            <v>13434156638</v>
          </cell>
          <cell r="R922" t="str">
            <v>广东省广州市黄埔区丰乐北路碧山新村九巷三号</v>
          </cell>
          <cell r="S922" t="str">
            <v>中介-喜佳</v>
          </cell>
          <cell r="T922">
            <v>45012</v>
          </cell>
          <cell r="U922">
            <v>6840.186728240136</v>
          </cell>
          <cell r="V922">
            <v>681351</v>
          </cell>
          <cell r="W922" t="str">
            <v>0.95*0.95*0.99</v>
          </cell>
          <cell r="X922">
            <v>21055</v>
          </cell>
          <cell r="AB922" t="str">
            <v/>
          </cell>
        </row>
        <row r="923">
          <cell r="C923" t="str">
            <v>6-1-502</v>
          </cell>
          <cell r="D923" t="str">
            <v>6</v>
          </cell>
          <cell r="E923">
            <v>1</v>
          </cell>
          <cell r="G923">
            <v>502</v>
          </cell>
          <cell r="H923" t="str">
            <v>品业</v>
          </cell>
          <cell r="I923" t="str">
            <v>范丽娟，梁子杰</v>
          </cell>
          <cell r="J923" t="str">
            <v>已签约</v>
          </cell>
          <cell r="K923">
            <v>84.6</v>
          </cell>
          <cell r="L923">
            <v>66.67</v>
          </cell>
          <cell r="O923" t="str">
            <v>钟远、李红</v>
          </cell>
          <cell r="P923" t="str">
            <v>44012119963102003x
440121196901020321</v>
          </cell>
          <cell r="Q923" t="str">
            <v>13660042915
17266707348</v>
          </cell>
          <cell r="R923" t="str">
            <v>广州市花都区新华镇云山大道23号16栋603号</v>
          </cell>
          <cell r="S923" t="str">
            <v>中介</v>
          </cell>
          <cell r="T923">
            <v>44952</v>
          </cell>
          <cell r="U923">
            <v>6764.869976359339</v>
          </cell>
          <cell r="V923">
            <v>572308</v>
          </cell>
          <cell r="W923" t="str">
            <v>0.95*0.87-9662</v>
          </cell>
          <cell r="X923">
            <v>4124</v>
          </cell>
          <cell r="AB923">
            <v>44975</v>
          </cell>
        </row>
        <row r="924">
          <cell r="C924" t="str">
            <v>6-1-503</v>
          </cell>
          <cell r="D924" t="str">
            <v>6</v>
          </cell>
          <cell r="E924">
            <v>1</v>
          </cell>
          <cell r="G924">
            <v>503</v>
          </cell>
          <cell r="K924">
            <v>84.6</v>
          </cell>
          <cell r="L924">
            <v>66.67</v>
          </cell>
          <cell r="U924">
            <v>5697.056737588653</v>
          </cell>
          <cell r="V924">
            <v>481971</v>
          </cell>
          <cell r="W924" t="str">
            <v>0.95*0.97</v>
          </cell>
          <cell r="X924">
            <v>577181</v>
          </cell>
          <cell r="AB924" t="str">
            <v/>
          </cell>
        </row>
        <row r="925">
          <cell r="C925" t="str">
            <v>6-1-504</v>
          </cell>
          <cell r="D925" t="str">
            <v>6</v>
          </cell>
          <cell r="E925">
            <v>1</v>
          </cell>
          <cell r="G925">
            <v>504</v>
          </cell>
          <cell r="K925">
            <v>84.6</v>
          </cell>
          <cell r="L925">
            <v>66.67</v>
          </cell>
          <cell r="U925">
            <v>6614.219858156029</v>
          </cell>
          <cell r="V925">
            <v>559563</v>
          </cell>
          <cell r="W925">
            <v>0.95</v>
          </cell>
          <cell r="X925">
            <v>549304</v>
          </cell>
          <cell r="AB925" t="str">
            <v/>
          </cell>
        </row>
        <row r="926">
          <cell r="C926" t="str">
            <v>6-1-505</v>
          </cell>
          <cell r="D926" t="str">
            <v>6</v>
          </cell>
          <cell r="E926">
            <v>1</v>
          </cell>
          <cell r="G926">
            <v>505</v>
          </cell>
          <cell r="K926">
            <v>84.6</v>
          </cell>
          <cell r="L926">
            <v>66.67</v>
          </cell>
          <cell r="U926">
            <v>6505.531914893618</v>
          </cell>
          <cell r="V926">
            <v>550368</v>
          </cell>
          <cell r="W926">
            <v>0.95</v>
          </cell>
          <cell r="X926">
            <v>564039</v>
          </cell>
          <cell r="AB926" t="str">
            <v/>
          </cell>
        </row>
        <row r="927">
          <cell r="C927" t="str">
            <v>6-1-506</v>
          </cell>
          <cell r="D927" t="str">
            <v>6</v>
          </cell>
          <cell r="E927">
            <v>1</v>
          </cell>
          <cell r="G927">
            <v>506</v>
          </cell>
          <cell r="H927" t="str">
            <v>品业</v>
          </cell>
          <cell r="I927" t="str">
            <v>范丽娟
冯灿</v>
          </cell>
          <cell r="J927" t="str">
            <v>已签约</v>
          </cell>
          <cell r="K927">
            <v>99.61</v>
          </cell>
          <cell r="L927">
            <v>78.5</v>
          </cell>
          <cell r="O927" t="str">
            <v>库汉霞</v>
          </cell>
          <cell r="P927" t="str">
            <v>421181198711177021</v>
          </cell>
          <cell r="Q927">
            <v>18664728568</v>
          </cell>
          <cell r="R927" t="str">
            <v>  湖北省麻城市福田河镇两路口村二组新街22号</v>
          </cell>
          <cell r="S927" t="str">
            <v>中介-玉阁</v>
          </cell>
          <cell r="T927">
            <v>44838</v>
          </cell>
          <cell r="U927">
            <v>5915.962252785865</v>
          </cell>
          <cell r="V927">
            <v>589289</v>
          </cell>
          <cell r="W927" t="str">
            <v>0.95*0.96*0.99</v>
          </cell>
          <cell r="X927">
            <v>-189</v>
          </cell>
          <cell r="AB927">
            <v>44849</v>
          </cell>
        </row>
        <row r="928">
          <cell r="C928" t="str">
            <v>6-1-601</v>
          </cell>
          <cell r="D928" t="str">
            <v>6</v>
          </cell>
          <cell r="E928">
            <v>1</v>
          </cell>
          <cell r="G928">
            <v>601</v>
          </cell>
          <cell r="H928" t="str">
            <v>品业</v>
          </cell>
          <cell r="I928" t="str">
            <v>蒋晓霞</v>
          </cell>
          <cell r="J928" t="str">
            <v>已签约</v>
          </cell>
          <cell r="K928">
            <v>99.61</v>
          </cell>
          <cell r="L928">
            <v>78.5</v>
          </cell>
          <cell r="O928" t="str">
            <v>黄翼</v>
          </cell>
          <cell r="P928" t="str">
            <v>421182198709234150</v>
          </cell>
          <cell r="Q928">
            <v>17688397365</v>
          </cell>
          <cell r="R928" t="str">
            <v>广州市白云区机场路南云东街1号</v>
          </cell>
          <cell r="S928" t="str">
            <v>中介-恒诺</v>
          </cell>
          <cell r="T928">
            <v>44972</v>
          </cell>
          <cell r="U928">
            <v>6840.186728240136</v>
          </cell>
          <cell r="V928">
            <v>681351</v>
          </cell>
          <cell r="W928" t="str">
            <v>0.95*0.86-6824</v>
          </cell>
          <cell r="X928">
            <v>-19082</v>
          </cell>
          <cell r="AB928">
            <v>44975</v>
          </cell>
        </row>
        <row r="929">
          <cell r="C929" t="str">
            <v>6-1-602</v>
          </cell>
          <cell r="D929" t="str">
            <v>6</v>
          </cell>
          <cell r="E929">
            <v>1</v>
          </cell>
          <cell r="G929">
            <v>602</v>
          </cell>
          <cell r="H929" t="str">
            <v>品业</v>
          </cell>
          <cell r="I929" t="str">
            <v>梁子杰</v>
          </cell>
          <cell r="J929" t="str">
            <v>已签约</v>
          </cell>
          <cell r="K929">
            <v>84.6</v>
          </cell>
          <cell r="L929">
            <v>66.67</v>
          </cell>
          <cell r="O929" t="str">
            <v>李嘉霖</v>
          </cell>
          <cell r="P929" t="str">
            <v>430482200007118611</v>
          </cell>
          <cell r="Q929">
            <v>13710997529</v>
          </cell>
          <cell r="R929" t="str">
            <v>广东省广州市花都新华街天贵路66号航都花园</v>
          </cell>
          <cell r="S929" t="str">
            <v>中介-玉阁</v>
          </cell>
          <cell r="T929">
            <v>44905</v>
          </cell>
          <cell r="U929">
            <v>6764.869976359339</v>
          </cell>
          <cell r="V929">
            <v>572308</v>
          </cell>
          <cell r="W929">
            <v>0.95</v>
          </cell>
          <cell r="X929">
            <v>8354</v>
          </cell>
          <cell r="AB929">
            <v>44922</v>
          </cell>
        </row>
        <row r="930">
          <cell r="C930" t="str">
            <v>6-1-603</v>
          </cell>
          <cell r="D930" t="str">
            <v>6</v>
          </cell>
          <cell r="E930">
            <v>1</v>
          </cell>
          <cell r="G930">
            <v>603</v>
          </cell>
          <cell r="K930">
            <v>84.6</v>
          </cell>
          <cell r="L930">
            <v>66.67</v>
          </cell>
          <cell r="U930">
            <v>5721.548463356974</v>
          </cell>
          <cell r="V930">
            <v>484043</v>
          </cell>
          <cell r="W930">
            <v>0.95</v>
          </cell>
          <cell r="X930">
            <v>579662</v>
          </cell>
          <cell r="AB930" t="str">
            <v/>
          </cell>
        </row>
        <row r="931">
          <cell r="C931" t="str">
            <v>6-1-604</v>
          </cell>
          <cell r="D931" t="str">
            <v>6</v>
          </cell>
          <cell r="E931">
            <v>1</v>
          </cell>
          <cell r="G931">
            <v>604</v>
          </cell>
          <cell r="K931">
            <v>84.6</v>
          </cell>
          <cell r="L931">
            <v>66.67</v>
          </cell>
          <cell r="U931">
            <v>6614.219858156029</v>
          </cell>
          <cell r="V931">
            <v>559563</v>
          </cell>
          <cell r="W931" t="str">
            <v>0.95*0.9-55710</v>
          </cell>
          <cell r="X931">
            <v>549304</v>
          </cell>
          <cell r="AB931" t="str">
            <v/>
          </cell>
        </row>
        <row r="932">
          <cell r="C932" t="str">
            <v>6-1-605</v>
          </cell>
          <cell r="D932" t="str">
            <v>6</v>
          </cell>
          <cell r="E932">
            <v>1</v>
          </cell>
          <cell r="G932">
            <v>605</v>
          </cell>
          <cell r="K932">
            <v>84.6</v>
          </cell>
          <cell r="L932">
            <v>66.67</v>
          </cell>
          <cell r="U932">
            <v>6505.531914893618</v>
          </cell>
          <cell r="V932">
            <v>550368</v>
          </cell>
          <cell r="W932" t="str">
            <v>0.95*0.96*0.99</v>
          </cell>
          <cell r="X932">
            <v>564039</v>
          </cell>
          <cell r="AB932" t="str">
            <v/>
          </cell>
        </row>
        <row r="933">
          <cell r="C933" t="str">
            <v>6-1-606</v>
          </cell>
          <cell r="D933" t="str">
            <v>6</v>
          </cell>
          <cell r="E933">
            <v>1</v>
          </cell>
          <cell r="G933">
            <v>606</v>
          </cell>
          <cell r="H933" t="str">
            <v>自销</v>
          </cell>
          <cell r="I933" t="str">
            <v>黄鲜明</v>
          </cell>
          <cell r="J933" t="str">
            <v>已签约</v>
          </cell>
          <cell r="K933">
            <v>99.61</v>
          </cell>
          <cell r="L933">
            <v>78.5</v>
          </cell>
          <cell r="O933" t="str">
            <v>文世杰</v>
          </cell>
          <cell r="P933" t="str">
            <v>41272819871011431X</v>
          </cell>
          <cell r="Q933" t="str">
            <v>15800007852</v>
          </cell>
          <cell r="R933" t="str">
            <v>广东省广州市越秀区较场东路65号</v>
          </cell>
          <cell r="T933">
            <v>44775</v>
          </cell>
          <cell r="U933">
            <v>5550.527055516514</v>
          </cell>
          <cell r="V933">
            <v>552888</v>
          </cell>
          <cell r="W933" t="str">
            <v>0.95*0.96*0.99</v>
          </cell>
          <cell r="X933">
            <v>-69941</v>
          </cell>
          <cell r="AB933">
            <v>44878</v>
          </cell>
        </row>
        <row r="934">
          <cell r="C934" t="str">
            <v>6-1-701</v>
          </cell>
          <cell r="D934" t="str">
            <v>6</v>
          </cell>
          <cell r="E934">
            <v>1</v>
          </cell>
          <cell r="G934">
            <v>701</v>
          </cell>
          <cell r="H934" t="str">
            <v>品业</v>
          </cell>
          <cell r="I934" t="str">
            <v>范丽娟</v>
          </cell>
          <cell r="J934" t="str">
            <v>已签约</v>
          </cell>
          <cell r="K934">
            <v>99.61</v>
          </cell>
          <cell r="L934">
            <v>78.5</v>
          </cell>
          <cell r="O934" t="str">
            <v>胡顺环</v>
          </cell>
          <cell r="P934" t="str">
            <v>4401111197110240047</v>
          </cell>
          <cell r="Q934">
            <v>13710506311</v>
          </cell>
          <cell r="R934" t="str">
            <v>广东省广州市白云区平沙富力城E栋1103房</v>
          </cell>
          <cell r="S934" t="str">
            <v>中介-玉阁</v>
          </cell>
          <cell r="T934">
            <v>44870</v>
          </cell>
          <cell r="U934">
            <v>6840.186728240136</v>
          </cell>
          <cell r="V934">
            <v>681351</v>
          </cell>
          <cell r="W934" t="str">
            <v>0.95*0.95*0.99</v>
          </cell>
          <cell r="X934">
            <v>-10</v>
          </cell>
          <cell r="AB934">
            <v>44901</v>
          </cell>
        </row>
        <row r="935">
          <cell r="C935" t="str">
            <v>6-1-702</v>
          </cell>
          <cell r="D935" t="str">
            <v>6</v>
          </cell>
          <cell r="E935">
            <v>1</v>
          </cell>
          <cell r="G935">
            <v>702</v>
          </cell>
          <cell r="H935" t="str">
            <v>品业</v>
          </cell>
          <cell r="I935" t="str">
            <v>范丽娟</v>
          </cell>
          <cell r="J935" t="str">
            <v>已签约</v>
          </cell>
          <cell r="K935">
            <v>84.6</v>
          </cell>
          <cell r="L935">
            <v>66.67</v>
          </cell>
          <cell r="O935" t="str">
            <v>宋林沅</v>
          </cell>
          <cell r="P935" t="str">
            <v>210212198908260518</v>
          </cell>
          <cell r="Q935">
            <v>18701560946</v>
          </cell>
          <cell r="R935" t="str">
            <v>广东省清远市清城区龙塘恒大银湖城6栋</v>
          </cell>
          <cell r="S935" t="str">
            <v>中介-玉阁</v>
          </cell>
          <cell r="T935">
            <v>44868</v>
          </cell>
          <cell r="U935">
            <v>6764.869976359339</v>
          </cell>
          <cell r="V935">
            <v>572308</v>
          </cell>
          <cell r="W935" t="str">
            <v>0.95*0.85-11638</v>
          </cell>
          <cell r="X935">
            <v>-87</v>
          </cell>
          <cell r="AB935">
            <v>44882</v>
          </cell>
        </row>
        <row r="936">
          <cell r="C936" t="str">
            <v>6-1-703</v>
          </cell>
          <cell r="D936" t="str">
            <v>6</v>
          </cell>
          <cell r="E936">
            <v>1</v>
          </cell>
          <cell r="G936">
            <v>703</v>
          </cell>
          <cell r="K936">
            <v>84.6</v>
          </cell>
          <cell r="L936">
            <v>66.67</v>
          </cell>
          <cell r="U936">
            <v>5746.052009456265</v>
          </cell>
          <cell r="V936">
            <v>486116</v>
          </cell>
          <cell r="X936">
            <v>582145</v>
          </cell>
          <cell r="AB936" t="str">
            <v/>
          </cell>
        </row>
        <row r="937">
          <cell r="C937" t="str">
            <v>6-1-704</v>
          </cell>
          <cell r="D937" t="str">
            <v>6</v>
          </cell>
          <cell r="E937">
            <v>1</v>
          </cell>
          <cell r="G937">
            <v>704</v>
          </cell>
          <cell r="K937">
            <v>84.6</v>
          </cell>
          <cell r="L937">
            <v>66.67</v>
          </cell>
          <cell r="U937">
            <v>6614.219858156029</v>
          </cell>
          <cell r="V937">
            <v>559563</v>
          </cell>
          <cell r="X937">
            <v>549304</v>
          </cell>
          <cell r="AB937" t="str">
            <v/>
          </cell>
        </row>
        <row r="938">
          <cell r="C938" t="str">
            <v>6-1-705</v>
          </cell>
          <cell r="D938" t="str">
            <v>6</v>
          </cell>
          <cell r="E938">
            <v>1</v>
          </cell>
          <cell r="G938">
            <v>705</v>
          </cell>
          <cell r="K938">
            <v>84.6</v>
          </cell>
          <cell r="L938">
            <v>66.67</v>
          </cell>
          <cell r="U938">
            <v>6505.531914893618</v>
          </cell>
          <cell r="V938">
            <v>550368</v>
          </cell>
          <cell r="X938">
            <v>564039</v>
          </cell>
          <cell r="AB938" t="str">
            <v/>
          </cell>
        </row>
        <row r="939">
          <cell r="C939" t="str">
            <v>6-1-706</v>
          </cell>
          <cell r="D939" t="str">
            <v>6</v>
          </cell>
          <cell r="E939">
            <v>1</v>
          </cell>
          <cell r="G939">
            <v>706</v>
          </cell>
          <cell r="I939">
            <v>1</v>
          </cell>
          <cell r="K939">
            <v>99.61</v>
          </cell>
          <cell r="L939">
            <v>78.5</v>
          </cell>
          <cell r="U939">
            <v>6178.104607971088</v>
          </cell>
          <cell r="V939">
            <v>615401</v>
          </cell>
          <cell r="W939" t="str">
            <v>0.95*0.95*0.99</v>
          </cell>
          <cell r="X939">
            <v>683830</v>
          </cell>
          <cell r="AB939" t="str">
            <v/>
          </cell>
        </row>
        <row r="940">
          <cell r="C940" t="str">
            <v>6-1-801</v>
          </cell>
          <cell r="D940" t="str">
            <v>6</v>
          </cell>
          <cell r="E940">
            <v>1</v>
          </cell>
          <cell r="G940">
            <v>801</v>
          </cell>
          <cell r="H940" t="str">
            <v>品业</v>
          </cell>
          <cell r="I940" t="str">
            <v>梁子杰、范丽娟</v>
          </cell>
          <cell r="J940" t="str">
            <v>已认购</v>
          </cell>
          <cell r="K940">
            <v>99.61</v>
          </cell>
          <cell r="L940">
            <v>78.5</v>
          </cell>
          <cell r="O940" t="str">
            <v>史伟杰、凌艳容</v>
          </cell>
          <cell r="P940" t="str">
            <v>44088319870208111x、440982199205181682</v>
          </cell>
          <cell r="Q940" t="str">
            <v>19866546812、15816044841</v>
          </cell>
          <cell r="R940" t="str">
            <v>清远市清城区龙塘镇银盏美亚宝对面史泰龙轮胎店</v>
          </cell>
          <cell r="S940" t="str">
            <v>中介-玉阁</v>
          </cell>
          <cell r="T940">
            <v>44962</v>
          </cell>
          <cell r="U940">
            <v>6892.922397349664</v>
          </cell>
          <cell r="V940">
            <v>686604</v>
          </cell>
          <cell r="W940" t="str">
            <v>0.95*0.97</v>
          </cell>
          <cell r="X940">
            <v>-140865</v>
          </cell>
          <cell r="AB940" t="str">
            <v/>
          </cell>
        </row>
        <row r="941">
          <cell r="C941" t="str">
            <v>6-1-802</v>
          </cell>
          <cell r="D941" t="str">
            <v>6</v>
          </cell>
          <cell r="E941">
            <v>1</v>
          </cell>
          <cell r="G941">
            <v>802</v>
          </cell>
          <cell r="H941" t="str">
            <v>品业</v>
          </cell>
          <cell r="I941" t="str">
            <v>梁子杰</v>
          </cell>
          <cell r="J941" t="str">
            <v>已签约</v>
          </cell>
          <cell r="K941">
            <v>84.6</v>
          </cell>
          <cell r="L941">
            <v>66.67</v>
          </cell>
          <cell r="O941" t="str">
            <v>朱炜镖</v>
          </cell>
          <cell r="P941" t="str">
            <v>440111197211175117</v>
          </cell>
          <cell r="Q941">
            <v>13533982568</v>
          </cell>
          <cell r="R941" t="str">
            <v>广东省广州市白云区人和镇建南建清街中三巷4号</v>
          </cell>
          <cell r="S941" t="str">
            <v>中介-恒诺</v>
          </cell>
          <cell r="T941">
            <v>44987</v>
          </cell>
          <cell r="U941">
            <v>6817.576832151301</v>
          </cell>
          <cell r="V941">
            <v>576767</v>
          </cell>
          <cell r="W941" t="str">
            <v>0.95*0.95*0.99</v>
          </cell>
          <cell r="X941">
            <v>-5010</v>
          </cell>
          <cell r="AB941">
            <v>45002</v>
          </cell>
        </row>
        <row r="942">
          <cell r="C942" t="str">
            <v>6-1-803</v>
          </cell>
          <cell r="D942" t="str">
            <v>6</v>
          </cell>
          <cell r="E942">
            <v>1</v>
          </cell>
          <cell r="G942">
            <v>803</v>
          </cell>
          <cell r="K942">
            <v>84.6</v>
          </cell>
          <cell r="L942">
            <v>66.67</v>
          </cell>
          <cell r="U942">
            <v>5770.543735224586</v>
          </cell>
          <cell r="V942">
            <v>488188</v>
          </cell>
          <cell r="W942" t="str">
            <v>0.95*0.95*0.99</v>
          </cell>
          <cell r="X942">
            <v>584626</v>
          </cell>
          <cell r="AB942" t="str">
            <v/>
          </cell>
        </row>
        <row r="943">
          <cell r="C943" t="str">
            <v>6-1-804</v>
          </cell>
          <cell r="D943" t="str">
            <v>6</v>
          </cell>
          <cell r="E943">
            <v>1</v>
          </cell>
          <cell r="G943">
            <v>804</v>
          </cell>
          <cell r="K943">
            <v>84.6</v>
          </cell>
          <cell r="L943">
            <v>66.67</v>
          </cell>
          <cell r="U943">
            <v>6666.9503546099295</v>
          </cell>
          <cell r="V943">
            <v>564024</v>
          </cell>
          <cell r="X943">
            <v>553683</v>
          </cell>
          <cell r="AB943" t="str">
            <v/>
          </cell>
        </row>
        <row r="944">
          <cell r="C944" t="str">
            <v>6-1-805</v>
          </cell>
          <cell r="D944" t="str">
            <v>6</v>
          </cell>
          <cell r="E944">
            <v>1</v>
          </cell>
          <cell r="G944">
            <v>805</v>
          </cell>
          <cell r="K944">
            <v>84.6</v>
          </cell>
          <cell r="L944">
            <v>66.67</v>
          </cell>
          <cell r="U944">
            <v>6557.990543735225</v>
          </cell>
          <cell r="V944">
            <v>554806</v>
          </cell>
          <cell r="W944" t="str">
            <v>0.95*0.97</v>
          </cell>
          <cell r="X944">
            <v>568587</v>
          </cell>
          <cell r="AB944" t="str">
            <v/>
          </cell>
        </row>
        <row r="945">
          <cell r="C945" t="str">
            <v>6-1-806</v>
          </cell>
          <cell r="D945" t="str">
            <v>6</v>
          </cell>
          <cell r="E945">
            <v>1</v>
          </cell>
          <cell r="G945">
            <v>806</v>
          </cell>
          <cell r="H945" t="str">
            <v>品业</v>
          </cell>
          <cell r="I945" t="str">
            <v>范丽娟</v>
          </cell>
          <cell r="J945" t="str">
            <v>已签约</v>
          </cell>
          <cell r="K945">
            <v>99.61</v>
          </cell>
          <cell r="L945">
            <v>78.5</v>
          </cell>
          <cell r="O945" t="str">
            <v>付小画</v>
          </cell>
          <cell r="P945" t="str">
            <v>441881199005281127</v>
          </cell>
          <cell r="Q945">
            <v>15362497685</v>
          </cell>
          <cell r="R945" t="str">
            <v>广东省东莞市大朗镇新马莲村云莲八街8号A栋保安室</v>
          </cell>
          <cell r="S945" t="str">
            <v>中介-玉阁</v>
          </cell>
          <cell r="T945">
            <v>44986</v>
          </cell>
          <cell r="U945">
            <v>5745.989358498143</v>
          </cell>
          <cell r="V945">
            <v>572358</v>
          </cell>
          <cell r="W945" t="str">
            <v>0.95*0.86</v>
          </cell>
          <cell r="X945">
            <v>-5010</v>
          </cell>
          <cell r="AB945">
            <v>44988</v>
          </cell>
        </row>
        <row r="946">
          <cell r="C946" t="str">
            <v>6-1-901</v>
          </cell>
          <cell r="D946" t="str">
            <v>6</v>
          </cell>
          <cell r="E946">
            <v>1</v>
          </cell>
          <cell r="G946">
            <v>901</v>
          </cell>
          <cell r="H946" t="str">
            <v>品业</v>
          </cell>
          <cell r="I946" t="str">
            <v>范丽娟、梁子杰</v>
          </cell>
          <cell r="J946" t="str">
            <v>已签约</v>
          </cell>
          <cell r="K946">
            <v>99.61</v>
          </cell>
          <cell r="L946">
            <v>78.5</v>
          </cell>
          <cell r="O946" t="str">
            <v>罗水娣</v>
          </cell>
          <cell r="P946" t="str">
            <v>440184198109233969</v>
          </cell>
          <cell r="Q946">
            <v>13424489655</v>
          </cell>
          <cell r="R946" t="str">
            <v>广州市花都区狮岭镇金狮大道7号住商不动产</v>
          </cell>
          <cell r="S946" t="str">
            <v>中介-喜佳</v>
          </cell>
          <cell r="T946">
            <v>44955</v>
          </cell>
          <cell r="U946">
            <v>6892.922397349664</v>
          </cell>
          <cell r="V946">
            <v>686604</v>
          </cell>
          <cell r="W946" t="str">
            <v>0.95*0.97</v>
          </cell>
          <cell r="X946">
            <v>-134379</v>
          </cell>
          <cell r="AB946">
            <v>44967</v>
          </cell>
        </row>
        <row r="947">
          <cell r="C947" t="str">
            <v>6-1-902</v>
          </cell>
          <cell r="D947" t="str">
            <v>6</v>
          </cell>
          <cell r="E947">
            <v>1</v>
          </cell>
          <cell r="G947">
            <v>902</v>
          </cell>
          <cell r="H947" t="str">
            <v>品业</v>
          </cell>
          <cell r="I947" t="str">
            <v>范丽娟</v>
          </cell>
          <cell r="J947" t="str">
            <v>已签约</v>
          </cell>
          <cell r="K947">
            <v>84.6</v>
          </cell>
          <cell r="L947">
            <v>66.67</v>
          </cell>
          <cell r="O947" t="str">
            <v>杨广湛</v>
          </cell>
          <cell r="P947" t="str">
            <v>440111195704090032</v>
          </cell>
          <cell r="Q947">
            <v>13711038264</v>
          </cell>
          <cell r="R947" t="str">
            <v>广东省广州市白云区新科村田兆街二巷22</v>
          </cell>
          <cell r="S947" t="str">
            <v>中介-玉阁</v>
          </cell>
          <cell r="T947">
            <v>44968</v>
          </cell>
          <cell r="U947">
            <v>6817.576832151301</v>
          </cell>
          <cell r="V947">
            <v>576767</v>
          </cell>
          <cell r="W947" t="str">
            <v>0.95*0.97</v>
          </cell>
          <cell r="X947">
            <v>-10865</v>
          </cell>
          <cell r="AB947">
            <v>44980</v>
          </cell>
        </row>
        <row r="948">
          <cell r="C948" t="str">
            <v>6-1-903</v>
          </cell>
          <cell r="D948" t="str">
            <v>6</v>
          </cell>
          <cell r="E948">
            <v>1</v>
          </cell>
          <cell r="G948">
            <v>903</v>
          </cell>
          <cell r="K948">
            <v>84.6</v>
          </cell>
          <cell r="L948">
            <v>66.67</v>
          </cell>
          <cell r="U948">
            <v>5795.035460992908</v>
          </cell>
          <cell r="V948">
            <v>490260</v>
          </cell>
          <cell r="W948" t="str">
            <v>0.95*0.97</v>
          </cell>
          <cell r="X948">
            <v>587107</v>
          </cell>
          <cell r="AB948" t="str">
            <v/>
          </cell>
        </row>
        <row r="949">
          <cell r="C949" t="str">
            <v>6-1-904</v>
          </cell>
          <cell r="D949" t="str">
            <v>6</v>
          </cell>
          <cell r="E949">
            <v>1</v>
          </cell>
          <cell r="G949">
            <v>904</v>
          </cell>
          <cell r="K949">
            <v>84.6</v>
          </cell>
          <cell r="L949">
            <v>66.67</v>
          </cell>
          <cell r="U949">
            <v>6666.9503546099295</v>
          </cell>
          <cell r="V949">
            <v>564024</v>
          </cell>
          <cell r="W949" t="str">
            <v>0.95*0.97</v>
          </cell>
          <cell r="X949">
            <v>553683</v>
          </cell>
          <cell r="AB949" t="str">
            <v/>
          </cell>
        </row>
        <row r="950">
          <cell r="C950" t="str">
            <v>6-1-905</v>
          </cell>
          <cell r="D950" t="str">
            <v>6</v>
          </cell>
          <cell r="E950" t="str">
            <v>3-</v>
          </cell>
          <cell r="G950">
            <v>905</v>
          </cell>
          <cell r="K950">
            <v>84.6</v>
          </cell>
          <cell r="L950">
            <v>66.67</v>
          </cell>
          <cell r="U950">
            <v>6557.990543735225</v>
          </cell>
          <cell r="V950">
            <v>554806</v>
          </cell>
          <cell r="W950">
            <v>0.95</v>
          </cell>
          <cell r="X950">
            <v>568587</v>
          </cell>
          <cell r="AB950" t="str">
            <v/>
          </cell>
        </row>
        <row r="951">
          <cell r="C951" t="str">
            <v>6-1-906</v>
          </cell>
          <cell r="D951" t="str">
            <v>6</v>
          </cell>
          <cell r="E951">
            <v>1</v>
          </cell>
          <cell r="G951">
            <v>906</v>
          </cell>
          <cell r="H951" t="str">
            <v>自销</v>
          </cell>
          <cell r="I951" t="str">
            <v>冯昌盛</v>
          </cell>
          <cell r="J951" t="str">
            <v>已签约</v>
          </cell>
          <cell r="K951">
            <v>99.61</v>
          </cell>
          <cell r="L951">
            <v>78.5</v>
          </cell>
          <cell r="O951" t="str">
            <v>李海强</v>
          </cell>
          <cell r="P951" t="str">
            <v>460006199406278710</v>
          </cell>
          <cell r="Q951" t="str">
            <v>13922393996</v>
          </cell>
          <cell r="R951" t="str">
            <v>广东省广州市花都区平步大道（原边防训练基地）</v>
          </cell>
          <cell r="S951" t="str">
            <v>中介玉阁</v>
          </cell>
          <cell r="T951">
            <v>44752</v>
          </cell>
          <cell r="U951">
            <v>7066.268446943078</v>
          </cell>
          <cell r="V951">
            <v>703871</v>
          </cell>
          <cell r="W951" t="str">
            <v>0.95*0.86</v>
          </cell>
          <cell r="X951">
            <v>-100</v>
          </cell>
          <cell r="AB951">
            <v>44764</v>
          </cell>
        </row>
        <row r="952">
          <cell r="C952" t="str">
            <v>7-1-1001</v>
          </cell>
          <cell r="D952" t="str">
            <v>7</v>
          </cell>
          <cell r="E952">
            <v>1</v>
          </cell>
          <cell r="G952" t="str">
            <v>1001</v>
          </cell>
          <cell r="H952" t="str">
            <v>自销</v>
          </cell>
          <cell r="I952" t="str">
            <v>李杏香</v>
          </cell>
          <cell r="J952" t="str">
            <v>已签约</v>
          </cell>
          <cell r="K952">
            <v>99.59</v>
          </cell>
          <cell r="L952">
            <v>78.44</v>
          </cell>
          <cell r="O952" t="str">
            <v>肖登东、潘丽华</v>
          </cell>
          <cell r="P952" t="str">
            <v>440104198211232215
440102198207100022</v>
          </cell>
          <cell r="Q952" t="str">
            <v>13925184308
13660388046</v>
          </cell>
          <cell r="R952" t="str">
            <v>广东省广州市荔湾区光复北路506号2502房</v>
          </cell>
          <cell r="T952">
            <v>44297</v>
          </cell>
          <cell r="U952">
            <v>9737.193297115875</v>
          </cell>
          <cell r="V952">
            <v>969727.08045977</v>
          </cell>
          <cell r="W952" t="str">
            <v>0.95*0.96*0.99</v>
          </cell>
          <cell r="X952">
            <v>-100</v>
          </cell>
          <cell r="AB952">
            <v>44303</v>
          </cell>
        </row>
        <row r="953">
          <cell r="C953" t="str">
            <v>7-1-1002</v>
          </cell>
          <cell r="D953" t="str">
            <v>7</v>
          </cell>
          <cell r="E953">
            <v>1</v>
          </cell>
          <cell r="G953" t="str">
            <v>1002</v>
          </cell>
          <cell r="H953" t="str">
            <v>自销</v>
          </cell>
          <cell r="I953" t="str">
            <v>刘梓轩</v>
          </cell>
          <cell r="J953" t="str">
            <v>已签约</v>
          </cell>
          <cell r="K953">
            <v>84.65</v>
          </cell>
          <cell r="L953">
            <v>66.67</v>
          </cell>
          <cell r="O953" t="str">
            <v>李凤兰</v>
          </cell>
          <cell r="P953" t="str">
            <v>430921198212145488 </v>
          </cell>
          <cell r="Q953">
            <v>13631089156</v>
          </cell>
          <cell r="R953" t="str">
            <v>广东省清远市清新县太和镇环城路119号</v>
          </cell>
          <cell r="T953">
            <v>44297</v>
          </cell>
          <cell r="U953">
            <v>9984.800157511318</v>
          </cell>
          <cell r="V953">
            <v>845213.333333333</v>
          </cell>
          <cell r="W953">
            <v>0.95</v>
          </cell>
          <cell r="X953">
            <v>-85</v>
          </cell>
          <cell r="AB953">
            <v>44366</v>
          </cell>
        </row>
        <row r="954">
          <cell r="C954" t="str">
            <v>7-1-1003</v>
          </cell>
          <cell r="D954" t="str">
            <v>7</v>
          </cell>
          <cell r="E954">
            <v>1</v>
          </cell>
          <cell r="G954" t="str">
            <v>1003</v>
          </cell>
          <cell r="H954" t="str">
            <v>自销</v>
          </cell>
          <cell r="I954" t="str">
            <v>冯昌盛;朱生</v>
          </cell>
          <cell r="J954" t="str">
            <v>已签约</v>
          </cell>
          <cell r="K954">
            <v>84.65</v>
          </cell>
          <cell r="L954">
            <v>66.67</v>
          </cell>
          <cell r="O954" t="str">
            <v>谢政</v>
          </cell>
          <cell r="P954" t="str">
            <v>421081197310060017</v>
          </cell>
          <cell r="Q954" t="str">
            <v>18664261590</v>
          </cell>
          <cell r="R954" t="str">
            <v>广东省清远市清城区龙塘镇嘉福工业园星徽精密有限公司</v>
          </cell>
          <cell r="T954">
            <v>44319</v>
          </cell>
          <cell r="U954">
            <v>10099.742686246957</v>
          </cell>
          <cell r="V954">
            <v>854943.218390805</v>
          </cell>
          <cell r="W954" t="str">
            <v>0.95*0.95*0.99</v>
          </cell>
          <cell r="X954">
            <v>-85</v>
          </cell>
          <cell r="AB954">
            <v>44337</v>
          </cell>
        </row>
        <row r="955">
          <cell r="C955" t="str">
            <v>7-1-1004</v>
          </cell>
          <cell r="D955" t="str">
            <v>7</v>
          </cell>
          <cell r="E955">
            <v>1</v>
          </cell>
          <cell r="G955" t="str">
            <v>1004</v>
          </cell>
          <cell r="H955" t="str">
            <v>自销</v>
          </cell>
          <cell r="I955" t="str">
            <v>揭英锡;罗健波</v>
          </cell>
          <cell r="J955" t="str">
            <v>已签约</v>
          </cell>
          <cell r="K955">
            <v>84.65</v>
          </cell>
          <cell r="L955">
            <v>66.67</v>
          </cell>
          <cell r="O955" t="str">
            <v>吴文俊</v>
          </cell>
          <cell r="P955" t="str">
            <v>342901200012010233</v>
          </cell>
          <cell r="Q955" t="str">
            <v>15014263885</v>
          </cell>
          <cell r="R955" t="str">
            <v>广东省广州市白云区白云大道北丛云路春庭花园B栋C梯505房</v>
          </cell>
          <cell r="T955">
            <v>44319</v>
          </cell>
          <cell r="U955">
            <v>9869.857628775688</v>
          </cell>
          <cell r="V955">
            <v>835483.448275862</v>
          </cell>
          <cell r="W955" t="str">
            <v>0.95*0.86*0.99-421</v>
          </cell>
          <cell r="X955">
            <v>-85</v>
          </cell>
          <cell r="AB955">
            <v>44325</v>
          </cell>
        </row>
        <row r="956">
          <cell r="C956" t="str">
            <v>7-1-1005</v>
          </cell>
          <cell r="D956" t="str">
            <v>7</v>
          </cell>
          <cell r="E956">
            <v>1</v>
          </cell>
          <cell r="G956" t="str">
            <v>1005</v>
          </cell>
          <cell r="H956" t="str">
            <v>自销</v>
          </cell>
          <cell r="I956" t="str">
            <v>李杏香;冯昌盛</v>
          </cell>
          <cell r="J956" t="str">
            <v>已签约</v>
          </cell>
          <cell r="K956">
            <v>84.65</v>
          </cell>
          <cell r="L956">
            <v>66.67</v>
          </cell>
          <cell r="O956" t="str">
            <v>凌子劲、凌淑珊</v>
          </cell>
          <cell r="P956" t="str">
            <v>440181198610224231
440181198808294243</v>
          </cell>
          <cell r="Q956" t="str">
            <v>13688879737
13539435523</v>
          </cell>
          <cell r="R956" t="str">
            <v>广东省广州市番禺区石基镇凌边村凌环南路北约大街25巷9号</v>
          </cell>
          <cell r="T956">
            <v>44297</v>
          </cell>
          <cell r="U956">
            <v>9754.915100040058</v>
          </cell>
          <cell r="V956">
            <v>825753.563218391</v>
          </cell>
          <cell r="W956" t="str">
            <v>0.95*0.86-9780</v>
          </cell>
          <cell r="X956">
            <v>-85</v>
          </cell>
          <cell r="AB956">
            <v>44299</v>
          </cell>
        </row>
        <row r="957">
          <cell r="C957" t="str">
            <v>7-1-1006</v>
          </cell>
          <cell r="D957" t="str">
            <v>7</v>
          </cell>
          <cell r="E957">
            <v>1</v>
          </cell>
          <cell r="G957" t="str">
            <v>1006</v>
          </cell>
          <cell r="H957" t="str">
            <v>自销</v>
          </cell>
          <cell r="I957" t="str">
            <v>揭英锡</v>
          </cell>
          <cell r="J957" t="str">
            <v>已签约</v>
          </cell>
          <cell r="K957">
            <v>99.59</v>
          </cell>
          <cell r="L957">
            <v>78.44</v>
          </cell>
          <cell r="O957" t="str">
            <v>徐镇浩</v>
          </cell>
          <cell r="P957" t="str">
            <v>441424199901161853</v>
          </cell>
          <cell r="Q957" t="str">
            <v>13802945833</v>
          </cell>
          <cell r="R957" t="str">
            <v>广东省广州市白云区白云大道北万科云山B3栋1704</v>
          </cell>
          <cell r="T957">
            <v>44297</v>
          </cell>
          <cell r="U957">
            <v>9967.078354587136</v>
          </cell>
          <cell r="V957">
            <v>992621.333333333</v>
          </cell>
          <cell r="W957" t="str">
            <v>0.95*0.86-3000</v>
          </cell>
          <cell r="X957">
            <v>-100</v>
          </cell>
          <cell r="AB957">
            <v>44461</v>
          </cell>
        </row>
        <row r="958">
          <cell r="C958" t="str">
            <v>7-1-1101</v>
          </cell>
          <cell r="D958" t="str">
            <v>7</v>
          </cell>
          <cell r="E958">
            <v>1</v>
          </cell>
          <cell r="G958" t="str">
            <v>1101</v>
          </cell>
          <cell r="H958" t="str">
            <v>自销</v>
          </cell>
          <cell r="I958" t="str">
            <v>罗健波</v>
          </cell>
          <cell r="J958" t="str">
            <v>已签约</v>
          </cell>
          <cell r="K958">
            <v>99.59</v>
          </cell>
          <cell r="L958">
            <v>78.44</v>
          </cell>
          <cell r="O958" t="str">
            <v>温锦全、毕晓莹</v>
          </cell>
          <cell r="P958" t="str">
            <v>440182199002251552
440182198908051544</v>
          </cell>
          <cell r="Q958" t="str">
            <v>15013105167
17520449044</v>
          </cell>
          <cell r="R958" t="str">
            <v>广东省广州市花都区狮岭镇联合村咸水岭队十巷3号</v>
          </cell>
          <cell r="T958">
            <v>44297</v>
          </cell>
          <cell r="U958">
            <v>9737.193297115875</v>
          </cell>
          <cell r="V958">
            <v>969727.08045977</v>
          </cell>
          <cell r="W958">
            <v>0.95</v>
          </cell>
          <cell r="X958">
            <v>-100</v>
          </cell>
          <cell r="AB958">
            <v>44301</v>
          </cell>
        </row>
        <row r="959">
          <cell r="C959" t="str">
            <v>7-1-1102</v>
          </cell>
          <cell r="D959" t="str">
            <v>7</v>
          </cell>
          <cell r="E959">
            <v>1</v>
          </cell>
          <cell r="G959" t="str">
            <v>1102</v>
          </cell>
          <cell r="H959" t="str">
            <v>自销</v>
          </cell>
          <cell r="I959" t="str">
            <v>罗健波</v>
          </cell>
          <cell r="J959" t="str">
            <v>已签约</v>
          </cell>
          <cell r="K959">
            <v>84.65</v>
          </cell>
          <cell r="L959">
            <v>66.67</v>
          </cell>
          <cell r="O959" t="str">
            <v>蔡凤阳</v>
          </cell>
          <cell r="P959" t="str">
            <v>433029197305102823</v>
          </cell>
          <cell r="Q959" t="str">
            <v>18898815185</v>
          </cell>
          <cell r="R959" t="str">
            <v>广东省广州市海珠区森语二街37号1202房</v>
          </cell>
          <cell r="T959">
            <v>44297</v>
          </cell>
          <cell r="U959">
            <v>9984.800157511318</v>
          </cell>
          <cell r="V959">
            <v>845213.333333333</v>
          </cell>
          <cell r="W959" t="str">
            <v>0.95*0.97</v>
          </cell>
          <cell r="X959">
            <v>-85</v>
          </cell>
          <cell r="AB959">
            <v>44310</v>
          </cell>
        </row>
        <row r="960">
          <cell r="C960" t="str">
            <v>7-1-1103</v>
          </cell>
          <cell r="D960" t="str">
            <v>7</v>
          </cell>
          <cell r="E960">
            <v>1</v>
          </cell>
          <cell r="G960" t="str">
            <v>1103</v>
          </cell>
          <cell r="H960" t="str">
            <v>自销</v>
          </cell>
          <cell r="I960" t="str">
            <v>刘梓轩</v>
          </cell>
          <cell r="J960" t="str">
            <v>已认购</v>
          </cell>
          <cell r="K960">
            <v>84.65</v>
          </cell>
          <cell r="L960">
            <v>66.67</v>
          </cell>
          <cell r="O960" t="str">
            <v>方慧欣</v>
          </cell>
          <cell r="P960" t="str">
            <v>330821197610212320</v>
          </cell>
          <cell r="Q960" t="str">
            <v>18664867983</v>
          </cell>
          <cell r="R960" t="str">
            <v>广东省广州市天河区汇景新城世家F-1302房</v>
          </cell>
          <cell r="S960" t="str">
            <v>龙湖内转</v>
          </cell>
          <cell r="T960">
            <v>44297</v>
          </cell>
          <cell r="U960">
            <v>9981.606615475486</v>
          </cell>
          <cell r="V960">
            <v>844943</v>
          </cell>
          <cell r="W960">
            <v>0.95</v>
          </cell>
          <cell r="X960">
            <v>-85</v>
          </cell>
          <cell r="AB960" t="str">
            <v/>
          </cell>
        </row>
        <row r="961">
          <cell r="C961" t="str">
            <v>7-1-1104</v>
          </cell>
          <cell r="D961" t="str">
            <v>7</v>
          </cell>
          <cell r="E961">
            <v>1</v>
          </cell>
          <cell r="G961" t="str">
            <v>1104</v>
          </cell>
          <cell r="H961" t="str">
            <v>自销</v>
          </cell>
          <cell r="I961" t="str">
            <v>冯昌盛</v>
          </cell>
          <cell r="J961" t="str">
            <v>已签约</v>
          </cell>
          <cell r="K961">
            <v>84.65</v>
          </cell>
          <cell r="L961">
            <v>66.67</v>
          </cell>
          <cell r="O961" t="str">
            <v>阮鹤春、张家云</v>
          </cell>
          <cell r="P961" t="str">
            <v>532923198007260012
342423198602054640</v>
          </cell>
          <cell r="Q961" t="str">
            <v>13711365075
13690607019</v>
          </cell>
          <cell r="R961" t="str">
            <v>广东省广州市黄埔区永和大道隧南路龙湖云峰原著售楼部</v>
          </cell>
          <cell r="T961">
            <v>44297</v>
          </cell>
          <cell r="U961">
            <v>9869.857628775688</v>
          </cell>
          <cell r="V961">
            <v>835483.448275862</v>
          </cell>
          <cell r="W961">
            <v>0.95</v>
          </cell>
          <cell r="X961">
            <v>-85</v>
          </cell>
          <cell r="AB961">
            <v>44306</v>
          </cell>
        </row>
        <row r="962">
          <cell r="C962" t="str">
            <v>7-1-1105</v>
          </cell>
          <cell r="D962" t="str">
            <v>7</v>
          </cell>
          <cell r="E962">
            <v>1</v>
          </cell>
          <cell r="G962" t="str">
            <v>1105</v>
          </cell>
          <cell r="H962" t="str">
            <v>自销</v>
          </cell>
          <cell r="I962" t="str">
            <v>范丽娟;黄鲜明</v>
          </cell>
          <cell r="J962" t="str">
            <v>已签约</v>
          </cell>
          <cell r="K962">
            <v>84.65</v>
          </cell>
          <cell r="L962">
            <v>66.67</v>
          </cell>
          <cell r="O962" t="str">
            <v>陈丽芬、刘校宁</v>
          </cell>
          <cell r="P962" t="str">
            <v>441802198506193846
441900198511064355</v>
          </cell>
          <cell r="Q962" t="str">
            <v>18925772012
13686030015</v>
          </cell>
          <cell r="R962" t="str">
            <v>广东省东莞市大朗镇松柏朗油榨前一巷25号</v>
          </cell>
          <cell r="T962">
            <v>44738</v>
          </cell>
          <cell r="U962">
            <v>7199.999999999999</v>
          </cell>
          <cell r="V962">
            <v>609480</v>
          </cell>
          <cell r="W962" t="str">
            <v>0.95*0.97</v>
          </cell>
          <cell r="X962">
            <v>-85</v>
          </cell>
          <cell r="AB962">
            <v>44747</v>
          </cell>
        </row>
        <row r="963">
          <cell r="C963" t="str">
            <v>7-1-1106</v>
          </cell>
          <cell r="D963" t="str">
            <v>7</v>
          </cell>
          <cell r="E963">
            <v>1</v>
          </cell>
          <cell r="G963" t="str">
            <v>1106</v>
          </cell>
          <cell r="H963" t="str">
            <v>自销</v>
          </cell>
          <cell r="I963" t="str">
            <v>刘梓轩;揭英锡</v>
          </cell>
          <cell r="J963" t="str">
            <v>已签约</v>
          </cell>
          <cell r="K963">
            <v>99.59</v>
          </cell>
          <cell r="L963">
            <v>78.44</v>
          </cell>
          <cell r="O963" t="str">
            <v>钱玲玲、王加勇</v>
          </cell>
          <cell r="P963" t="str">
            <v>330327198106030240
330327197902170215</v>
          </cell>
          <cell r="Q963" t="str">
            <v>13070287716
13809202959</v>
          </cell>
          <cell r="R963" t="str">
            <v>广东省广州市白云区人和镇华盛北路64号</v>
          </cell>
          <cell r="T963">
            <v>44305</v>
          </cell>
          <cell r="U963">
            <v>9967.078354587136</v>
          </cell>
          <cell r="V963">
            <v>992621.333333333</v>
          </cell>
          <cell r="W963" t="str">
            <v>0.95*0.98</v>
          </cell>
          <cell r="X963">
            <v>-100</v>
          </cell>
          <cell r="AB963">
            <v>44313</v>
          </cell>
        </row>
        <row r="964">
          <cell r="C964" t="str">
            <v>7-1-1201</v>
          </cell>
          <cell r="D964" t="str">
            <v>7</v>
          </cell>
          <cell r="E964">
            <v>1</v>
          </cell>
          <cell r="G964" t="str">
            <v>1201</v>
          </cell>
          <cell r="H964" t="str">
            <v>自销</v>
          </cell>
          <cell r="I964" t="str">
            <v>吴蕙菁</v>
          </cell>
          <cell r="J964" t="str">
            <v>已签约</v>
          </cell>
          <cell r="K964">
            <v>99.59</v>
          </cell>
          <cell r="L964">
            <v>78.44</v>
          </cell>
          <cell r="O964" t="str">
            <v>郭强</v>
          </cell>
          <cell r="P964" t="str">
            <v>140402198211250416</v>
          </cell>
          <cell r="Q964" t="str">
            <v>18933987917</v>
          </cell>
          <cell r="R964" t="str">
            <v>广东省广州市天河区黄云路天宸街2号龙湖天宸原著1期高层7栋604房</v>
          </cell>
          <cell r="T964">
            <v>44316</v>
          </cell>
          <cell r="U964">
            <v>9852.13582585151</v>
          </cell>
          <cell r="V964">
            <v>981174.206896552</v>
          </cell>
          <cell r="W964">
            <v>0.95</v>
          </cell>
          <cell r="X964">
            <v>-100</v>
          </cell>
          <cell r="AB964">
            <v>44319</v>
          </cell>
        </row>
        <row r="965">
          <cell r="C965" t="str">
            <v>7-1-1202</v>
          </cell>
          <cell r="D965" t="str">
            <v>7</v>
          </cell>
          <cell r="E965">
            <v>1</v>
          </cell>
          <cell r="G965" t="str">
            <v>1202</v>
          </cell>
          <cell r="H965" t="str">
            <v>自销</v>
          </cell>
          <cell r="I965" t="str">
            <v>刘梓轩</v>
          </cell>
          <cell r="J965" t="str">
            <v>已签约</v>
          </cell>
          <cell r="K965">
            <v>84.65</v>
          </cell>
          <cell r="L965">
            <v>66.67</v>
          </cell>
          <cell r="O965" t="str">
            <v>李红丽、罗坚毅</v>
          </cell>
          <cell r="P965" t="str">
            <v>440882198004076122
440112197709251259</v>
          </cell>
          <cell r="Q965" t="str">
            <v>15999919335
13922334052 </v>
          </cell>
          <cell r="R965" t="str">
            <v>广东省广州市黄埔区海虹路51号102房</v>
          </cell>
          <cell r="T965">
            <v>44297</v>
          </cell>
          <cell r="U965">
            <v>10099.742686246957</v>
          </cell>
          <cell r="V965">
            <v>854943.218390805</v>
          </cell>
          <cell r="W965" t="str">
            <v>0.95*0.85-5560</v>
          </cell>
          <cell r="X965">
            <v>-85</v>
          </cell>
          <cell r="AB965">
            <v>44391</v>
          </cell>
        </row>
        <row r="966">
          <cell r="C966" t="str">
            <v>7-1-1203</v>
          </cell>
          <cell r="D966" t="str">
            <v>7</v>
          </cell>
          <cell r="E966">
            <v>1</v>
          </cell>
          <cell r="G966" t="str">
            <v>1203</v>
          </cell>
          <cell r="H966" t="str">
            <v>自销</v>
          </cell>
          <cell r="I966" t="str">
            <v>朱生</v>
          </cell>
          <cell r="J966" t="str">
            <v>已签约</v>
          </cell>
          <cell r="K966">
            <v>84.65</v>
          </cell>
          <cell r="L966">
            <v>66.67</v>
          </cell>
          <cell r="O966" t="str">
            <v>项金富</v>
          </cell>
          <cell r="P966" t="str">
            <v>33262119721121053X</v>
          </cell>
          <cell r="Q966" t="str">
            <v>15811881853</v>
          </cell>
          <cell r="R966" t="str">
            <v>广东省广州市沥滘北村西大街西大巷17号</v>
          </cell>
          <cell r="T966">
            <v>44297</v>
          </cell>
          <cell r="U966">
            <v>10214.685214982586</v>
          </cell>
          <cell r="V966">
            <v>864673.103448276</v>
          </cell>
          <cell r="W966" t="str">
            <v>0.95*0.85-5603</v>
          </cell>
          <cell r="X966">
            <v>-85</v>
          </cell>
          <cell r="AB966">
            <v>44313</v>
          </cell>
        </row>
        <row r="967">
          <cell r="C967" t="str">
            <v>7-1-1204</v>
          </cell>
          <cell r="D967" t="str">
            <v>7</v>
          </cell>
          <cell r="E967">
            <v>1</v>
          </cell>
          <cell r="G967" t="str">
            <v>1204</v>
          </cell>
          <cell r="H967" t="str">
            <v>自销</v>
          </cell>
          <cell r="I967" t="str">
            <v>陈凯伦;刘梓轩</v>
          </cell>
          <cell r="J967" t="str">
            <v>已签约</v>
          </cell>
          <cell r="K967">
            <v>84.65</v>
          </cell>
          <cell r="L967">
            <v>66.67</v>
          </cell>
          <cell r="O967" t="str">
            <v>苏小媚</v>
          </cell>
          <cell r="P967" t="str">
            <v>440981198609108325</v>
          </cell>
          <cell r="Q967" t="str">
            <v>13570453875</v>
          </cell>
          <cell r="R967" t="str">
            <v>广东省广州市白云区江高镇塘贝北路3巷四号</v>
          </cell>
          <cell r="T967">
            <v>44303</v>
          </cell>
          <cell r="U967">
            <v>9984.800157511318</v>
          </cell>
          <cell r="V967">
            <v>845213.333333333</v>
          </cell>
          <cell r="W967" t="str">
            <v>0.95*0.86-20290</v>
          </cell>
          <cell r="X967">
            <v>-85</v>
          </cell>
          <cell r="AB967">
            <v>44309</v>
          </cell>
        </row>
        <row r="968">
          <cell r="C968" t="str">
            <v>7-1-1205</v>
          </cell>
          <cell r="D968" t="str">
            <v>7</v>
          </cell>
          <cell r="E968">
            <v>1</v>
          </cell>
          <cell r="G968" t="str">
            <v>1205</v>
          </cell>
          <cell r="H968" t="str">
            <v>自销</v>
          </cell>
          <cell r="I968" t="str">
            <v>刘梓轩</v>
          </cell>
          <cell r="J968" t="str">
            <v>已签约</v>
          </cell>
          <cell r="K968">
            <v>84.65</v>
          </cell>
          <cell r="L968">
            <v>66.67</v>
          </cell>
          <cell r="O968" t="str">
            <v>张秀坤</v>
          </cell>
          <cell r="P968" t="str">
            <v>440102195711275645</v>
          </cell>
          <cell r="Q968" t="str">
            <v>13570442839</v>
          </cell>
          <cell r="R968" t="str">
            <v>广东省广州市白云区同和时代天朗花园A1-2栋901房</v>
          </cell>
          <cell r="T968">
            <v>44297</v>
          </cell>
          <cell r="U968">
            <v>9869.857628775688</v>
          </cell>
          <cell r="V968">
            <v>835483.448275862</v>
          </cell>
          <cell r="W968" t="str">
            <v>0.95*0.96*0.99</v>
          </cell>
          <cell r="X968">
            <v>-85</v>
          </cell>
          <cell r="AB968">
            <v>44303</v>
          </cell>
        </row>
        <row r="969">
          <cell r="C969" t="str">
            <v>7-1-1206</v>
          </cell>
          <cell r="D969" t="str">
            <v>7</v>
          </cell>
          <cell r="E969">
            <v>1</v>
          </cell>
          <cell r="G969" t="str">
            <v>1206</v>
          </cell>
          <cell r="H969" t="str">
            <v>自销</v>
          </cell>
          <cell r="I969" t="str">
            <v>谢绍恒;李杏香</v>
          </cell>
          <cell r="J969" t="str">
            <v>已签约</v>
          </cell>
          <cell r="K969">
            <v>99.59</v>
          </cell>
          <cell r="L969">
            <v>78.44</v>
          </cell>
          <cell r="O969" t="str">
            <v>李红英、宋占杰</v>
          </cell>
          <cell r="P969" t="str">
            <v>410223198403031521
410223198706155038</v>
          </cell>
          <cell r="Q969" t="str">
            <v>18922179104
13265122621</v>
          </cell>
          <cell r="R969" t="str">
            <v>广东省广州市白云区江高镇小塘东路38号A栋一楼</v>
          </cell>
          <cell r="T969">
            <v>44297</v>
          </cell>
          <cell r="U969">
            <v>10082.020883322723</v>
          </cell>
          <cell r="V969">
            <v>1004068.45977011</v>
          </cell>
          <cell r="X969">
            <v>-100</v>
          </cell>
          <cell r="AB969">
            <v>44316</v>
          </cell>
        </row>
        <row r="970">
          <cell r="C970" t="str">
            <v>7-1-1301</v>
          </cell>
          <cell r="D970" t="str">
            <v>7</v>
          </cell>
          <cell r="E970">
            <v>1</v>
          </cell>
          <cell r="G970" t="str">
            <v>1301</v>
          </cell>
          <cell r="H970" t="str">
            <v>自销</v>
          </cell>
          <cell r="I970" t="str">
            <v>揭英锡</v>
          </cell>
          <cell r="J970" t="str">
            <v>已签约</v>
          </cell>
          <cell r="K970">
            <v>99.59</v>
          </cell>
          <cell r="L970">
            <v>78.44</v>
          </cell>
          <cell r="O970" t="str">
            <v>罗建林、操球香</v>
          </cell>
          <cell r="P970" t="str">
            <v>420124196811231251
420124196805271249</v>
          </cell>
          <cell r="Q970" t="str">
            <v>13729604596
13553914727</v>
          </cell>
          <cell r="R970" t="str">
            <v>广东省清远市龙塘镇银盏中心村豪美新村</v>
          </cell>
          <cell r="T970">
            <v>44297</v>
          </cell>
          <cell r="U970">
            <v>9852.13582585151</v>
          </cell>
          <cell r="V970">
            <v>981174.206896552</v>
          </cell>
          <cell r="W970" t="str">
            <v>0.95*0.97</v>
          </cell>
          <cell r="X970">
            <v>-100</v>
          </cell>
          <cell r="AB970">
            <v>44346</v>
          </cell>
        </row>
        <row r="971">
          <cell r="C971" t="str">
            <v>7-1-1302</v>
          </cell>
          <cell r="D971" t="str">
            <v>7</v>
          </cell>
          <cell r="E971">
            <v>1</v>
          </cell>
          <cell r="G971" t="str">
            <v>1302</v>
          </cell>
          <cell r="H971" t="str">
            <v>自销</v>
          </cell>
          <cell r="I971" t="str">
            <v>李杏香</v>
          </cell>
          <cell r="J971" t="str">
            <v>已签约</v>
          </cell>
          <cell r="K971">
            <v>84.65</v>
          </cell>
          <cell r="L971">
            <v>66.67</v>
          </cell>
          <cell r="O971" t="str">
            <v>郭学绵</v>
          </cell>
          <cell r="P971" t="str">
            <v>441581199802164357</v>
          </cell>
          <cell r="Q971" t="str">
            <v>17302054458</v>
          </cell>
          <cell r="R971" t="str">
            <v>广东省陆丰市城东镇淡水村委会五村31号</v>
          </cell>
          <cell r="T971">
            <v>44297</v>
          </cell>
          <cell r="U971">
            <v>10099.742686246957</v>
          </cell>
          <cell r="V971">
            <v>854943.218390805</v>
          </cell>
          <cell r="W971">
            <v>0.95</v>
          </cell>
          <cell r="X971">
            <v>-85</v>
          </cell>
          <cell r="AB971">
            <v>44303</v>
          </cell>
        </row>
        <row r="972">
          <cell r="C972" t="str">
            <v>7-1-1303</v>
          </cell>
          <cell r="D972" t="str">
            <v>7</v>
          </cell>
          <cell r="E972">
            <v>1</v>
          </cell>
          <cell r="G972" t="str">
            <v>1303</v>
          </cell>
          <cell r="H972" t="str">
            <v>自销</v>
          </cell>
          <cell r="I972" t="str">
            <v>陈凯伦</v>
          </cell>
          <cell r="J972" t="str">
            <v>已签约</v>
          </cell>
          <cell r="K972">
            <v>84.65</v>
          </cell>
          <cell r="L972">
            <v>66.67</v>
          </cell>
          <cell r="O972" t="str">
            <v>陈涛</v>
          </cell>
          <cell r="P972" t="str">
            <v>411528197209092296</v>
          </cell>
          <cell r="Q972" t="str">
            <v>13825767177</v>
          </cell>
          <cell r="R972" t="str">
            <v>广东省清远市清城区龙塘镇银盏嘉福工业区欣强电子厂</v>
          </cell>
          <cell r="T972">
            <v>44297</v>
          </cell>
          <cell r="U972">
            <v>10214.685214982586</v>
          </cell>
          <cell r="V972">
            <v>864673.103448276</v>
          </cell>
          <cell r="W972">
            <v>0.95</v>
          </cell>
          <cell r="X972">
            <v>-85</v>
          </cell>
          <cell r="AB972">
            <v>44306</v>
          </cell>
        </row>
        <row r="973">
          <cell r="C973" t="str">
            <v>7-1-1304</v>
          </cell>
          <cell r="D973" t="str">
            <v>7</v>
          </cell>
          <cell r="E973">
            <v>1</v>
          </cell>
          <cell r="G973" t="str">
            <v>1304</v>
          </cell>
          <cell r="H973" t="str">
            <v>自销</v>
          </cell>
          <cell r="I973" t="str">
            <v>揭英锡</v>
          </cell>
          <cell r="J973" t="str">
            <v>已签约</v>
          </cell>
          <cell r="K973">
            <v>84.65</v>
          </cell>
          <cell r="L973">
            <v>66.67</v>
          </cell>
          <cell r="O973" t="str">
            <v>马杨威</v>
          </cell>
          <cell r="P973" t="str">
            <v>440111199111261877</v>
          </cell>
          <cell r="Q973" t="str">
            <v>13229933168</v>
          </cell>
          <cell r="R973" t="str">
            <v>广东省广州市黄埔区九龙镇九佛新市场马联香烛店42号</v>
          </cell>
          <cell r="T973">
            <v>44309</v>
          </cell>
          <cell r="U973">
            <v>9984.800157511318</v>
          </cell>
          <cell r="V973">
            <v>845213.333333333</v>
          </cell>
          <cell r="W973">
            <v>0.95</v>
          </cell>
          <cell r="X973">
            <v>-85</v>
          </cell>
          <cell r="AB973">
            <v>44309</v>
          </cell>
        </row>
        <row r="974">
          <cell r="C974" t="str">
            <v>7-1-1305</v>
          </cell>
          <cell r="D974" t="str">
            <v>7</v>
          </cell>
          <cell r="E974">
            <v>1</v>
          </cell>
          <cell r="G974" t="str">
            <v>1305</v>
          </cell>
          <cell r="H974" t="str">
            <v>自销</v>
          </cell>
          <cell r="I974" t="str">
            <v>陈凯伦</v>
          </cell>
          <cell r="J974" t="str">
            <v>已签约</v>
          </cell>
          <cell r="K974">
            <v>84.65</v>
          </cell>
          <cell r="L974">
            <v>66.67</v>
          </cell>
          <cell r="O974" t="str">
            <v>李依琪</v>
          </cell>
          <cell r="P974" t="str">
            <v>44042119961102800X </v>
          </cell>
          <cell r="Q974">
            <v>13126470644</v>
          </cell>
          <cell r="R974" t="str">
            <v>广东省清远市龙塘镇新都广场7栋1504</v>
          </cell>
          <cell r="T974">
            <v>44297</v>
          </cell>
          <cell r="U974">
            <v>9869.857628775688</v>
          </cell>
          <cell r="V974">
            <v>835483.448275862</v>
          </cell>
          <cell r="W974" t="str">
            <v>0.95*0.97</v>
          </cell>
          <cell r="X974">
            <v>-85</v>
          </cell>
          <cell r="AB974">
            <v>44310</v>
          </cell>
        </row>
        <row r="975">
          <cell r="C975" t="str">
            <v>7-1-1306</v>
          </cell>
          <cell r="D975" t="str">
            <v>7</v>
          </cell>
          <cell r="E975">
            <v>1</v>
          </cell>
          <cell r="G975" t="str">
            <v>1306</v>
          </cell>
          <cell r="H975" t="str">
            <v>自销</v>
          </cell>
          <cell r="I975" t="str">
            <v>揭英锡</v>
          </cell>
          <cell r="J975" t="str">
            <v>已签约</v>
          </cell>
          <cell r="K975">
            <v>99.59</v>
          </cell>
          <cell r="L975">
            <v>78.44</v>
          </cell>
          <cell r="O975" t="str">
            <v>徐小英</v>
          </cell>
          <cell r="P975" t="str">
            <v>441424197409161844</v>
          </cell>
          <cell r="Q975" t="str">
            <v>13430124618</v>
          </cell>
          <cell r="R975" t="str">
            <v>广东省广州市白云区永平街东平横岗四巷3号之3</v>
          </cell>
          <cell r="T975">
            <v>44297</v>
          </cell>
          <cell r="U975">
            <v>10082.020883322723</v>
          </cell>
          <cell r="V975">
            <v>1004068.45977011</v>
          </cell>
          <cell r="W975">
            <v>0.95</v>
          </cell>
          <cell r="X975">
            <v>-100</v>
          </cell>
          <cell r="AB975">
            <v>44303</v>
          </cell>
        </row>
        <row r="976">
          <cell r="C976" t="str">
            <v>7-1-1401</v>
          </cell>
          <cell r="D976" t="str">
            <v>7</v>
          </cell>
          <cell r="E976">
            <v>1</v>
          </cell>
          <cell r="G976" t="str">
            <v>1401</v>
          </cell>
          <cell r="H976" t="str">
            <v>自销</v>
          </cell>
          <cell r="I976" t="str">
            <v>李杏香</v>
          </cell>
          <cell r="J976" t="str">
            <v>已签约</v>
          </cell>
          <cell r="K976">
            <v>99.59</v>
          </cell>
          <cell r="L976">
            <v>78.44</v>
          </cell>
          <cell r="O976" t="str">
            <v>肖毅雄、严敏怡</v>
          </cell>
          <cell r="P976" t="str">
            <v>422226197210200075 
440111197302024226</v>
          </cell>
          <cell r="Q976" t="str">
            <v>13660370768
13620410970</v>
          </cell>
          <cell r="R976" t="str">
            <v>广东省广州市花都区颐和山庄颐林一街27号1304房</v>
          </cell>
          <cell r="T976">
            <v>44297</v>
          </cell>
          <cell r="U976">
            <v>9622.250768380249</v>
          </cell>
          <cell r="V976">
            <v>958279.954022989</v>
          </cell>
          <cell r="W976">
            <v>0.95</v>
          </cell>
          <cell r="X976">
            <v>-100</v>
          </cell>
          <cell r="AB976">
            <v>44303</v>
          </cell>
        </row>
        <row r="977">
          <cell r="C977" t="str">
            <v>7-1-1402</v>
          </cell>
          <cell r="D977" t="str">
            <v>7</v>
          </cell>
          <cell r="E977">
            <v>1</v>
          </cell>
          <cell r="G977" t="str">
            <v>1402</v>
          </cell>
          <cell r="H977" t="str">
            <v>自销</v>
          </cell>
          <cell r="I977" t="str">
            <v>冯昌盛;李杏香</v>
          </cell>
          <cell r="J977" t="str">
            <v>已签约</v>
          </cell>
          <cell r="K977">
            <v>84.65</v>
          </cell>
          <cell r="L977">
            <v>66.67</v>
          </cell>
          <cell r="O977" t="str">
            <v>高爽爽、罗逸轩</v>
          </cell>
          <cell r="P977" t="str">
            <v>341222199007020602
430502198702240014</v>
          </cell>
          <cell r="Q977" t="str">
            <v>13430309619
13660061107</v>
          </cell>
          <cell r="R977" t="str">
            <v>广东省广州市花都区祈福生活无限2栋1908房</v>
          </cell>
          <cell r="T977">
            <v>44352</v>
          </cell>
          <cell r="U977">
            <v>9869.857628775688</v>
          </cell>
          <cell r="V977">
            <v>835483.448275862</v>
          </cell>
          <cell r="W977" t="str">
            <v>0.95*0.97</v>
          </cell>
          <cell r="X977">
            <v>-85</v>
          </cell>
          <cell r="AB977">
            <v>44356</v>
          </cell>
        </row>
        <row r="978">
          <cell r="C978" t="str">
            <v>7-1-1403</v>
          </cell>
          <cell r="D978" t="str">
            <v>7</v>
          </cell>
          <cell r="E978">
            <v>1</v>
          </cell>
          <cell r="G978" t="str">
            <v>1403</v>
          </cell>
          <cell r="H978" t="str">
            <v>自销</v>
          </cell>
          <cell r="I978" t="str">
            <v>吴蕙菁</v>
          </cell>
          <cell r="J978" t="str">
            <v>已签约</v>
          </cell>
          <cell r="K978">
            <v>84.65</v>
          </cell>
          <cell r="L978">
            <v>66.67</v>
          </cell>
          <cell r="O978" t="str">
            <v>周丽文</v>
          </cell>
          <cell r="P978" t="str">
            <v>440111199005281241</v>
          </cell>
          <cell r="Q978" t="str">
            <v>13423647873</v>
          </cell>
          <cell r="R978" t="str">
            <v>广东省广州市白云区江高镇中兴路27号</v>
          </cell>
          <cell r="T978">
            <v>44302</v>
          </cell>
          <cell r="U978">
            <v>9984.800157511318</v>
          </cell>
          <cell r="V978">
            <v>845213.333333333</v>
          </cell>
          <cell r="W978" t="str">
            <v>0.95*0.97</v>
          </cell>
          <cell r="X978">
            <v>-85</v>
          </cell>
          <cell r="AB978">
            <v>44309</v>
          </cell>
        </row>
        <row r="979">
          <cell r="C979" t="str">
            <v>7-1-1404</v>
          </cell>
          <cell r="D979" t="str">
            <v>7</v>
          </cell>
          <cell r="E979">
            <v>1</v>
          </cell>
          <cell r="G979" t="str">
            <v>1404</v>
          </cell>
          <cell r="H979" t="str">
            <v>自销</v>
          </cell>
          <cell r="I979" t="str">
            <v>冯昌盛</v>
          </cell>
          <cell r="J979" t="str">
            <v>已签约</v>
          </cell>
          <cell r="K979">
            <v>84.65</v>
          </cell>
          <cell r="L979">
            <v>66.67</v>
          </cell>
          <cell r="O979" t="str">
            <v>刘娟</v>
          </cell>
          <cell r="P979" t="str">
            <v>411503198704273040</v>
          </cell>
          <cell r="Q979" t="str">
            <v>13710612164</v>
          </cell>
          <cell r="R979" t="str">
            <v>广东省广州市白云区江高镇珠江村夏南路13号三大工业区</v>
          </cell>
          <cell r="T979">
            <v>44372</v>
          </cell>
          <cell r="U979">
            <v>9754.915100040058</v>
          </cell>
          <cell r="V979">
            <v>825753.563218391</v>
          </cell>
          <cell r="W979" t="str">
            <v>0.95*0.97</v>
          </cell>
          <cell r="X979">
            <v>-85</v>
          </cell>
          <cell r="AB979">
            <v>44399</v>
          </cell>
        </row>
        <row r="980">
          <cell r="C980" t="str">
            <v>7-1-1405</v>
          </cell>
          <cell r="D980" t="str">
            <v>7</v>
          </cell>
          <cell r="E980">
            <v>1</v>
          </cell>
          <cell r="G980" t="str">
            <v>1405</v>
          </cell>
          <cell r="H980" t="str">
            <v>自销</v>
          </cell>
          <cell r="I980" t="str">
            <v>李杏香</v>
          </cell>
          <cell r="J980" t="str">
            <v>已签约</v>
          </cell>
          <cell r="K980">
            <v>84.65</v>
          </cell>
          <cell r="L980">
            <v>66.67</v>
          </cell>
          <cell r="O980" t="str">
            <v>余丽颜</v>
          </cell>
          <cell r="P980" t="str">
            <v>440105197305164841</v>
          </cell>
          <cell r="Q980" t="str">
            <v>13539430350</v>
          </cell>
          <cell r="R980" t="str">
            <v>广东省广州市细岗路一方雅居紫云轩1706房</v>
          </cell>
          <cell r="T980">
            <v>44330</v>
          </cell>
          <cell r="U980">
            <v>9639.97257130443</v>
          </cell>
          <cell r="V980">
            <v>816023.67816092</v>
          </cell>
          <cell r="W980" t="str">
            <v>0.95*0.86-10788</v>
          </cell>
          <cell r="X980">
            <v>-85</v>
          </cell>
          <cell r="AB980">
            <v>44344</v>
          </cell>
        </row>
        <row r="981">
          <cell r="C981" t="str">
            <v>7-1-1406</v>
          </cell>
          <cell r="D981" t="str">
            <v>7</v>
          </cell>
          <cell r="E981">
            <v>1</v>
          </cell>
          <cell r="G981" t="str">
            <v>1406</v>
          </cell>
          <cell r="H981" t="str">
            <v>自销</v>
          </cell>
          <cell r="I981" t="str">
            <v>黄鲜明</v>
          </cell>
          <cell r="J981" t="str">
            <v>已签约</v>
          </cell>
          <cell r="K981">
            <v>99.59</v>
          </cell>
          <cell r="L981">
            <v>78.44</v>
          </cell>
          <cell r="O981" t="str">
            <v>张云</v>
          </cell>
          <cell r="P981" t="str">
            <v>430111197403060419</v>
          </cell>
          <cell r="Q981" t="str">
            <v>13397582928</v>
          </cell>
          <cell r="R981" t="str">
            <v>广东省清远市清城区龙塘镇恒大银湖城143-2601</v>
          </cell>
          <cell r="T981">
            <v>44408</v>
          </cell>
          <cell r="U981">
            <v>9852.13582585151</v>
          </cell>
          <cell r="V981">
            <v>981174.206896552</v>
          </cell>
          <cell r="W981" t="str">
            <v>0.95*0.97</v>
          </cell>
          <cell r="X981">
            <v>-100</v>
          </cell>
          <cell r="AB981">
            <v>44467</v>
          </cell>
        </row>
        <row r="982">
          <cell r="C982" t="str">
            <v>7-1-1501</v>
          </cell>
          <cell r="D982" t="str">
            <v>7</v>
          </cell>
          <cell r="E982">
            <v>1</v>
          </cell>
          <cell r="G982" t="str">
            <v>1501</v>
          </cell>
          <cell r="H982" t="str">
            <v>自销</v>
          </cell>
          <cell r="I982" t="str">
            <v>刘梓轩</v>
          </cell>
          <cell r="J982" t="str">
            <v>已签约</v>
          </cell>
          <cell r="K982">
            <v>99.59</v>
          </cell>
          <cell r="L982">
            <v>78.44</v>
          </cell>
          <cell r="O982" t="str">
            <v>刘灿</v>
          </cell>
          <cell r="P982" t="str">
            <v>430921199508010018</v>
          </cell>
          <cell r="Q982" t="str">
            <v>18302012481</v>
          </cell>
          <cell r="R982" t="str">
            <v>广东省广州市白云区三元里大道中合益二街棠溪小区23号708</v>
          </cell>
          <cell r="T982">
            <v>44297</v>
          </cell>
          <cell r="U982">
            <v>9967.078354587136</v>
          </cell>
          <cell r="V982">
            <v>992621.333333333</v>
          </cell>
          <cell r="W982" t="str">
            <v>0.95*0.86</v>
          </cell>
          <cell r="X982">
            <v>-100</v>
          </cell>
          <cell r="AB982">
            <v>44301</v>
          </cell>
        </row>
        <row r="983">
          <cell r="C983" t="str">
            <v>7-1-1502</v>
          </cell>
          <cell r="D983" t="str">
            <v>7</v>
          </cell>
          <cell r="E983">
            <v>1</v>
          </cell>
          <cell r="G983" t="str">
            <v>1502</v>
          </cell>
          <cell r="H983" t="str">
            <v>自销</v>
          </cell>
          <cell r="I983" t="str">
            <v>陈凯伦</v>
          </cell>
          <cell r="J983" t="str">
            <v>已签约</v>
          </cell>
          <cell r="K983">
            <v>84.65</v>
          </cell>
          <cell r="L983">
            <v>66.67</v>
          </cell>
          <cell r="O983" t="str">
            <v>袁素兴</v>
          </cell>
          <cell r="P983" t="str">
            <v>441900197510123021</v>
          </cell>
          <cell r="Q983" t="str">
            <v>13660061870</v>
          </cell>
          <cell r="R983" t="str">
            <v>广东省东莞市道滘镇上梁洲商业街横三巷29号</v>
          </cell>
          <cell r="T983">
            <v>44297</v>
          </cell>
          <cell r="U983">
            <v>10214.685214982586</v>
          </cell>
          <cell r="V983">
            <v>864673.103448276</v>
          </cell>
          <cell r="W983" t="str">
            <v>0.95*0.86-2000</v>
          </cell>
          <cell r="X983">
            <v>-85</v>
          </cell>
          <cell r="AB983">
            <v>44302</v>
          </cell>
        </row>
        <row r="984">
          <cell r="C984" t="str">
            <v>7-1-1503</v>
          </cell>
          <cell r="D984" t="str">
            <v>7</v>
          </cell>
          <cell r="E984">
            <v>1</v>
          </cell>
          <cell r="G984" t="str">
            <v>1503</v>
          </cell>
          <cell r="H984" t="str">
            <v>自销</v>
          </cell>
          <cell r="I984" t="str">
            <v>韩丰元</v>
          </cell>
          <cell r="J984" t="str">
            <v>已签约</v>
          </cell>
          <cell r="K984">
            <v>84.65</v>
          </cell>
          <cell r="L984">
            <v>66.67</v>
          </cell>
          <cell r="O984" t="str">
            <v>罗玉娇</v>
          </cell>
          <cell r="P984" t="str">
            <v>440121196408121524</v>
          </cell>
          <cell r="Q984" t="str">
            <v>15918584007</v>
          </cell>
          <cell r="R984" t="str">
            <v>广东省广州市花都区狮岭镇益群村朱屋队新路西1号</v>
          </cell>
          <cell r="T984">
            <v>44406</v>
          </cell>
          <cell r="U984">
            <v>10329.627743718216</v>
          </cell>
          <cell r="V984">
            <v>874402.988505747</v>
          </cell>
          <cell r="W984" t="str">
            <v>0.95*0.96*0.99</v>
          </cell>
          <cell r="X984">
            <v>-85</v>
          </cell>
          <cell r="AB984">
            <v>44503</v>
          </cell>
        </row>
        <row r="985">
          <cell r="C985" t="str">
            <v>7-1-1504</v>
          </cell>
          <cell r="D985" t="str">
            <v>7</v>
          </cell>
          <cell r="E985">
            <v>1</v>
          </cell>
          <cell r="G985" t="str">
            <v>1504</v>
          </cell>
          <cell r="H985" t="str">
            <v>自销</v>
          </cell>
          <cell r="I985" t="str">
            <v>朱生</v>
          </cell>
          <cell r="J985" t="str">
            <v>已签约</v>
          </cell>
          <cell r="K985">
            <v>84.65</v>
          </cell>
          <cell r="L985">
            <v>66.67</v>
          </cell>
          <cell r="O985" t="str">
            <v>王晓楠、郑秋霞</v>
          </cell>
          <cell r="P985" t="str">
            <v>41152819891113071X 
411528199011040748</v>
          </cell>
          <cell r="Q985" t="str">
            <v>13922421685
17737036326</v>
          </cell>
          <cell r="R985" t="str">
            <v>广东省广州市白云区均禾街石马村桃红二街3号</v>
          </cell>
          <cell r="T985">
            <v>44297</v>
          </cell>
          <cell r="U985">
            <v>10099.742686246957</v>
          </cell>
          <cell r="V985">
            <v>854943.218390805</v>
          </cell>
          <cell r="W985" t="str">
            <v>0.95*0.97</v>
          </cell>
          <cell r="X985">
            <v>-85</v>
          </cell>
          <cell r="AB985">
            <v>44303</v>
          </cell>
        </row>
        <row r="986">
          <cell r="C986" t="str">
            <v>7-1-1505</v>
          </cell>
          <cell r="D986" t="str">
            <v>7</v>
          </cell>
          <cell r="E986">
            <v>1</v>
          </cell>
          <cell r="G986" t="str">
            <v>1505</v>
          </cell>
          <cell r="H986" t="str">
            <v>品业</v>
          </cell>
          <cell r="I986" t="str">
            <v>梁子杰</v>
          </cell>
          <cell r="J986" t="str">
            <v>已认购</v>
          </cell>
          <cell r="K986">
            <v>84.65</v>
          </cell>
          <cell r="L986">
            <v>66.67</v>
          </cell>
          <cell r="O986" t="str">
            <v>梁业骏</v>
          </cell>
          <cell r="P986">
            <v>4.40111200207278E+17</v>
          </cell>
          <cell r="Q986">
            <v>13825132548</v>
          </cell>
          <cell r="R986" t="str">
            <v>广州市白云区鹤龙一路756号</v>
          </cell>
          <cell r="S986" t="str">
            <v>中介-玉阁</v>
          </cell>
          <cell r="T986">
            <v>45002</v>
          </cell>
          <cell r="U986">
            <v>9866.662728883637</v>
          </cell>
          <cell r="V986">
            <v>835213</v>
          </cell>
          <cell r="W986" t="str">
            <v>0.95*0.86-1494</v>
          </cell>
          <cell r="X986">
            <v>12738</v>
          </cell>
          <cell r="AB986" t="str">
            <v/>
          </cell>
        </row>
        <row r="987">
          <cell r="C987" t="str">
            <v>7-1-1506</v>
          </cell>
          <cell r="D987" t="str">
            <v>7</v>
          </cell>
          <cell r="E987">
            <v>1</v>
          </cell>
          <cell r="G987" t="str">
            <v>1506</v>
          </cell>
          <cell r="H987" t="str">
            <v>自销</v>
          </cell>
          <cell r="I987" t="str">
            <v>刘梓轩</v>
          </cell>
          <cell r="J987" t="str">
            <v>已签约</v>
          </cell>
          <cell r="K987">
            <v>99.59</v>
          </cell>
          <cell r="L987">
            <v>78.44</v>
          </cell>
          <cell r="O987" t="str">
            <v>张秀芬、张锡光</v>
          </cell>
          <cell r="P987" t="str">
            <v>440105198401132422
440105195208042456</v>
          </cell>
          <cell r="Q987" t="str">
            <v>13922204121
13710366077</v>
          </cell>
          <cell r="R987" t="str">
            <v>广东省广州市越秀区梅花街道中山一路杨箕大街29号A8栋3001房</v>
          </cell>
          <cell r="T987">
            <v>44319</v>
          </cell>
          <cell r="U987">
            <v>10196.96341205844</v>
          </cell>
          <cell r="V987">
            <v>1015515.5862069</v>
          </cell>
          <cell r="W987">
            <v>0.95</v>
          </cell>
          <cell r="X987">
            <v>-100</v>
          </cell>
          <cell r="AB987">
            <v>44333</v>
          </cell>
        </row>
        <row r="988">
          <cell r="C988" t="str">
            <v>7-1-1601</v>
          </cell>
          <cell r="D988" t="str">
            <v>7</v>
          </cell>
          <cell r="E988">
            <v>1</v>
          </cell>
          <cell r="G988" t="str">
            <v>1601</v>
          </cell>
          <cell r="H988" t="str">
            <v>自销</v>
          </cell>
          <cell r="I988" t="str">
            <v>揭英锡</v>
          </cell>
          <cell r="J988" t="str">
            <v>已签约</v>
          </cell>
          <cell r="K988">
            <v>99.59</v>
          </cell>
          <cell r="L988">
            <v>78.44</v>
          </cell>
          <cell r="O988" t="str">
            <v>张林、严中秋</v>
          </cell>
          <cell r="P988" t="str">
            <v>420111197511055076
440881198308151105</v>
          </cell>
          <cell r="Q988" t="str">
            <v>13926278627
18802089815</v>
          </cell>
          <cell r="R988" t="str">
            <v>广东省清远市清城区美林湖国际社区金色溪谷1路东1街9栋10号</v>
          </cell>
          <cell r="T988">
            <v>44297</v>
          </cell>
          <cell r="U988">
            <v>9967.078354587136</v>
          </cell>
          <cell r="V988">
            <v>992621.333333333</v>
          </cell>
          <cell r="W988" t="str">
            <v>0.95*0.97</v>
          </cell>
          <cell r="X988">
            <v>-100</v>
          </cell>
          <cell r="AB988">
            <v>44300</v>
          </cell>
        </row>
        <row r="989">
          <cell r="C989" t="str">
            <v>7-1-1602</v>
          </cell>
          <cell r="D989" t="str">
            <v>7</v>
          </cell>
          <cell r="E989">
            <v>1</v>
          </cell>
          <cell r="G989" t="str">
            <v>1602</v>
          </cell>
          <cell r="H989" t="str">
            <v>自销</v>
          </cell>
          <cell r="I989" t="str">
            <v>刘梓轩</v>
          </cell>
          <cell r="J989" t="str">
            <v>已签约</v>
          </cell>
          <cell r="K989">
            <v>84.65</v>
          </cell>
          <cell r="L989">
            <v>66.67</v>
          </cell>
          <cell r="O989" t="str">
            <v>李红冰</v>
          </cell>
          <cell r="P989" t="str">
            <v>440882197904056181</v>
          </cell>
          <cell r="Q989">
            <v>13560299921</v>
          </cell>
          <cell r="R989" t="str">
            <v>广东省广州市天河区黄云路颐润大街3号天合尚居803</v>
          </cell>
          <cell r="S989" t="str">
            <v>工抵</v>
          </cell>
          <cell r="T989">
            <v>44297</v>
          </cell>
          <cell r="U989">
            <v>10096.550502067335</v>
          </cell>
          <cell r="V989">
            <v>854673</v>
          </cell>
          <cell r="W989" t="str">
            <v>0.95*0.86</v>
          </cell>
          <cell r="X989">
            <v>-85</v>
          </cell>
          <cell r="AB989">
            <v>44907</v>
          </cell>
        </row>
        <row r="990">
          <cell r="C990" t="str">
            <v>7-1-1603</v>
          </cell>
          <cell r="D990" t="str">
            <v>7</v>
          </cell>
          <cell r="E990">
            <v>1</v>
          </cell>
          <cell r="G990" t="str">
            <v>1603</v>
          </cell>
          <cell r="H990" t="str">
            <v>自销</v>
          </cell>
          <cell r="I990" t="str">
            <v>李杏香</v>
          </cell>
          <cell r="J990" t="str">
            <v>已签约</v>
          </cell>
          <cell r="K990">
            <v>84.65</v>
          </cell>
          <cell r="L990">
            <v>66.67</v>
          </cell>
          <cell r="O990" t="str">
            <v>江展宏、周旭婷</v>
          </cell>
          <cell r="P990" t="str">
            <v>440111199102245410
440111199408075442</v>
          </cell>
          <cell r="Q990" t="str">
            <v>13148944150
15521394493</v>
          </cell>
          <cell r="R990" t="str">
            <v>广东省广州市白云区夏良高桥庄十二巷2号</v>
          </cell>
          <cell r="T990">
            <v>44297</v>
          </cell>
          <cell r="U990">
            <v>10329.627743718216</v>
          </cell>
          <cell r="V990">
            <v>874402.988505747</v>
          </cell>
          <cell r="W990" t="str">
            <v>0.95*0.97</v>
          </cell>
          <cell r="X990">
            <v>-85</v>
          </cell>
          <cell r="AB990">
            <v>44304</v>
          </cell>
        </row>
        <row r="991">
          <cell r="C991" t="str">
            <v>7-1-1604</v>
          </cell>
          <cell r="D991" t="str">
            <v>7</v>
          </cell>
          <cell r="E991">
            <v>1</v>
          </cell>
          <cell r="G991" t="str">
            <v>1604</v>
          </cell>
          <cell r="H991" t="str">
            <v>自销</v>
          </cell>
          <cell r="I991" t="str">
            <v>李杏香</v>
          </cell>
          <cell r="J991" t="str">
            <v>已签约</v>
          </cell>
          <cell r="K991">
            <v>84.65</v>
          </cell>
          <cell r="L991">
            <v>66.67</v>
          </cell>
          <cell r="O991" t="str">
            <v>蒋钧</v>
          </cell>
          <cell r="P991" t="str">
            <v>430528199407143332</v>
          </cell>
          <cell r="Q991" t="str">
            <v>18684831350</v>
          </cell>
          <cell r="R991" t="str">
            <v>广东省广州市花都区新华街道茶园里西路北二巷豪庭茗居A栋301房</v>
          </cell>
          <cell r="T991">
            <v>44297</v>
          </cell>
          <cell r="U991">
            <v>10099.742686246957</v>
          </cell>
          <cell r="V991">
            <v>854943.218390805</v>
          </cell>
          <cell r="W991">
            <v>0.95</v>
          </cell>
          <cell r="X991">
            <v>-85</v>
          </cell>
          <cell r="AB991">
            <v>44316</v>
          </cell>
        </row>
        <row r="992">
          <cell r="C992" t="str">
            <v>7-1-1605</v>
          </cell>
          <cell r="D992" t="str">
            <v>7</v>
          </cell>
          <cell r="E992">
            <v>1</v>
          </cell>
          <cell r="G992" t="str">
            <v>1605</v>
          </cell>
          <cell r="H992" t="str">
            <v>自销</v>
          </cell>
          <cell r="I992" t="str">
            <v>李杏香</v>
          </cell>
          <cell r="J992" t="str">
            <v>已认购</v>
          </cell>
          <cell r="K992">
            <v>84.65</v>
          </cell>
          <cell r="L992">
            <v>66.67</v>
          </cell>
          <cell r="O992" t="str">
            <v>吴丹</v>
          </cell>
          <cell r="P992" t="str">
            <v>51021119800101062X</v>
          </cell>
          <cell r="Q992" t="str">
            <v>18623193232</v>
          </cell>
          <cell r="R992" t="str">
            <v>重庆市渝北区水晶郦城1-6-602</v>
          </cell>
          <cell r="S992" t="str">
            <v>龙湖内转</v>
          </cell>
          <cell r="T992">
            <v>44297</v>
          </cell>
          <cell r="U992">
            <v>9866.662728883637</v>
          </cell>
          <cell r="V992">
            <v>835213</v>
          </cell>
          <cell r="W992" t="str">
            <v>0.95*0.97</v>
          </cell>
          <cell r="X992">
            <v>-85</v>
          </cell>
          <cell r="AB992" t="str">
            <v/>
          </cell>
        </row>
        <row r="993">
          <cell r="C993" t="str">
            <v>7-1-1606</v>
          </cell>
          <cell r="D993" t="str">
            <v>7</v>
          </cell>
          <cell r="E993">
            <v>1</v>
          </cell>
          <cell r="G993" t="str">
            <v>1606</v>
          </cell>
          <cell r="H993" t="str">
            <v>自销</v>
          </cell>
          <cell r="I993" t="str">
            <v>冯昌盛</v>
          </cell>
          <cell r="J993" t="str">
            <v>已签约</v>
          </cell>
          <cell r="K993">
            <v>99.59</v>
          </cell>
          <cell r="L993">
            <v>78.44</v>
          </cell>
          <cell r="O993" t="str">
            <v>徐欢乐</v>
          </cell>
          <cell r="P993" t="str">
            <v>372922198810157077</v>
          </cell>
          <cell r="Q993" t="str">
            <v>19806710183</v>
          </cell>
          <cell r="R993" t="str">
            <v>山东省曹县梁堤头镇回堤岗行政村回堤岗村290号</v>
          </cell>
          <cell r="T993">
            <v>44297</v>
          </cell>
          <cell r="U993">
            <v>10196.96341205844</v>
          </cell>
          <cell r="V993">
            <v>1015515.5862069</v>
          </cell>
          <cell r="W993" t="str">
            <v>0.95*0.96*0.99</v>
          </cell>
          <cell r="X993">
            <v>-100</v>
          </cell>
          <cell r="AB993">
            <v>44368</v>
          </cell>
        </row>
        <row r="994">
          <cell r="C994" t="str">
            <v>7-1-1701</v>
          </cell>
          <cell r="D994" t="str">
            <v>7</v>
          </cell>
          <cell r="E994">
            <v>1</v>
          </cell>
          <cell r="G994" t="str">
            <v>1701</v>
          </cell>
          <cell r="H994" t="str">
            <v>自销</v>
          </cell>
          <cell r="I994" t="str">
            <v>吴梦宇</v>
          </cell>
          <cell r="J994" t="str">
            <v>已签约</v>
          </cell>
          <cell r="K994">
            <v>99.59</v>
          </cell>
          <cell r="L994">
            <v>78.44</v>
          </cell>
          <cell r="O994" t="str">
            <v>范燕妮、李果成</v>
          </cell>
          <cell r="P994" t="str">
            <v>432302197409110321
432323197310225139</v>
          </cell>
          <cell r="Q994" t="str">
            <v>13642682314
13802984489</v>
          </cell>
          <cell r="R994" t="str">
            <v>广东省广州市天河区元岗南兴花园404房</v>
          </cell>
          <cell r="T994">
            <v>44297</v>
          </cell>
          <cell r="U994">
            <v>9967.078354587136</v>
          </cell>
          <cell r="V994">
            <v>992621.333333333</v>
          </cell>
          <cell r="W994" t="str">
            <v>0.95*0.96*0.99</v>
          </cell>
          <cell r="X994">
            <v>-100</v>
          </cell>
          <cell r="AB994">
            <v>44366</v>
          </cell>
        </row>
        <row r="995">
          <cell r="C995" t="str">
            <v>7-1-1702</v>
          </cell>
          <cell r="D995" t="str">
            <v>7</v>
          </cell>
          <cell r="E995">
            <v>1</v>
          </cell>
          <cell r="G995" t="str">
            <v>1702</v>
          </cell>
          <cell r="H995" t="str">
            <v>自销</v>
          </cell>
          <cell r="I995" t="str">
            <v>刘梓轩</v>
          </cell>
          <cell r="J995" t="str">
            <v>已签约</v>
          </cell>
          <cell r="K995">
            <v>84.65</v>
          </cell>
          <cell r="L995">
            <v>66.67</v>
          </cell>
          <cell r="O995" t="str">
            <v>何传芦</v>
          </cell>
          <cell r="P995" t="str">
            <v>440882198412275454</v>
          </cell>
          <cell r="Q995" t="str">
            <v>13570587751</v>
          </cell>
          <cell r="R995" t="str">
            <v>广东省广州市黄埔区江东街8号</v>
          </cell>
          <cell r="T995">
            <v>44297</v>
          </cell>
          <cell r="U995">
            <v>10214.685214982586</v>
          </cell>
          <cell r="V995">
            <v>864673.103448276</v>
          </cell>
          <cell r="W995">
            <v>0.95</v>
          </cell>
          <cell r="X995">
            <v>-85</v>
          </cell>
          <cell r="AB995">
            <v>44374</v>
          </cell>
        </row>
        <row r="996">
          <cell r="C996" t="str">
            <v>7-1-1703</v>
          </cell>
          <cell r="D996" t="str">
            <v>7</v>
          </cell>
          <cell r="E996">
            <v>1</v>
          </cell>
          <cell r="G996" t="str">
            <v>1703</v>
          </cell>
          <cell r="H996" t="str">
            <v>自销</v>
          </cell>
          <cell r="I996" t="str">
            <v>吴蕙菁;罗健波</v>
          </cell>
          <cell r="J996" t="str">
            <v>已签约</v>
          </cell>
          <cell r="K996">
            <v>84.65</v>
          </cell>
          <cell r="L996">
            <v>66.67</v>
          </cell>
          <cell r="O996" t="str">
            <v>刘妙玲</v>
          </cell>
          <cell r="P996" t="str">
            <v>440528197105085723 </v>
          </cell>
          <cell r="Q996" t="str">
            <v>13802919480</v>
          </cell>
          <cell r="R996" t="str">
            <v>广东省广州市白云区金沙洲御金沙C6-502</v>
          </cell>
          <cell r="T996">
            <v>44297</v>
          </cell>
          <cell r="U996">
            <v>10329.627743718216</v>
          </cell>
          <cell r="V996">
            <v>874402.988505747</v>
          </cell>
          <cell r="W996">
            <v>0.95</v>
          </cell>
          <cell r="X996">
            <v>-85</v>
          </cell>
          <cell r="AB996">
            <v>44312</v>
          </cell>
        </row>
        <row r="997">
          <cell r="C997" t="str">
            <v>7-1-1704</v>
          </cell>
          <cell r="D997" t="str">
            <v>7</v>
          </cell>
          <cell r="E997">
            <v>1</v>
          </cell>
          <cell r="G997" t="str">
            <v>1704</v>
          </cell>
          <cell r="H997" t="str">
            <v>自销</v>
          </cell>
          <cell r="I997" t="str">
            <v>李杏香;揭英锡</v>
          </cell>
          <cell r="J997" t="str">
            <v>已签约</v>
          </cell>
          <cell r="K997">
            <v>84.65</v>
          </cell>
          <cell r="L997">
            <v>66.67</v>
          </cell>
          <cell r="O997" t="str">
            <v>麦景进</v>
          </cell>
          <cell r="P997" t="str">
            <v>440881199402283512</v>
          </cell>
          <cell r="Q997" t="str">
            <v>18707504022</v>
          </cell>
          <cell r="R997" t="str">
            <v>广东省广州市天河区龙洞直街30号</v>
          </cell>
          <cell r="T997">
            <v>44326</v>
          </cell>
          <cell r="U997">
            <v>10099.742686246957</v>
          </cell>
          <cell r="V997">
            <v>854943.218390805</v>
          </cell>
          <cell r="W997">
            <v>0.95</v>
          </cell>
          <cell r="X997">
            <v>-85</v>
          </cell>
          <cell r="AB997">
            <v>44336</v>
          </cell>
        </row>
        <row r="998">
          <cell r="C998" t="str">
            <v>7-1-1705</v>
          </cell>
          <cell r="D998" t="str">
            <v>7</v>
          </cell>
          <cell r="E998">
            <v>1</v>
          </cell>
          <cell r="G998" t="str">
            <v>1705</v>
          </cell>
          <cell r="H998" t="str">
            <v>品业</v>
          </cell>
          <cell r="I998" t="str">
            <v>梁子杰</v>
          </cell>
          <cell r="J998" t="str">
            <v>已认购</v>
          </cell>
          <cell r="K998">
            <v>84.65</v>
          </cell>
          <cell r="L998">
            <v>66.67</v>
          </cell>
          <cell r="O998" t="str">
            <v>张敏丽</v>
          </cell>
          <cell r="P998" t="str">
            <v>110228198012041520</v>
          </cell>
          <cell r="Q998">
            <v>13701248089</v>
          </cell>
          <cell r="R998" t="str">
            <v>北京市东城区金宝街2号雅安国际公寓北楼0503号</v>
          </cell>
          <cell r="S998" t="str">
            <v>员工自购</v>
          </cell>
          <cell r="T998">
            <v>44852</v>
          </cell>
          <cell r="U998">
            <v>9984.800157511318</v>
          </cell>
          <cell r="V998">
            <v>845213.333333333</v>
          </cell>
          <cell r="W998" t="str">
            <v>0.95*0.97</v>
          </cell>
          <cell r="X998">
            <v>59882</v>
          </cell>
          <cell r="AB998" t="str">
            <v/>
          </cell>
        </row>
        <row r="999">
          <cell r="C999" t="str">
            <v>7-1-1706</v>
          </cell>
          <cell r="D999" t="str">
            <v>7</v>
          </cell>
          <cell r="E999">
            <v>1</v>
          </cell>
          <cell r="G999" t="str">
            <v>1706</v>
          </cell>
          <cell r="H999" t="str">
            <v>自销</v>
          </cell>
          <cell r="I999" t="str">
            <v>刘梓轩</v>
          </cell>
          <cell r="J999" t="str">
            <v>已签约</v>
          </cell>
          <cell r="K999">
            <v>99.59</v>
          </cell>
          <cell r="L999">
            <v>78.44</v>
          </cell>
          <cell r="O999" t="str">
            <v>陈千锦、林佑昇</v>
          </cell>
          <cell r="P999" t="str">
            <v>09635763、09618197</v>
          </cell>
          <cell r="Q999" t="str">
            <v>18819428850
18802054660</v>
          </cell>
          <cell r="R999" t="str">
            <v>广东省广州市海珠区新港西路135号中山大学东区170栋-08楼12号</v>
          </cell>
          <cell r="T999">
            <v>44408</v>
          </cell>
          <cell r="U999">
            <v>10196.96341205844</v>
          </cell>
          <cell r="V999">
            <v>1015515.5862069</v>
          </cell>
          <cell r="W999" t="str">
            <v>0.95*0.97</v>
          </cell>
          <cell r="X999">
            <v>-100</v>
          </cell>
          <cell r="AB999">
            <v>44445</v>
          </cell>
        </row>
        <row r="1000">
          <cell r="C1000" t="str">
            <v>7-1-1801</v>
          </cell>
          <cell r="D1000" t="str">
            <v>7</v>
          </cell>
          <cell r="E1000">
            <v>1</v>
          </cell>
          <cell r="G1000" t="str">
            <v>1801</v>
          </cell>
          <cell r="H1000" t="str">
            <v>自销</v>
          </cell>
          <cell r="I1000" t="str">
            <v>冯昌盛</v>
          </cell>
          <cell r="J1000" t="str">
            <v>已签约</v>
          </cell>
          <cell r="K1000">
            <v>99.59</v>
          </cell>
          <cell r="L1000">
            <v>78.44</v>
          </cell>
          <cell r="O1000" t="str">
            <v>陈海圣、李婉梅</v>
          </cell>
          <cell r="P1000" t="str">
            <v>440105197711120019
652723198005280323</v>
          </cell>
          <cell r="Q1000" t="str">
            <v>13503030694
13922279394</v>
          </cell>
          <cell r="R1000" t="str">
            <v>广东省广州市荔湾区芳村大道西润盛花苑B3栋706房</v>
          </cell>
          <cell r="T1000">
            <v>44297</v>
          </cell>
          <cell r="U1000">
            <v>9852.13582585151</v>
          </cell>
          <cell r="V1000">
            <v>981174.206896552</v>
          </cell>
          <cell r="W1000">
            <v>0.95</v>
          </cell>
          <cell r="X1000">
            <v>-100</v>
          </cell>
          <cell r="AB1000">
            <v>44301</v>
          </cell>
        </row>
        <row r="1001">
          <cell r="C1001" t="str">
            <v>7-1-1802</v>
          </cell>
          <cell r="D1001" t="str">
            <v>7</v>
          </cell>
          <cell r="E1001">
            <v>1</v>
          </cell>
          <cell r="G1001" t="str">
            <v>1802</v>
          </cell>
          <cell r="H1001" t="str">
            <v>自销</v>
          </cell>
          <cell r="I1001" t="str">
            <v>陈凯伦</v>
          </cell>
          <cell r="J1001" t="str">
            <v>已签约</v>
          </cell>
          <cell r="K1001">
            <v>84.65</v>
          </cell>
          <cell r="L1001">
            <v>66.67</v>
          </cell>
          <cell r="O1001" t="str">
            <v>杨莎</v>
          </cell>
          <cell r="P1001" t="str">
            <v>440104198011101923</v>
          </cell>
          <cell r="Q1001" t="str">
            <v>13902249039</v>
          </cell>
          <cell r="R1001" t="str">
            <v>广东省广州市天河区花城大道中海花城湾B6-2801</v>
          </cell>
          <cell r="T1001">
            <v>44297</v>
          </cell>
          <cell r="U1001">
            <v>10099.742686246957</v>
          </cell>
          <cell r="V1001">
            <v>854943.218390805</v>
          </cell>
          <cell r="W1001">
            <v>0.95</v>
          </cell>
          <cell r="X1001">
            <v>-85</v>
          </cell>
          <cell r="AB1001">
            <v>44310</v>
          </cell>
        </row>
        <row r="1002">
          <cell r="C1002" t="str">
            <v>7-1-1803</v>
          </cell>
          <cell r="D1002" t="str">
            <v>7</v>
          </cell>
          <cell r="E1002">
            <v>1</v>
          </cell>
          <cell r="G1002" t="str">
            <v>1803</v>
          </cell>
          <cell r="H1002" t="str">
            <v>自销</v>
          </cell>
          <cell r="I1002" t="str">
            <v>陈凯伦</v>
          </cell>
          <cell r="J1002" t="str">
            <v>已签约</v>
          </cell>
          <cell r="K1002">
            <v>84.65</v>
          </cell>
          <cell r="L1002">
            <v>66.67</v>
          </cell>
          <cell r="O1002" t="str">
            <v>钟凌</v>
          </cell>
          <cell r="P1002" t="str">
            <v>440106197108260021</v>
          </cell>
          <cell r="Q1002" t="str">
            <v>13902273253</v>
          </cell>
          <cell r="R1002" t="str">
            <v>广东省广州市天河区体育西路131号2303房</v>
          </cell>
          <cell r="T1002">
            <v>44297</v>
          </cell>
          <cell r="U1002">
            <v>10214.685214982586</v>
          </cell>
          <cell r="V1002">
            <v>864673.103448276</v>
          </cell>
          <cell r="W1002">
            <v>0.95</v>
          </cell>
          <cell r="X1002">
            <v>-85</v>
          </cell>
          <cell r="AB1002">
            <v>44310</v>
          </cell>
        </row>
        <row r="1003">
          <cell r="C1003" t="str">
            <v>7-1-1804</v>
          </cell>
          <cell r="D1003" t="str">
            <v>7</v>
          </cell>
          <cell r="E1003">
            <v>1</v>
          </cell>
          <cell r="G1003" t="str">
            <v>1804</v>
          </cell>
          <cell r="H1003" t="str">
            <v>自销</v>
          </cell>
          <cell r="I1003" t="str">
            <v>陈凯伦</v>
          </cell>
          <cell r="J1003" t="str">
            <v>已签约</v>
          </cell>
          <cell r="K1003">
            <v>84.65</v>
          </cell>
          <cell r="L1003">
            <v>66.67</v>
          </cell>
          <cell r="O1003" t="str">
            <v>钟凌</v>
          </cell>
          <cell r="P1003" t="str">
            <v>440106197108260021</v>
          </cell>
          <cell r="Q1003" t="str">
            <v>13902273253</v>
          </cell>
          <cell r="R1003" t="str">
            <v>广东省广州市天河区体育西路131号2303房</v>
          </cell>
          <cell r="T1003">
            <v>44297</v>
          </cell>
          <cell r="U1003">
            <v>9984.800157511318</v>
          </cell>
          <cell r="V1003">
            <v>845213.333333333</v>
          </cell>
          <cell r="W1003" t="str">
            <v>0.95*0.97</v>
          </cell>
          <cell r="X1003">
            <v>-85</v>
          </cell>
          <cell r="AB1003">
            <v>44310</v>
          </cell>
        </row>
        <row r="1004">
          <cell r="C1004" t="str">
            <v>7-1-1805</v>
          </cell>
          <cell r="D1004" t="str">
            <v>7</v>
          </cell>
          <cell r="E1004">
            <v>1</v>
          </cell>
          <cell r="G1004" t="str">
            <v>1805</v>
          </cell>
          <cell r="H1004" t="str">
            <v>自销</v>
          </cell>
          <cell r="I1004" t="str">
            <v>陈凯伦</v>
          </cell>
          <cell r="J1004" t="str">
            <v>已签约</v>
          </cell>
          <cell r="K1004">
            <v>84.65</v>
          </cell>
          <cell r="L1004">
            <v>66.67</v>
          </cell>
          <cell r="O1004" t="str">
            <v>王秀峰</v>
          </cell>
          <cell r="P1004" t="str">
            <v>352226197208152010</v>
          </cell>
          <cell r="Q1004" t="str">
            <v>13809563186</v>
          </cell>
          <cell r="R1004" t="str">
            <v>广东省广州市花都区新街大道72号豪骏名苑1栋1402房</v>
          </cell>
          <cell r="T1004">
            <v>44297</v>
          </cell>
          <cell r="U1004">
            <v>9869.857628775688</v>
          </cell>
          <cell r="V1004">
            <v>835483.448275862</v>
          </cell>
          <cell r="W1004">
            <v>0.95</v>
          </cell>
          <cell r="X1004">
            <v>-85</v>
          </cell>
          <cell r="AB1004">
            <v>44499</v>
          </cell>
        </row>
        <row r="1005">
          <cell r="C1005" t="str">
            <v>7-1-1806</v>
          </cell>
          <cell r="D1005" t="str">
            <v>7</v>
          </cell>
          <cell r="E1005">
            <v>1</v>
          </cell>
          <cell r="G1005" t="str">
            <v>1806</v>
          </cell>
          <cell r="H1005" t="str">
            <v>自销</v>
          </cell>
          <cell r="I1005" t="str">
            <v>梁叶婷</v>
          </cell>
          <cell r="J1005" t="str">
            <v>已签约</v>
          </cell>
          <cell r="K1005">
            <v>99.59</v>
          </cell>
          <cell r="L1005">
            <v>78.44</v>
          </cell>
          <cell r="O1005" t="str">
            <v>朱梦雅</v>
          </cell>
          <cell r="P1005" t="str">
            <v>431224199612042361</v>
          </cell>
          <cell r="Q1005" t="str">
            <v>13762905066</v>
          </cell>
          <cell r="R1005" t="str">
            <v>广东省广州市白云区鹤龙街道黄边中街85号</v>
          </cell>
          <cell r="T1005">
            <v>44513</v>
          </cell>
          <cell r="U1005">
            <v>10082.020883322723</v>
          </cell>
          <cell r="V1005">
            <v>1004068.45977011</v>
          </cell>
          <cell r="W1005">
            <v>0.95</v>
          </cell>
          <cell r="X1005">
            <v>-100</v>
          </cell>
          <cell r="AB1005">
            <v>44518</v>
          </cell>
        </row>
        <row r="1006">
          <cell r="C1006" t="str">
            <v>7-1-1901</v>
          </cell>
          <cell r="D1006" t="str">
            <v>7</v>
          </cell>
          <cell r="E1006">
            <v>1</v>
          </cell>
          <cell r="G1006" t="str">
            <v>1901</v>
          </cell>
          <cell r="H1006" t="str">
            <v>自销</v>
          </cell>
          <cell r="I1006" t="str">
            <v>谢绍恒</v>
          </cell>
          <cell r="J1006" t="str">
            <v>已签约</v>
          </cell>
          <cell r="K1006">
            <v>99.59</v>
          </cell>
          <cell r="L1006">
            <v>78.44</v>
          </cell>
          <cell r="O1006" t="str">
            <v>黄思艺、冯世豪</v>
          </cell>
          <cell r="P1006" t="str">
            <v>44180219931123602X
441802199409183819</v>
          </cell>
          <cell r="Q1006" t="str">
            <v>17607638158
13242863675</v>
          </cell>
          <cell r="R1006" t="str">
            <v>广东省清远市清城区石角镇塘头石顶村40号</v>
          </cell>
          <cell r="T1006">
            <v>44297</v>
          </cell>
          <cell r="U1006">
            <v>10082.020883322723</v>
          </cell>
          <cell r="V1006">
            <v>1004068.45977011</v>
          </cell>
          <cell r="W1006" t="str">
            <v>0.95*0.97</v>
          </cell>
          <cell r="X1006">
            <v>-100</v>
          </cell>
          <cell r="AB1006">
            <v>44316</v>
          </cell>
        </row>
        <row r="1007">
          <cell r="C1007" t="str">
            <v>7-1-1902</v>
          </cell>
          <cell r="D1007" t="str">
            <v>7</v>
          </cell>
          <cell r="E1007">
            <v>1</v>
          </cell>
          <cell r="G1007" t="str">
            <v>1902</v>
          </cell>
          <cell r="H1007" t="str">
            <v>自销</v>
          </cell>
          <cell r="I1007" t="str">
            <v>李杏香</v>
          </cell>
          <cell r="J1007" t="str">
            <v>已签约</v>
          </cell>
          <cell r="K1007">
            <v>84.65</v>
          </cell>
          <cell r="L1007">
            <v>66.67</v>
          </cell>
          <cell r="O1007" t="str">
            <v>梁思静</v>
          </cell>
          <cell r="P1007" t="str">
            <v>441521198508200029</v>
          </cell>
          <cell r="Q1007" t="str">
            <v>15902045664</v>
          </cell>
          <cell r="R1007" t="str">
            <v>广东省广州市黄埔区九龙镇龙湖街道万科幸福誉J10栋3204</v>
          </cell>
          <cell r="T1007">
            <v>44297</v>
          </cell>
          <cell r="U1007">
            <v>10329.627743718216</v>
          </cell>
          <cell r="V1007">
            <v>874402.988505747</v>
          </cell>
          <cell r="W1007" t="str">
            <v>0.95*0.97</v>
          </cell>
          <cell r="X1007">
            <v>-85</v>
          </cell>
          <cell r="AB1007">
            <v>44305</v>
          </cell>
        </row>
        <row r="1008">
          <cell r="C1008" t="str">
            <v>7-1-1903</v>
          </cell>
          <cell r="D1008" t="str">
            <v>7</v>
          </cell>
          <cell r="E1008">
            <v>1</v>
          </cell>
          <cell r="G1008" t="str">
            <v>1903</v>
          </cell>
          <cell r="H1008" t="str">
            <v>自销</v>
          </cell>
          <cell r="I1008" t="str">
            <v>李杏香</v>
          </cell>
          <cell r="J1008" t="str">
            <v>已签约</v>
          </cell>
          <cell r="K1008">
            <v>84.65</v>
          </cell>
          <cell r="L1008">
            <v>66.67</v>
          </cell>
          <cell r="O1008" t="str">
            <v>胡健婷、江演科</v>
          </cell>
          <cell r="P1008" t="str">
            <v>440111198702192784
440111197909095418</v>
          </cell>
          <cell r="Q1008" t="str">
            <v>13710904855
13632273314</v>
          </cell>
          <cell r="R1008" t="str">
            <v>广东省广州市白云区太和镇龙归夏良高桥东路251号</v>
          </cell>
          <cell r="T1008">
            <v>44297</v>
          </cell>
          <cell r="U1008">
            <v>10444.570272453857</v>
          </cell>
          <cell r="V1008">
            <v>884132.873563219</v>
          </cell>
          <cell r="W1008" t="str">
            <v>0.95*0.97</v>
          </cell>
          <cell r="X1008">
            <v>-85</v>
          </cell>
          <cell r="AB1008">
            <v>44304</v>
          </cell>
        </row>
        <row r="1009">
          <cell r="C1009" t="str">
            <v>7-1-1904</v>
          </cell>
          <cell r="D1009" t="str">
            <v>7</v>
          </cell>
          <cell r="E1009">
            <v>1</v>
          </cell>
          <cell r="G1009" t="str">
            <v>1904</v>
          </cell>
          <cell r="H1009" t="str">
            <v>自销</v>
          </cell>
          <cell r="I1009" t="str">
            <v>吴蕙菁</v>
          </cell>
          <cell r="J1009" t="str">
            <v>已签约</v>
          </cell>
          <cell r="K1009">
            <v>84.65</v>
          </cell>
          <cell r="L1009">
            <v>66.67</v>
          </cell>
          <cell r="O1009" t="str">
            <v>郑望学</v>
          </cell>
          <cell r="P1009" t="str">
            <v>420984198212197011</v>
          </cell>
          <cell r="Q1009" t="str">
            <v>15013103431</v>
          </cell>
          <cell r="R1009" t="str">
            <v>湖北省汉川市新河镇窑头村61号</v>
          </cell>
          <cell r="T1009">
            <v>44297</v>
          </cell>
          <cell r="U1009">
            <v>10214.685214982586</v>
          </cell>
          <cell r="V1009">
            <v>864673.103448276</v>
          </cell>
          <cell r="W1009" t="str">
            <v>0.95*0.86</v>
          </cell>
          <cell r="X1009">
            <v>-85</v>
          </cell>
          <cell r="AB1009">
            <v>44304</v>
          </cell>
        </row>
        <row r="1010">
          <cell r="C1010" t="str">
            <v>7-1-1905</v>
          </cell>
          <cell r="D1010" t="str">
            <v>7</v>
          </cell>
          <cell r="E1010">
            <v>1</v>
          </cell>
          <cell r="G1010" t="str">
            <v>1905</v>
          </cell>
          <cell r="H1010" t="str">
            <v>自销</v>
          </cell>
          <cell r="I1010" t="str">
            <v>刘梓轩</v>
          </cell>
          <cell r="J1010" t="str">
            <v>已认购</v>
          </cell>
          <cell r="K1010">
            <v>84.65</v>
          </cell>
          <cell r="L1010">
            <v>66.67</v>
          </cell>
          <cell r="O1010" t="str">
            <v>章丽、章桂兰</v>
          </cell>
          <cell r="P1010" t="str">
            <v>342501197702121807
510213196912305369</v>
          </cell>
          <cell r="Q1010" t="str">
            <v>13883033536、13658370287</v>
          </cell>
          <cell r="R1010" t="str">
            <v>重庆市九龙坡区前进路38号7-4</v>
          </cell>
          <cell r="S1010" t="str">
            <v>龙湖内转</v>
          </cell>
          <cell r="T1010">
            <v>44297</v>
          </cell>
          <cell r="U1010">
            <v>9981.606615475486</v>
          </cell>
          <cell r="V1010">
            <v>844943</v>
          </cell>
          <cell r="W1010" t="str">
            <v>0.95*0.86</v>
          </cell>
          <cell r="X1010">
            <v>-85</v>
          </cell>
          <cell r="AB1010" t="str">
            <v/>
          </cell>
        </row>
        <row r="1011">
          <cell r="C1011" t="str">
            <v>7-1-1906</v>
          </cell>
          <cell r="D1011" t="str">
            <v>7</v>
          </cell>
          <cell r="E1011">
            <v>1</v>
          </cell>
          <cell r="G1011" t="str">
            <v>1906</v>
          </cell>
          <cell r="H1011" t="str">
            <v>自销</v>
          </cell>
          <cell r="I1011" t="str">
            <v>吴蕙菁</v>
          </cell>
          <cell r="J1011" t="str">
            <v>已签约</v>
          </cell>
          <cell r="K1011">
            <v>99.59</v>
          </cell>
          <cell r="L1011">
            <v>78.44</v>
          </cell>
          <cell r="O1011" t="str">
            <v>李国忠、邓玉英</v>
          </cell>
          <cell r="P1011" t="str">
            <v>430425196903170059
430482196904150022</v>
          </cell>
          <cell r="Q1011" t="str">
            <v>18898409005
18898409970</v>
          </cell>
          <cell r="R1011" t="str">
            <v>广东省广州市花都区凤凰北路67号</v>
          </cell>
          <cell r="T1011">
            <v>44297</v>
          </cell>
          <cell r="U1011">
            <v>10311.905940794055</v>
          </cell>
          <cell r="V1011">
            <v>1026962.71264368</v>
          </cell>
          <cell r="W1011">
            <v>0.95</v>
          </cell>
          <cell r="X1011">
            <v>-100</v>
          </cell>
          <cell r="AB1011">
            <v>44315</v>
          </cell>
        </row>
        <row r="1012">
          <cell r="C1012" t="str">
            <v>7-1-2001</v>
          </cell>
          <cell r="D1012" t="str">
            <v>7</v>
          </cell>
          <cell r="E1012">
            <v>1</v>
          </cell>
          <cell r="G1012" t="str">
            <v>2001</v>
          </cell>
          <cell r="H1012" t="str">
            <v>自销</v>
          </cell>
          <cell r="I1012" t="str">
            <v>刘梓轩</v>
          </cell>
          <cell r="J1012" t="str">
            <v>已签约</v>
          </cell>
          <cell r="K1012">
            <v>99.59</v>
          </cell>
          <cell r="L1012">
            <v>78.44</v>
          </cell>
          <cell r="O1012" t="str">
            <v>张俊、蒲秋菊</v>
          </cell>
          <cell r="P1012" t="str">
            <v>513030199307200712
513030199509050628</v>
          </cell>
          <cell r="Q1012" t="str">
            <v>18578623199
18826248886</v>
          </cell>
          <cell r="R1012" t="str">
            <v>广东省广州市花都区狮岭镇金狮大道金狮华庭5栋903房</v>
          </cell>
          <cell r="T1012">
            <v>44297</v>
          </cell>
          <cell r="U1012">
            <v>10082.020883322723</v>
          </cell>
          <cell r="V1012">
            <v>1004068.45977011</v>
          </cell>
          <cell r="W1012" t="str">
            <v>0.95*0.86-10376</v>
          </cell>
          <cell r="X1012">
            <v>-100</v>
          </cell>
          <cell r="AB1012">
            <v>44308</v>
          </cell>
        </row>
        <row r="1013">
          <cell r="C1013" t="str">
            <v>7-1-2002</v>
          </cell>
          <cell r="D1013" t="str">
            <v>7</v>
          </cell>
          <cell r="E1013">
            <v>1</v>
          </cell>
          <cell r="G1013" t="str">
            <v>2002</v>
          </cell>
          <cell r="H1013" t="str">
            <v>自销</v>
          </cell>
          <cell r="I1013" t="str">
            <v>刘梓轩</v>
          </cell>
          <cell r="J1013" t="str">
            <v>已签约</v>
          </cell>
          <cell r="K1013">
            <v>84.65</v>
          </cell>
          <cell r="L1013">
            <v>66.67</v>
          </cell>
          <cell r="O1013" t="str">
            <v>刘旋华</v>
          </cell>
          <cell r="P1013" t="str">
            <v>445221197610184945 </v>
          </cell>
          <cell r="Q1013">
            <v>13808867906</v>
          </cell>
          <cell r="R1013" t="str">
            <v>广东省广州市越秀区共和西路3号2707房</v>
          </cell>
          <cell r="T1013">
            <v>44297</v>
          </cell>
          <cell r="U1013">
            <v>10329.627743718216</v>
          </cell>
          <cell r="V1013">
            <v>874402.988505747</v>
          </cell>
          <cell r="W1013" t="str">
            <v>0.95*0.97</v>
          </cell>
          <cell r="X1013">
            <v>-85</v>
          </cell>
          <cell r="AB1013">
            <v>44366</v>
          </cell>
        </row>
        <row r="1014">
          <cell r="C1014" t="str">
            <v>7-1-2003</v>
          </cell>
          <cell r="D1014" t="str">
            <v>7</v>
          </cell>
          <cell r="E1014">
            <v>1</v>
          </cell>
          <cell r="G1014" t="str">
            <v>2003</v>
          </cell>
          <cell r="H1014" t="str">
            <v>自销</v>
          </cell>
          <cell r="I1014" t="str">
            <v>李杏香</v>
          </cell>
          <cell r="J1014" t="str">
            <v>已签约</v>
          </cell>
          <cell r="K1014">
            <v>84.65</v>
          </cell>
          <cell r="L1014">
            <v>66.67</v>
          </cell>
          <cell r="O1014" t="str">
            <v>胡健婷、江演科</v>
          </cell>
          <cell r="P1014" t="str">
            <v>440111198702192784
440111197909095418</v>
          </cell>
          <cell r="Q1014" t="str">
            <v>13710904855
13632273314</v>
          </cell>
          <cell r="R1014" t="str">
            <v>广东省广州市白云区太和镇龙归夏良高桥东路251号</v>
          </cell>
          <cell r="T1014">
            <v>44297</v>
          </cell>
          <cell r="U1014">
            <v>10444.570272453857</v>
          </cell>
          <cell r="V1014">
            <v>884132.873563219</v>
          </cell>
          <cell r="W1014" t="str">
            <v>0.95*0.86-1078</v>
          </cell>
          <cell r="X1014">
            <v>-85</v>
          </cell>
          <cell r="AB1014">
            <v>44304</v>
          </cell>
        </row>
        <row r="1015">
          <cell r="C1015" t="str">
            <v>7-1-2004</v>
          </cell>
          <cell r="D1015" t="str">
            <v>7</v>
          </cell>
          <cell r="E1015">
            <v>1</v>
          </cell>
          <cell r="G1015" t="str">
            <v>2004</v>
          </cell>
          <cell r="H1015" t="str">
            <v>自销</v>
          </cell>
          <cell r="I1015" t="str">
            <v>刘梓轩</v>
          </cell>
          <cell r="J1015" t="str">
            <v>已签约</v>
          </cell>
          <cell r="K1015">
            <v>84.65</v>
          </cell>
          <cell r="L1015">
            <v>66.67</v>
          </cell>
          <cell r="O1015" t="str">
            <v>翁静君</v>
          </cell>
          <cell r="P1015" t="str">
            <v>440102196406192821</v>
          </cell>
          <cell r="Q1015" t="str">
            <v>13600460826</v>
          </cell>
          <cell r="R1015" t="str">
            <v>广东省广州市东山区筑南直街4号301房</v>
          </cell>
          <cell r="T1015">
            <v>44297</v>
          </cell>
          <cell r="U1015">
            <v>10214.685214982586</v>
          </cell>
          <cell r="V1015">
            <v>864673.103448276</v>
          </cell>
          <cell r="W1015">
            <v>0.95</v>
          </cell>
          <cell r="X1015">
            <v>-85</v>
          </cell>
          <cell r="AB1015">
            <v>44364</v>
          </cell>
        </row>
        <row r="1016">
          <cell r="C1016" t="str">
            <v>7-1-2005</v>
          </cell>
          <cell r="D1016" t="str">
            <v>7</v>
          </cell>
          <cell r="E1016">
            <v>1</v>
          </cell>
          <cell r="G1016" t="str">
            <v>2005</v>
          </cell>
          <cell r="H1016" t="str">
            <v>自销</v>
          </cell>
          <cell r="I1016" t="str">
            <v>黄鲜明;梁叶婷</v>
          </cell>
          <cell r="J1016" t="str">
            <v>已签约</v>
          </cell>
          <cell r="K1016">
            <v>84.65</v>
          </cell>
          <cell r="L1016">
            <v>66.67</v>
          </cell>
          <cell r="O1016" t="str">
            <v>涂细珍、黄凤民</v>
          </cell>
          <cell r="P1016" t="str">
            <v>36220219681024482X
362202196911294818</v>
          </cell>
          <cell r="Q1016" t="str">
            <v>13392116685
13536030108</v>
          </cell>
          <cell r="R1016" t="str">
            <v>江西省宜春市丰城市筱塘乡庙前村马桥村组25号</v>
          </cell>
          <cell r="S1016" t="str">
            <v>中介-共和</v>
          </cell>
          <cell r="T1016">
            <v>44621</v>
          </cell>
          <cell r="U1016">
            <v>7774.376845835794</v>
          </cell>
          <cell r="V1016">
            <v>658101</v>
          </cell>
          <cell r="W1016" t="str">
            <v>0.95*0.86-10142</v>
          </cell>
          <cell r="X1016">
            <v>-85</v>
          </cell>
          <cell r="AB1016">
            <v>44622</v>
          </cell>
        </row>
        <row r="1017">
          <cell r="C1017" t="str">
            <v>7-1-2006</v>
          </cell>
          <cell r="D1017" t="str">
            <v>7</v>
          </cell>
          <cell r="E1017">
            <v>1</v>
          </cell>
          <cell r="G1017" t="str">
            <v>2006</v>
          </cell>
          <cell r="H1017" t="str">
            <v>自销</v>
          </cell>
          <cell r="I1017" t="str">
            <v>揭英锡</v>
          </cell>
          <cell r="J1017" t="str">
            <v>已认购</v>
          </cell>
          <cell r="K1017">
            <v>99.59</v>
          </cell>
          <cell r="L1017">
            <v>78.44</v>
          </cell>
          <cell r="O1017" t="str">
            <v>凌延胜</v>
          </cell>
          <cell r="P1017" t="str">
            <v>610303197609181000</v>
          </cell>
          <cell r="Q1017">
            <v>18610291489</v>
          </cell>
          <cell r="R1017" t="str">
            <v>北京市海淀区马神庙1号28单元303号</v>
          </cell>
          <cell r="S1017" t="str">
            <v>龙湖内转</v>
          </cell>
          <cell r="T1017">
            <v>44297</v>
          </cell>
          <cell r="U1017">
            <v>10311.905940794055</v>
          </cell>
          <cell r="V1017">
            <v>1026962.71264368</v>
          </cell>
          <cell r="W1017">
            <v>0.95</v>
          </cell>
          <cell r="X1017">
            <v>-100</v>
          </cell>
          <cell r="AB1017" t="str">
            <v/>
          </cell>
        </row>
        <row r="1018">
          <cell r="C1018" t="str">
            <v>7-1-2101</v>
          </cell>
          <cell r="D1018" t="str">
            <v>7</v>
          </cell>
          <cell r="E1018">
            <v>1</v>
          </cell>
          <cell r="G1018" t="str">
            <v>2101</v>
          </cell>
          <cell r="H1018" t="str">
            <v>自销</v>
          </cell>
          <cell r="I1018" t="str">
            <v>周嘉涌</v>
          </cell>
          <cell r="J1018" t="str">
            <v>已签约</v>
          </cell>
          <cell r="K1018">
            <v>99.59</v>
          </cell>
          <cell r="L1018">
            <v>78.44</v>
          </cell>
          <cell r="O1018" t="str">
            <v>陈荣芳、周耿曦</v>
          </cell>
          <cell r="P1018" t="str">
            <v>441781198306270325
440103198203273619</v>
          </cell>
          <cell r="Q1018" t="str">
            <v>13570336076
13450351606</v>
          </cell>
          <cell r="R1018" t="str">
            <v>广东省广州市荔湾区荔湾路47号之二905</v>
          </cell>
          <cell r="T1018">
            <v>44297</v>
          </cell>
          <cell r="U1018">
            <v>10082.020883322723</v>
          </cell>
          <cell r="V1018">
            <v>1004068.45977011</v>
          </cell>
          <cell r="W1018" t="str">
            <v>0.95*0.85-11208.52</v>
          </cell>
          <cell r="X1018">
            <v>-100</v>
          </cell>
          <cell r="AB1018">
            <v>44311</v>
          </cell>
        </row>
        <row r="1019">
          <cell r="C1019" t="str">
            <v>7-1-2102</v>
          </cell>
          <cell r="D1019" t="str">
            <v>7</v>
          </cell>
          <cell r="E1019">
            <v>1</v>
          </cell>
          <cell r="G1019" t="str">
            <v>2102</v>
          </cell>
          <cell r="H1019" t="str">
            <v>自销</v>
          </cell>
          <cell r="I1019" t="str">
            <v>揭英锡</v>
          </cell>
          <cell r="J1019" t="str">
            <v>已认购</v>
          </cell>
          <cell r="K1019">
            <v>84.65</v>
          </cell>
          <cell r="L1019">
            <v>66.67</v>
          </cell>
          <cell r="O1019" t="str">
            <v>李南</v>
          </cell>
          <cell r="P1019" t="str">
            <v>510402197304293823</v>
          </cell>
          <cell r="Q1019" t="str">
            <v>13901028318</v>
          </cell>
          <cell r="R1019" t="str">
            <v>北京市西城区西直门外南路榆树馆西里5-2-502</v>
          </cell>
          <cell r="S1019" t="str">
            <v>龙湖内转</v>
          </cell>
          <cell r="T1019">
            <v>44297</v>
          </cell>
          <cell r="U1019">
            <v>10329.627743718216</v>
          </cell>
          <cell r="V1019">
            <v>874402.988505747</v>
          </cell>
          <cell r="W1019">
            <v>0.95</v>
          </cell>
          <cell r="X1019">
            <v>-85</v>
          </cell>
          <cell r="AB1019" t="str">
            <v/>
          </cell>
        </row>
        <row r="1020">
          <cell r="C1020" t="str">
            <v>7-1-2103</v>
          </cell>
          <cell r="D1020" t="str">
            <v>7</v>
          </cell>
          <cell r="E1020">
            <v>1</v>
          </cell>
          <cell r="G1020" t="str">
            <v>2103</v>
          </cell>
          <cell r="H1020" t="str">
            <v>自销</v>
          </cell>
          <cell r="I1020" t="str">
            <v>陈凯伦</v>
          </cell>
          <cell r="J1020" t="str">
            <v>已签约</v>
          </cell>
          <cell r="K1020">
            <v>84.65</v>
          </cell>
          <cell r="L1020">
            <v>66.67</v>
          </cell>
          <cell r="O1020" t="str">
            <v>钟良</v>
          </cell>
          <cell r="P1020" t="str">
            <v>44010619730210003X</v>
          </cell>
          <cell r="Q1020" t="str">
            <v>13903060248</v>
          </cell>
          <cell r="R1020" t="str">
            <v>广东省广州市天河区花城大道中海花城湾B5-3502</v>
          </cell>
          <cell r="T1020">
            <v>44297</v>
          </cell>
          <cell r="U1020">
            <v>10444.570272453857</v>
          </cell>
          <cell r="V1020">
            <v>884132.873563219</v>
          </cell>
          <cell r="X1020">
            <v>-85</v>
          </cell>
          <cell r="AB1020">
            <v>44345</v>
          </cell>
        </row>
        <row r="1021">
          <cell r="C1021" t="str">
            <v>7-1-2104</v>
          </cell>
          <cell r="D1021" t="str">
            <v>7</v>
          </cell>
          <cell r="E1021">
            <v>1</v>
          </cell>
          <cell r="G1021" t="str">
            <v>2104</v>
          </cell>
          <cell r="H1021" t="str">
            <v>自销</v>
          </cell>
          <cell r="I1021" t="str">
            <v>刘梓轩</v>
          </cell>
          <cell r="J1021" t="str">
            <v>已签约</v>
          </cell>
          <cell r="K1021">
            <v>84.65</v>
          </cell>
          <cell r="L1021">
            <v>66.67</v>
          </cell>
          <cell r="O1021" t="str">
            <v>翁慧君</v>
          </cell>
          <cell r="P1021" t="str">
            <v>44010219680422282X</v>
          </cell>
          <cell r="Q1021" t="str">
            <v>13602839646</v>
          </cell>
          <cell r="R1021" t="str">
            <v>广东省广州市海珠区工业大道中340号606房</v>
          </cell>
          <cell r="T1021">
            <v>44297</v>
          </cell>
          <cell r="U1021">
            <v>10214.685214982586</v>
          </cell>
          <cell r="V1021">
            <v>864673.103448276</v>
          </cell>
          <cell r="X1021">
            <v>-85</v>
          </cell>
          <cell r="AB1021">
            <v>44306</v>
          </cell>
        </row>
        <row r="1022">
          <cell r="C1022" t="str">
            <v>7-1-2105</v>
          </cell>
          <cell r="D1022" t="str">
            <v>7</v>
          </cell>
          <cell r="E1022">
            <v>1</v>
          </cell>
          <cell r="G1022" t="str">
            <v>2105</v>
          </cell>
          <cell r="H1022" t="str">
            <v>自销</v>
          </cell>
          <cell r="I1022" t="str">
            <v>谢绍恒</v>
          </cell>
          <cell r="J1022" t="str">
            <v>已签约</v>
          </cell>
          <cell r="K1022">
            <v>84.65</v>
          </cell>
          <cell r="L1022">
            <v>66.67</v>
          </cell>
          <cell r="O1022" t="str">
            <v>徐炳基</v>
          </cell>
          <cell r="P1022" t="str">
            <v>440105197112075754</v>
          </cell>
          <cell r="Q1022" t="str">
            <v>18620636838</v>
          </cell>
          <cell r="R1022" t="str">
            <v>广东省广州市海珠区江贝村陇西里七巷10号</v>
          </cell>
          <cell r="T1022">
            <v>44297</v>
          </cell>
          <cell r="U1022">
            <v>10099.742686246957</v>
          </cell>
          <cell r="V1022">
            <v>854943.218390805</v>
          </cell>
          <cell r="W1022" t="str">
            <v>0.95*0.95</v>
          </cell>
          <cell r="X1022">
            <v>-85</v>
          </cell>
          <cell r="AB1022">
            <v>44304</v>
          </cell>
        </row>
        <row r="1023">
          <cell r="C1023" t="str">
            <v>7-1-2106</v>
          </cell>
          <cell r="D1023" t="str">
            <v>7</v>
          </cell>
          <cell r="E1023">
            <v>1</v>
          </cell>
          <cell r="G1023" t="str">
            <v>2106</v>
          </cell>
          <cell r="H1023" t="str">
            <v>自销</v>
          </cell>
          <cell r="I1023" t="str">
            <v>揭英锡</v>
          </cell>
          <cell r="J1023" t="str">
            <v>已认购</v>
          </cell>
          <cell r="K1023">
            <v>99.59</v>
          </cell>
          <cell r="L1023">
            <v>78.44</v>
          </cell>
          <cell r="O1023" t="str">
            <v>刘佳</v>
          </cell>
          <cell r="P1023" t="str">
            <v>210726197306101000</v>
          </cell>
          <cell r="Q1023">
            <v>13331107835</v>
          </cell>
          <cell r="R1023" t="str">
            <v>北京市通州区潞通大街197号院7号楼2单元303室 </v>
          </cell>
          <cell r="S1023" t="str">
            <v>龙湖内转</v>
          </cell>
          <cell r="T1023">
            <v>44297</v>
          </cell>
          <cell r="U1023">
            <v>10311.905940794055</v>
          </cell>
          <cell r="V1023">
            <v>1026962.71264368</v>
          </cell>
          <cell r="W1023" t="str">
            <v>0.95*0.95*0.99</v>
          </cell>
          <cell r="X1023">
            <v>-100</v>
          </cell>
          <cell r="AB1023" t="str">
            <v/>
          </cell>
        </row>
        <row r="1024">
          <cell r="C1024" t="str">
            <v>7-1-2201</v>
          </cell>
          <cell r="D1024" t="str">
            <v>7</v>
          </cell>
          <cell r="E1024">
            <v>1</v>
          </cell>
          <cell r="G1024" t="str">
            <v>2201</v>
          </cell>
          <cell r="H1024" t="str">
            <v>自销</v>
          </cell>
          <cell r="I1024" t="str">
            <v>罗展鹏</v>
          </cell>
          <cell r="J1024" t="str">
            <v>已签约</v>
          </cell>
          <cell r="K1024">
            <v>99.59</v>
          </cell>
          <cell r="L1024">
            <v>78.44</v>
          </cell>
          <cell r="O1024" t="str">
            <v>陈秋艳</v>
          </cell>
          <cell r="P1024" t="str">
            <v>412723199401286460</v>
          </cell>
          <cell r="Q1024" t="str">
            <v>15036406646</v>
          </cell>
          <cell r="R1024" t="str">
            <v>广东省广州市白云区人和镇鹤前西路85号广州飞途同行汽车服务有限公司</v>
          </cell>
          <cell r="S1024" t="str">
            <v>外拓</v>
          </cell>
          <cell r="T1024">
            <v>44617</v>
          </cell>
          <cell r="U1024">
            <v>7831.0874585801785</v>
          </cell>
          <cell r="V1024">
            <v>779898</v>
          </cell>
          <cell r="W1024" t="str">
            <v>0.95*0.95*0.99</v>
          </cell>
          <cell r="X1024">
            <v>-100</v>
          </cell>
          <cell r="AB1024">
            <v>44617</v>
          </cell>
        </row>
        <row r="1025">
          <cell r="C1025" t="str">
            <v>7-1-2202</v>
          </cell>
          <cell r="D1025" t="str">
            <v>7</v>
          </cell>
          <cell r="E1025">
            <v>1</v>
          </cell>
          <cell r="G1025" t="str">
            <v>2202</v>
          </cell>
          <cell r="H1025" t="str">
            <v>自销</v>
          </cell>
          <cell r="I1025" t="str">
            <v>刘梓轩</v>
          </cell>
          <cell r="J1025" t="str">
            <v>已签约</v>
          </cell>
          <cell r="K1025">
            <v>84.65</v>
          </cell>
          <cell r="L1025">
            <v>66.67</v>
          </cell>
          <cell r="O1025" t="str">
            <v>黄秀梅</v>
          </cell>
          <cell r="P1025" t="str">
            <v>440182197911072149</v>
          </cell>
          <cell r="Q1025" t="str">
            <v>13710539948</v>
          </cell>
          <cell r="R1025" t="str">
            <v>广东省广州市花都区新雅平安一街1号之一尚雅小学</v>
          </cell>
          <cell r="T1025">
            <v>44306</v>
          </cell>
          <cell r="U1025">
            <v>9869.857628775688</v>
          </cell>
          <cell r="V1025">
            <v>835483.448275862</v>
          </cell>
          <cell r="W1025" t="str">
            <v>0.95*0.95*0.99</v>
          </cell>
          <cell r="X1025">
            <v>-85</v>
          </cell>
          <cell r="AB1025">
            <v>44345</v>
          </cell>
        </row>
        <row r="1026">
          <cell r="C1026" t="str">
            <v>7-1-2203</v>
          </cell>
          <cell r="D1026" t="str">
            <v>7</v>
          </cell>
          <cell r="E1026">
            <v>1</v>
          </cell>
          <cell r="G1026" t="str">
            <v>2203</v>
          </cell>
          <cell r="H1026" t="str">
            <v>自销</v>
          </cell>
          <cell r="I1026" t="str">
            <v>邓彩霞</v>
          </cell>
          <cell r="J1026" t="str">
            <v>已签约</v>
          </cell>
          <cell r="K1026">
            <v>84.65</v>
          </cell>
          <cell r="L1026">
            <v>66.67</v>
          </cell>
          <cell r="O1026" t="str">
            <v>张翘</v>
          </cell>
          <cell r="P1026" t="str">
            <v>120102197108101178</v>
          </cell>
          <cell r="Q1026" t="str">
            <v>13910966426</v>
          </cell>
          <cell r="R1026" t="str">
            <v>北京市大兴区亦庄地区星岛假日2号楼2单元702号</v>
          </cell>
          <cell r="S1026" t="str">
            <v>外拓</v>
          </cell>
          <cell r="T1026">
            <v>44649</v>
          </cell>
          <cell r="U1026">
            <v>7647.38334317779</v>
          </cell>
          <cell r="V1026">
            <v>647351</v>
          </cell>
          <cell r="W1026" t="str">
            <v>0.95*0.95*0.99</v>
          </cell>
          <cell r="X1026">
            <v>-85</v>
          </cell>
          <cell r="AB1026">
            <v>44696</v>
          </cell>
        </row>
        <row r="1027">
          <cell r="C1027" t="str">
            <v>7-1-2204</v>
          </cell>
          <cell r="D1027" t="str">
            <v>7</v>
          </cell>
          <cell r="E1027">
            <v>1</v>
          </cell>
          <cell r="G1027" t="str">
            <v>2204</v>
          </cell>
          <cell r="H1027" t="str">
            <v>自销</v>
          </cell>
          <cell r="I1027" t="str">
            <v>邓彩霞</v>
          </cell>
          <cell r="J1027" t="str">
            <v>已签约</v>
          </cell>
          <cell r="K1027">
            <v>84.65</v>
          </cell>
          <cell r="L1027">
            <v>66.67</v>
          </cell>
          <cell r="O1027" t="str">
            <v>余薛庆</v>
          </cell>
          <cell r="P1027" t="str">
            <v>320304198108150418</v>
          </cell>
          <cell r="Q1027" t="str">
            <v>13685167777</v>
          </cell>
          <cell r="R1027" t="str">
            <v>江苏省无锡市梁溪区九龙仓碧玺A区66号-104</v>
          </cell>
          <cell r="S1027" t="str">
            <v>外拓</v>
          </cell>
          <cell r="T1027">
            <v>44649</v>
          </cell>
          <cell r="U1027">
            <v>7478.086237448316</v>
          </cell>
          <cell r="V1027">
            <v>633020</v>
          </cell>
          <cell r="W1027">
            <v>0.95</v>
          </cell>
          <cell r="X1027">
            <v>-85</v>
          </cell>
          <cell r="AB1027">
            <v>44696</v>
          </cell>
        </row>
        <row r="1028">
          <cell r="C1028" t="str">
            <v>7-1-2205</v>
          </cell>
          <cell r="D1028" t="str">
            <v>7</v>
          </cell>
          <cell r="E1028">
            <v>1</v>
          </cell>
          <cell r="G1028" t="str">
            <v>2205</v>
          </cell>
          <cell r="H1028" t="str">
            <v>自销</v>
          </cell>
          <cell r="I1028" t="str">
            <v>邓彩霞</v>
          </cell>
          <cell r="J1028" t="str">
            <v>已签约</v>
          </cell>
          <cell r="K1028">
            <v>84.65</v>
          </cell>
          <cell r="L1028">
            <v>66.67</v>
          </cell>
          <cell r="O1028" t="str">
            <v>李燕常</v>
          </cell>
          <cell r="P1028" t="str">
            <v>350582198212225518</v>
          </cell>
          <cell r="Q1028" t="str">
            <v>13559527967</v>
          </cell>
          <cell r="R1028" t="str">
            <v>广东省广州市白云区钟落潭长腰岭虎头岭76号201</v>
          </cell>
          <cell r="S1028" t="str">
            <v>中介</v>
          </cell>
          <cell r="T1028">
            <v>44722</v>
          </cell>
          <cell r="U1028">
            <v>7069.769639692852</v>
          </cell>
          <cell r="V1028">
            <v>598456</v>
          </cell>
          <cell r="W1028" t="str">
            <v>0.95*0.97</v>
          </cell>
          <cell r="X1028">
            <v>-85</v>
          </cell>
          <cell r="AB1028">
            <v>44742</v>
          </cell>
        </row>
        <row r="1029">
          <cell r="C1029" t="str">
            <v>7-1-2206</v>
          </cell>
          <cell r="D1029" t="str">
            <v>7</v>
          </cell>
          <cell r="E1029">
            <v>1</v>
          </cell>
          <cell r="G1029" t="str">
            <v>2206</v>
          </cell>
          <cell r="H1029" t="str">
            <v>自销</v>
          </cell>
          <cell r="I1029" t="str">
            <v>揭英锡</v>
          </cell>
          <cell r="J1029" t="str">
            <v>已签约</v>
          </cell>
          <cell r="K1029">
            <v>99.59</v>
          </cell>
          <cell r="L1029">
            <v>78.44</v>
          </cell>
          <cell r="O1029" t="str">
            <v>杨蕾</v>
          </cell>
          <cell r="P1029" t="str">
            <v>440112198510281826</v>
          </cell>
          <cell r="Q1029" t="str">
            <v>18933987534</v>
          </cell>
          <cell r="R1029" t="str">
            <v>广东省广州市越秀区建设二马路1号308房</v>
          </cell>
          <cell r="T1029">
            <v>44297</v>
          </cell>
          <cell r="U1029">
            <v>9852.13582585151</v>
          </cell>
          <cell r="V1029">
            <v>981174.206896552</v>
          </cell>
          <cell r="W1029">
            <v>0.95</v>
          </cell>
          <cell r="X1029">
            <v>-100</v>
          </cell>
          <cell r="AB1029">
            <v>44342</v>
          </cell>
        </row>
        <row r="1030">
          <cell r="C1030" t="str">
            <v>7-1-301</v>
          </cell>
          <cell r="D1030" t="str">
            <v>7</v>
          </cell>
          <cell r="E1030">
            <v>1</v>
          </cell>
          <cell r="G1030">
            <v>301</v>
          </cell>
          <cell r="H1030" t="str">
            <v>自销</v>
          </cell>
          <cell r="I1030" t="str">
            <v>李杏香</v>
          </cell>
          <cell r="J1030" t="str">
            <v>已签约</v>
          </cell>
          <cell r="K1030">
            <v>99.59</v>
          </cell>
          <cell r="L1030">
            <v>78.44</v>
          </cell>
          <cell r="O1030" t="str">
            <v>钟文轩</v>
          </cell>
          <cell r="P1030" t="str">
            <v>500110199412260413</v>
          </cell>
          <cell r="Q1030" t="str">
            <v>18588843889</v>
          </cell>
          <cell r="R1030" t="str">
            <v>广东省广州市花都区迎宾大道碧桂园星港国际B1-430</v>
          </cell>
          <cell r="T1030">
            <v>44395</v>
          </cell>
          <cell r="U1030">
            <v>8932.595595966453</v>
          </cell>
          <cell r="V1030">
            <v>889597.195402299</v>
          </cell>
          <cell r="W1030">
            <v>0.95</v>
          </cell>
          <cell r="X1030">
            <v>-100</v>
          </cell>
          <cell r="AB1030">
            <v>44587</v>
          </cell>
        </row>
        <row r="1031">
          <cell r="C1031" t="str">
            <v>7-1-302</v>
          </cell>
          <cell r="D1031" t="str">
            <v>7</v>
          </cell>
          <cell r="E1031">
            <v>1</v>
          </cell>
          <cell r="G1031">
            <v>302</v>
          </cell>
          <cell r="H1031" t="str">
            <v>自销</v>
          </cell>
          <cell r="I1031" t="str">
            <v>朱生</v>
          </cell>
          <cell r="J1031" t="str">
            <v>已签约</v>
          </cell>
          <cell r="K1031">
            <v>84.65</v>
          </cell>
          <cell r="L1031">
            <v>66.67</v>
          </cell>
          <cell r="O1031" t="str">
            <v>郭小芹</v>
          </cell>
          <cell r="P1031" t="str">
            <v>422422198107293760</v>
          </cell>
          <cell r="Q1031" t="str">
            <v>18665654081</v>
          </cell>
          <cell r="R1031" t="str">
            <v>广东省清远市清城区美林湖花漾湾4-1-905</v>
          </cell>
          <cell r="T1031">
            <v>44297</v>
          </cell>
          <cell r="U1031">
            <v>9180.202456361902</v>
          </cell>
          <cell r="V1031">
            <v>777104.137931035</v>
          </cell>
          <cell r="W1031">
            <v>0.95</v>
          </cell>
          <cell r="X1031">
            <v>-85</v>
          </cell>
          <cell r="AB1031">
            <v>44305</v>
          </cell>
        </row>
        <row r="1032">
          <cell r="C1032" t="str">
            <v>7-1-303</v>
          </cell>
          <cell r="D1032" t="str">
            <v>7</v>
          </cell>
          <cell r="E1032">
            <v>1</v>
          </cell>
          <cell r="G1032">
            <v>303</v>
          </cell>
          <cell r="H1032" t="str">
            <v>自销</v>
          </cell>
          <cell r="I1032" t="str">
            <v>吴蕙菁</v>
          </cell>
          <cell r="J1032" t="str">
            <v>已签约</v>
          </cell>
          <cell r="K1032">
            <v>84.65</v>
          </cell>
          <cell r="L1032">
            <v>66.67</v>
          </cell>
          <cell r="O1032" t="str">
            <v>胡杰华</v>
          </cell>
          <cell r="P1032" t="str">
            <v>440103197711040614
</v>
          </cell>
          <cell r="Q1032" t="str">
            <v>18588862913
</v>
          </cell>
          <cell r="R1032" t="str">
            <v>广东省清远市清城区恒大银湖城160栋1704房</v>
          </cell>
          <cell r="T1032">
            <v>44370</v>
          </cell>
          <cell r="U1032">
            <v>9295.144985097531</v>
          </cell>
          <cell r="V1032">
            <v>786834.022988506</v>
          </cell>
          <cell r="W1032">
            <v>0.95</v>
          </cell>
          <cell r="X1032">
            <v>-85</v>
          </cell>
          <cell r="AB1032">
            <v>44530</v>
          </cell>
        </row>
        <row r="1033">
          <cell r="C1033" t="str">
            <v>7-1-304</v>
          </cell>
          <cell r="D1033" t="str">
            <v>7</v>
          </cell>
          <cell r="E1033">
            <v>1</v>
          </cell>
          <cell r="G1033">
            <v>304</v>
          </cell>
          <cell r="H1033" t="str">
            <v>自销</v>
          </cell>
          <cell r="I1033" t="str">
            <v>罗健波</v>
          </cell>
          <cell r="J1033" t="str">
            <v>已签约</v>
          </cell>
          <cell r="K1033">
            <v>84.65</v>
          </cell>
          <cell r="L1033">
            <v>66.67</v>
          </cell>
          <cell r="O1033" t="str">
            <v>张文艳</v>
          </cell>
          <cell r="P1033" t="str">
            <v>430482198611241405</v>
          </cell>
          <cell r="Q1033">
            <v>14737698156</v>
          </cell>
          <cell r="R1033" t="str">
            <v>广东省清远市清城区北部万科城B55-2203</v>
          </cell>
          <cell r="T1033">
            <v>44297</v>
          </cell>
          <cell r="U1033">
            <v>9065.25992762626</v>
          </cell>
          <cell r="V1033">
            <v>767374.252873563</v>
          </cell>
          <cell r="W1033">
            <v>0.95</v>
          </cell>
          <cell r="X1033">
            <v>-85</v>
          </cell>
          <cell r="AB1033">
            <v>44301</v>
          </cell>
        </row>
        <row r="1034">
          <cell r="C1034" t="str">
            <v>7-1-305</v>
          </cell>
          <cell r="D1034" t="str">
            <v>7</v>
          </cell>
          <cell r="E1034">
            <v>1</v>
          </cell>
          <cell r="G1034">
            <v>305</v>
          </cell>
          <cell r="H1034" t="str">
            <v>自销</v>
          </cell>
          <cell r="I1034" t="str">
            <v>陈凯伦</v>
          </cell>
          <cell r="J1034" t="str">
            <v>已签约</v>
          </cell>
          <cell r="K1034">
            <v>84.65</v>
          </cell>
          <cell r="L1034">
            <v>66.67</v>
          </cell>
          <cell r="O1034" t="str">
            <v>黄俊宏</v>
          </cell>
          <cell r="P1034" t="str">
            <v>445222199301031633</v>
          </cell>
          <cell r="Q1034" t="str">
            <v>13925607113</v>
          </cell>
          <cell r="R1034" t="str">
            <v>广东省揭阳市揭西县河婆镇过境路永昌石业</v>
          </cell>
          <cell r="T1034">
            <v>44302</v>
          </cell>
          <cell r="U1034">
            <v>8950.317398890631</v>
          </cell>
          <cell r="V1034">
            <v>757644.367816092</v>
          </cell>
          <cell r="W1034" t="str">
            <v>0.95*0.97</v>
          </cell>
          <cell r="X1034">
            <v>-85</v>
          </cell>
          <cell r="AB1034">
            <v>44302</v>
          </cell>
        </row>
        <row r="1035">
          <cell r="C1035" t="str">
            <v>7-1-306</v>
          </cell>
          <cell r="D1035" t="str">
            <v>7</v>
          </cell>
          <cell r="E1035">
            <v>1</v>
          </cell>
          <cell r="G1035">
            <v>306</v>
          </cell>
          <cell r="H1035" t="str">
            <v>自销</v>
          </cell>
          <cell r="I1035" t="str">
            <v>陈凯伦</v>
          </cell>
          <cell r="J1035" t="str">
            <v>已签约</v>
          </cell>
          <cell r="K1035">
            <v>99.59</v>
          </cell>
          <cell r="L1035">
            <v>78.44</v>
          </cell>
          <cell r="O1035" t="str">
            <v>朱少君</v>
          </cell>
          <cell r="P1035" t="str">
            <v>44010419721128562X</v>
          </cell>
          <cell r="Q1035" t="str">
            <v>13318868551</v>
          </cell>
          <cell r="R1035" t="str">
            <v>广东省清远市清城区石角镇碧桂园假日半岛翠林水岸1街30号</v>
          </cell>
          <cell r="T1035">
            <v>44395</v>
          </cell>
          <cell r="U1035">
            <v>9162.480653437715</v>
          </cell>
          <cell r="V1035">
            <v>912491.448275862</v>
          </cell>
          <cell r="W1035" t="str">
            <v>0.95*0.97</v>
          </cell>
          <cell r="X1035">
            <v>-100</v>
          </cell>
          <cell r="AB1035">
            <v>44457</v>
          </cell>
        </row>
        <row r="1036">
          <cell r="C1036" t="str">
            <v>7-1-401</v>
          </cell>
          <cell r="D1036" t="str">
            <v>7</v>
          </cell>
          <cell r="E1036">
            <v>1</v>
          </cell>
          <cell r="G1036">
            <v>401</v>
          </cell>
          <cell r="H1036" t="str">
            <v>自销</v>
          </cell>
          <cell r="I1036" t="str">
            <v>罗健波</v>
          </cell>
          <cell r="J1036" t="str">
            <v>已签约</v>
          </cell>
          <cell r="K1036">
            <v>99.59</v>
          </cell>
          <cell r="L1036">
            <v>78.44</v>
          </cell>
          <cell r="O1036" t="str">
            <v>陈伟强、陈玉兰</v>
          </cell>
          <cell r="P1036" t="str">
            <v>440229198505163211
440229198506070447</v>
          </cell>
          <cell r="Q1036" t="str">
            <v>18479708185
13719264539</v>
          </cell>
          <cell r="R1036" t="str">
            <v>广东省韶关市翁源县官渡镇商业大道1号</v>
          </cell>
          <cell r="T1036">
            <v>44308</v>
          </cell>
          <cell r="U1036">
            <v>9047.538124702089</v>
          </cell>
          <cell r="V1036">
            <v>901044.321839081</v>
          </cell>
          <cell r="W1036">
            <v>0.95</v>
          </cell>
          <cell r="X1036">
            <v>-100</v>
          </cell>
          <cell r="AB1036">
            <v>44313</v>
          </cell>
        </row>
        <row r="1037">
          <cell r="C1037" t="str">
            <v>7-1-402</v>
          </cell>
          <cell r="D1037" t="str">
            <v>7</v>
          </cell>
          <cell r="E1037">
            <v>1</v>
          </cell>
          <cell r="G1037">
            <v>402</v>
          </cell>
          <cell r="H1037" t="str">
            <v>自销</v>
          </cell>
          <cell r="I1037" t="str">
            <v>朱生</v>
          </cell>
          <cell r="J1037" t="str">
            <v>已签约</v>
          </cell>
          <cell r="K1037">
            <v>84.65</v>
          </cell>
          <cell r="L1037">
            <v>66.67</v>
          </cell>
          <cell r="O1037" t="str">
            <v>秦广丽</v>
          </cell>
          <cell r="P1037" t="str">
            <v>410221198112026586</v>
          </cell>
          <cell r="Q1037" t="str">
            <v>13922309028</v>
          </cell>
          <cell r="R1037" t="str">
            <v>广东省广州市海珠区后窖西大街34巷34号一楼</v>
          </cell>
          <cell r="T1037">
            <v>44297</v>
          </cell>
          <cell r="U1037">
            <v>9295.144985097531</v>
          </cell>
          <cell r="V1037">
            <v>786834.022988506</v>
          </cell>
          <cell r="W1037" t="str">
            <v>0.95*0.97</v>
          </cell>
          <cell r="X1037">
            <v>-85</v>
          </cell>
          <cell r="AB1037">
            <v>44305</v>
          </cell>
        </row>
        <row r="1038">
          <cell r="C1038" t="str">
            <v>7-1-403</v>
          </cell>
          <cell r="D1038" t="str">
            <v>7</v>
          </cell>
          <cell r="E1038">
            <v>1</v>
          </cell>
          <cell r="G1038">
            <v>403</v>
          </cell>
          <cell r="I1038" t="str">
            <v>暂不售</v>
          </cell>
          <cell r="K1038">
            <v>84.65</v>
          </cell>
          <cell r="L1038">
            <v>66.67</v>
          </cell>
          <cell r="U1038">
            <v>7199.999999999999</v>
          </cell>
          <cell r="V1038">
            <v>609480</v>
          </cell>
          <cell r="W1038" t="str">
            <v>0.95*0.97</v>
          </cell>
          <cell r="X1038">
            <v>576137</v>
          </cell>
          <cell r="AB1038" t="str">
            <v/>
          </cell>
        </row>
        <row r="1039">
          <cell r="C1039" t="str">
            <v>7-1-404</v>
          </cell>
          <cell r="D1039" t="str">
            <v>7</v>
          </cell>
          <cell r="E1039">
            <v>1</v>
          </cell>
          <cell r="G1039">
            <v>404</v>
          </cell>
          <cell r="H1039" t="str">
            <v>自销</v>
          </cell>
          <cell r="I1039" t="str">
            <v>朱生;李杏香</v>
          </cell>
          <cell r="J1039" t="str">
            <v>已签约</v>
          </cell>
          <cell r="K1039">
            <v>84.65</v>
          </cell>
          <cell r="L1039">
            <v>66.67</v>
          </cell>
          <cell r="O1039" t="str">
            <v>万江龙、李瑶英</v>
          </cell>
          <cell r="P1039" t="str">
            <v>360121197207182413
36012219620910092X</v>
          </cell>
          <cell r="Q1039" t="str">
            <v>13767482854
18170930756</v>
          </cell>
          <cell r="R1039" t="str">
            <v>广东省清远市清新区龙颈镇恒大金碧天下福山二街11栋04</v>
          </cell>
          <cell r="T1039">
            <v>44397</v>
          </cell>
          <cell r="U1039">
            <v>9180.202456361902</v>
          </cell>
          <cell r="V1039">
            <v>777104.137931035</v>
          </cell>
          <cell r="W1039" t="str">
            <v>0.95*0.95*0.99</v>
          </cell>
          <cell r="X1039">
            <v>-85</v>
          </cell>
          <cell r="AB1039">
            <v>44397</v>
          </cell>
        </row>
        <row r="1040">
          <cell r="C1040" t="str">
            <v>7-1-405</v>
          </cell>
          <cell r="D1040" t="str">
            <v>7</v>
          </cell>
          <cell r="E1040">
            <v>1</v>
          </cell>
          <cell r="G1040">
            <v>405</v>
          </cell>
          <cell r="H1040" t="str">
            <v>自销</v>
          </cell>
          <cell r="I1040" t="str">
            <v>陈凯伦</v>
          </cell>
          <cell r="J1040" t="str">
            <v>已签约</v>
          </cell>
          <cell r="K1040">
            <v>84.65</v>
          </cell>
          <cell r="L1040">
            <v>66.67</v>
          </cell>
          <cell r="O1040" t="str">
            <v>邹亚琼、邵祥</v>
          </cell>
          <cell r="P1040" t="str">
            <v>34032119900115734X
340321199009205019</v>
          </cell>
          <cell r="Q1040" t="str">
            <v>18824654768
18682190637</v>
          </cell>
          <cell r="R1040" t="str">
            <v>广东省深圳市宝安区福海街道凤凰世纪花园A栋1603</v>
          </cell>
          <cell r="T1040">
            <v>44298</v>
          </cell>
          <cell r="U1040">
            <v>9065.25992762626</v>
          </cell>
          <cell r="V1040">
            <v>767374.252873563</v>
          </cell>
          <cell r="W1040">
            <v>0.95</v>
          </cell>
          <cell r="X1040">
            <v>-85</v>
          </cell>
          <cell r="AB1040">
            <v>44375</v>
          </cell>
        </row>
        <row r="1041">
          <cell r="C1041" t="str">
            <v>7-1-406</v>
          </cell>
          <cell r="D1041" t="str">
            <v>7</v>
          </cell>
          <cell r="E1041">
            <v>1</v>
          </cell>
          <cell r="G1041">
            <v>406</v>
          </cell>
          <cell r="H1041" t="str">
            <v>自销</v>
          </cell>
          <cell r="I1041" t="str">
            <v>李杏香</v>
          </cell>
          <cell r="J1041" t="str">
            <v>已签约</v>
          </cell>
          <cell r="K1041">
            <v>99.59</v>
          </cell>
          <cell r="L1041">
            <v>78.44</v>
          </cell>
          <cell r="O1041" t="str">
            <v>杨晶晶</v>
          </cell>
          <cell r="P1041" t="str">
            <v>210782199812140029</v>
          </cell>
          <cell r="Q1041" t="str">
            <v>15754177443</v>
          </cell>
          <cell r="R1041" t="str">
            <v>广东省广州市白云区嘉禾望岗进发创意园C栋2楼华淼研究院</v>
          </cell>
          <cell r="T1041">
            <v>44416</v>
          </cell>
          <cell r="U1041">
            <v>9277.42318217335</v>
          </cell>
          <cell r="V1041">
            <v>923938.574712644</v>
          </cell>
          <cell r="W1041" t="str">
            <v>0.95*0.97</v>
          </cell>
          <cell r="X1041">
            <v>-100</v>
          </cell>
          <cell r="AB1041">
            <v>44416</v>
          </cell>
        </row>
        <row r="1042">
          <cell r="C1042" t="str">
            <v>7-1-501</v>
          </cell>
          <cell r="D1042" t="str">
            <v>7</v>
          </cell>
          <cell r="E1042">
            <v>1</v>
          </cell>
          <cell r="G1042">
            <v>501</v>
          </cell>
          <cell r="H1042" t="str">
            <v>自销</v>
          </cell>
          <cell r="I1042" t="str">
            <v>吴蕙菁</v>
          </cell>
          <cell r="J1042" t="str">
            <v>已签约</v>
          </cell>
          <cell r="K1042">
            <v>99.59</v>
          </cell>
          <cell r="L1042">
            <v>78.44</v>
          </cell>
          <cell r="O1042" t="str">
            <v>李小宇、黄玉琴</v>
          </cell>
          <cell r="P1042" t="str">
            <v>420804198709080815
350823198410123762</v>
          </cell>
          <cell r="Q1042" t="str">
            <v>18620699009
18922525690</v>
          </cell>
          <cell r="R1042" t="str">
            <v>广东省广州市花都区赤坭大道沙湾一街3号</v>
          </cell>
          <cell r="T1042">
            <v>44297</v>
          </cell>
          <cell r="U1042">
            <v>9392.365710908976</v>
          </cell>
          <cell r="V1042">
            <v>935385.701149425</v>
          </cell>
          <cell r="W1042" t="str">
            <v>0.95*0.97</v>
          </cell>
          <cell r="X1042">
            <v>-100</v>
          </cell>
          <cell r="AB1042">
            <v>44318</v>
          </cell>
        </row>
        <row r="1043">
          <cell r="C1043" t="str">
            <v>7-1-502</v>
          </cell>
          <cell r="D1043" t="str">
            <v>7</v>
          </cell>
          <cell r="E1043">
            <v>1</v>
          </cell>
          <cell r="G1043">
            <v>502</v>
          </cell>
          <cell r="H1043" t="str">
            <v>自销</v>
          </cell>
          <cell r="I1043" t="str">
            <v>揭英锡</v>
          </cell>
          <cell r="J1043" t="str">
            <v>已签约</v>
          </cell>
          <cell r="K1043">
            <v>84.65</v>
          </cell>
          <cell r="L1043">
            <v>66.67</v>
          </cell>
          <cell r="O1043" t="str">
            <v>宋琼</v>
          </cell>
          <cell r="P1043" t="str">
            <v>362131197102171122</v>
          </cell>
          <cell r="Q1043" t="str">
            <v>18922457498</v>
          </cell>
          <cell r="R1043" t="str">
            <v>广东省广州市番禺区碧桂园莲山首府12栋701</v>
          </cell>
          <cell r="T1043">
            <v>44297</v>
          </cell>
          <cell r="U1043">
            <v>9639.97257130443</v>
          </cell>
          <cell r="V1043">
            <v>816023.67816092</v>
          </cell>
          <cell r="W1043">
            <v>0.95</v>
          </cell>
          <cell r="X1043">
            <v>-85</v>
          </cell>
          <cell r="AB1043">
            <v>44366</v>
          </cell>
        </row>
        <row r="1044">
          <cell r="C1044" t="str">
            <v>7-1-503</v>
          </cell>
          <cell r="D1044" t="str">
            <v>7</v>
          </cell>
          <cell r="E1044">
            <v>1</v>
          </cell>
          <cell r="G1044">
            <v>503</v>
          </cell>
          <cell r="H1044" t="str">
            <v>自销</v>
          </cell>
          <cell r="I1044" t="str">
            <v>刘梓轩</v>
          </cell>
          <cell r="J1044" t="str">
            <v>已签约</v>
          </cell>
          <cell r="K1044">
            <v>84.65</v>
          </cell>
          <cell r="L1044">
            <v>66.67</v>
          </cell>
          <cell r="O1044" t="str">
            <v>王磊</v>
          </cell>
          <cell r="P1044" t="str">
            <v>140402198310262439</v>
          </cell>
          <cell r="Q1044" t="str">
            <v>13546508233</v>
          </cell>
          <cell r="R1044" t="str">
            <v>山西省长治市高新区捉马村力强巷24-1号</v>
          </cell>
          <cell r="T1044">
            <v>44304</v>
          </cell>
          <cell r="U1044">
            <v>9754.915100040058</v>
          </cell>
          <cell r="V1044">
            <v>825753.563218391</v>
          </cell>
          <cell r="W1044" t="str">
            <v>0.95*0.96*0.99</v>
          </cell>
          <cell r="X1044">
            <v>-85</v>
          </cell>
          <cell r="AB1044">
            <v>44349</v>
          </cell>
        </row>
        <row r="1045">
          <cell r="C1045" t="str">
            <v>7-1-504</v>
          </cell>
          <cell r="D1045" t="str">
            <v>7</v>
          </cell>
          <cell r="E1045">
            <v>1</v>
          </cell>
          <cell r="G1045">
            <v>504</v>
          </cell>
          <cell r="H1045" t="str">
            <v>自销</v>
          </cell>
          <cell r="I1045" t="str">
            <v>揭英锡</v>
          </cell>
          <cell r="J1045" t="str">
            <v>已签约</v>
          </cell>
          <cell r="K1045">
            <v>84.65</v>
          </cell>
          <cell r="L1045">
            <v>66.67</v>
          </cell>
          <cell r="O1045" t="str">
            <v>陆红日</v>
          </cell>
          <cell r="P1045" t="str">
            <v>44188119791216454X</v>
          </cell>
          <cell r="Q1045">
            <v>18219384167</v>
          </cell>
          <cell r="R1045" t="str">
            <v>广东省清远市清城区龙塘镇银盏三星村</v>
          </cell>
          <cell r="T1045">
            <v>44297</v>
          </cell>
          <cell r="U1045">
            <v>9525.03004256879</v>
          </cell>
          <cell r="V1045">
            <v>806293.793103448</v>
          </cell>
          <cell r="W1045" t="str">
            <v>0.95*0.86-6865</v>
          </cell>
          <cell r="X1045">
            <v>-85</v>
          </cell>
          <cell r="AB1045">
            <v>44300</v>
          </cell>
        </row>
        <row r="1046">
          <cell r="C1046" t="str">
            <v>7-1-505</v>
          </cell>
          <cell r="D1046" t="str">
            <v>7</v>
          </cell>
          <cell r="E1046">
            <v>1</v>
          </cell>
          <cell r="G1046">
            <v>505</v>
          </cell>
          <cell r="H1046" t="str">
            <v>自销</v>
          </cell>
          <cell r="I1046" t="str">
            <v>谢绍恒</v>
          </cell>
          <cell r="J1046" t="str">
            <v>已签约</v>
          </cell>
          <cell r="K1046">
            <v>84.65</v>
          </cell>
          <cell r="L1046">
            <v>66.67</v>
          </cell>
          <cell r="O1046" t="str">
            <v>刘俊华</v>
          </cell>
          <cell r="P1046" t="str">
            <v>440121196301150018</v>
          </cell>
          <cell r="Q1046" t="str">
            <v>13662343884</v>
          </cell>
          <cell r="R1046" t="str">
            <v>广东省广州市花都区新华街满华苑E座201室</v>
          </cell>
          <cell r="T1046">
            <v>44297</v>
          </cell>
          <cell r="U1046">
            <v>9410.08751383316</v>
          </cell>
          <cell r="V1046">
            <v>796563.908045977</v>
          </cell>
          <cell r="W1046">
            <v>0.95</v>
          </cell>
          <cell r="X1046">
            <v>-85</v>
          </cell>
          <cell r="AB1046">
            <v>44367</v>
          </cell>
        </row>
        <row r="1047">
          <cell r="C1047" t="str">
            <v>7-1-506</v>
          </cell>
          <cell r="D1047" t="str">
            <v>7</v>
          </cell>
          <cell r="E1047">
            <v>1</v>
          </cell>
          <cell r="G1047">
            <v>506</v>
          </cell>
          <cell r="H1047" t="str">
            <v>自销</v>
          </cell>
          <cell r="I1047" t="str">
            <v>罗健波;朱生</v>
          </cell>
          <cell r="J1047" t="str">
            <v>已签约</v>
          </cell>
          <cell r="K1047">
            <v>99.59</v>
          </cell>
          <cell r="L1047">
            <v>78.44</v>
          </cell>
          <cell r="O1047" t="str">
            <v>余虎</v>
          </cell>
          <cell r="P1047" t="str">
            <v>43068219810804531X</v>
          </cell>
          <cell r="Q1047" t="str">
            <v>13609689697</v>
          </cell>
          <cell r="R1047" t="str">
            <v>广东省广州市番禺大石祥和电子城二楼238</v>
          </cell>
          <cell r="T1047">
            <v>44395</v>
          </cell>
          <cell r="U1047">
            <v>9622.250768380249</v>
          </cell>
          <cell r="V1047">
            <v>958279.954022989</v>
          </cell>
          <cell r="W1047">
            <v>0.95</v>
          </cell>
          <cell r="X1047">
            <v>-100</v>
          </cell>
          <cell r="AB1047">
            <v>44398</v>
          </cell>
        </row>
        <row r="1048">
          <cell r="C1048" t="str">
            <v>7-1-601</v>
          </cell>
          <cell r="D1048" t="str">
            <v>7</v>
          </cell>
          <cell r="E1048">
            <v>1</v>
          </cell>
          <cell r="G1048">
            <v>601</v>
          </cell>
          <cell r="H1048" t="str">
            <v>自销</v>
          </cell>
          <cell r="I1048" t="str">
            <v>罗健波</v>
          </cell>
          <cell r="J1048" t="str">
            <v>已签约</v>
          </cell>
          <cell r="K1048">
            <v>99.59</v>
          </cell>
          <cell r="L1048">
            <v>78.44</v>
          </cell>
          <cell r="O1048" t="str">
            <v>何丽梅</v>
          </cell>
          <cell r="P1048" t="str">
            <v>440111199007110024</v>
          </cell>
          <cell r="Q1048" t="str">
            <v>13580330354</v>
          </cell>
          <cell r="R1048" t="str">
            <v>广东省广州市白云区望岗荷木岭街8号</v>
          </cell>
          <cell r="T1048">
            <v>44297</v>
          </cell>
          <cell r="U1048">
            <v>9622.250768380249</v>
          </cell>
          <cell r="V1048">
            <v>958279.954022989</v>
          </cell>
          <cell r="W1048">
            <v>0.95</v>
          </cell>
          <cell r="X1048">
            <v>-100</v>
          </cell>
          <cell r="AB1048">
            <v>44297</v>
          </cell>
        </row>
        <row r="1049">
          <cell r="C1049" t="str">
            <v>7-1-602</v>
          </cell>
          <cell r="D1049" t="str">
            <v>7</v>
          </cell>
          <cell r="E1049">
            <v>1</v>
          </cell>
          <cell r="G1049">
            <v>602</v>
          </cell>
          <cell r="H1049" t="str">
            <v>自销</v>
          </cell>
          <cell r="I1049" t="str">
            <v>谢绍恒</v>
          </cell>
          <cell r="J1049" t="str">
            <v>已签约</v>
          </cell>
          <cell r="K1049">
            <v>84.65</v>
          </cell>
          <cell r="L1049">
            <v>66.67</v>
          </cell>
          <cell r="O1049" t="str">
            <v>汪惠群</v>
          </cell>
          <cell r="P1049" t="str">
            <v>422121195908230421</v>
          </cell>
          <cell r="Q1049" t="str">
            <v>13802921241</v>
          </cell>
          <cell r="R1049" t="str">
            <v>广东省清远市清城区石角镇碧桂园假日半岛映月湾19街31号</v>
          </cell>
          <cell r="T1049">
            <v>44297</v>
          </cell>
          <cell r="U1049">
            <v>9869.857628775688</v>
          </cell>
          <cell r="V1049">
            <v>835483.448275862</v>
          </cell>
          <cell r="W1049">
            <v>0.95</v>
          </cell>
          <cell r="X1049">
            <v>-85</v>
          </cell>
          <cell r="AB1049">
            <v>44367</v>
          </cell>
        </row>
        <row r="1050">
          <cell r="C1050" t="str">
            <v>7-1-603</v>
          </cell>
          <cell r="D1050" t="str">
            <v>7</v>
          </cell>
          <cell r="E1050">
            <v>1</v>
          </cell>
          <cell r="G1050">
            <v>603</v>
          </cell>
          <cell r="H1050" t="str">
            <v>自销</v>
          </cell>
          <cell r="I1050" t="str">
            <v>陈凯伦</v>
          </cell>
          <cell r="J1050" t="str">
            <v>已签约</v>
          </cell>
          <cell r="K1050">
            <v>84.65</v>
          </cell>
          <cell r="L1050">
            <v>66.67</v>
          </cell>
          <cell r="O1050" t="str">
            <v>黄荣柯</v>
          </cell>
          <cell r="P1050" t="str">
            <v>430581198004224039</v>
          </cell>
          <cell r="Q1050" t="str">
            <v>13544815658</v>
          </cell>
          <cell r="R1050" t="str">
            <v>广东省东莞市长安镇上沙宏德玩具厂</v>
          </cell>
          <cell r="T1050">
            <v>44366</v>
          </cell>
          <cell r="U1050">
            <v>9984.800157511318</v>
          </cell>
          <cell r="V1050">
            <v>845213.333333333</v>
          </cell>
          <cell r="W1050" t="str">
            <v>0.95*0.97*0.99</v>
          </cell>
          <cell r="X1050">
            <v>-85</v>
          </cell>
          <cell r="AB1050">
            <v>44424</v>
          </cell>
        </row>
        <row r="1051">
          <cell r="C1051" t="str">
            <v>7-1-604</v>
          </cell>
          <cell r="D1051" t="str">
            <v>7</v>
          </cell>
          <cell r="E1051">
            <v>1</v>
          </cell>
          <cell r="G1051">
            <v>604</v>
          </cell>
          <cell r="H1051" t="str">
            <v>自销</v>
          </cell>
          <cell r="I1051" t="str">
            <v>冯昌盛</v>
          </cell>
          <cell r="J1051" t="str">
            <v>已签约</v>
          </cell>
          <cell r="K1051">
            <v>84.65</v>
          </cell>
          <cell r="L1051">
            <v>66.67</v>
          </cell>
          <cell r="O1051" t="str">
            <v>唐基忠</v>
          </cell>
          <cell r="P1051" t="str">
            <v>431127199002117817</v>
          </cell>
          <cell r="Q1051" t="str">
            <v>19979533252</v>
          </cell>
          <cell r="R1051" t="str">
            <v>广东省肇庆市高要区紫云大道朋来酒店旁正邦公司</v>
          </cell>
          <cell r="T1051">
            <v>44297</v>
          </cell>
          <cell r="U1051">
            <v>9754.915100040058</v>
          </cell>
          <cell r="V1051">
            <v>825753.563218391</v>
          </cell>
          <cell r="W1051">
            <v>0.95</v>
          </cell>
          <cell r="X1051">
            <v>-85</v>
          </cell>
          <cell r="AB1051">
            <v>44396</v>
          </cell>
        </row>
        <row r="1052">
          <cell r="C1052" t="str">
            <v>7-1-605</v>
          </cell>
          <cell r="D1052" t="str">
            <v>7</v>
          </cell>
          <cell r="E1052">
            <v>1</v>
          </cell>
          <cell r="G1052">
            <v>605</v>
          </cell>
          <cell r="H1052" t="str">
            <v>品业</v>
          </cell>
          <cell r="I1052" t="str">
            <v>梁子杰</v>
          </cell>
          <cell r="J1052" t="str">
            <v>已签约</v>
          </cell>
          <cell r="K1052">
            <v>84.65</v>
          </cell>
          <cell r="L1052">
            <v>66.67</v>
          </cell>
          <cell r="O1052" t="str">
            <v>陈丽</v>
          </cell>
          <cell r="P1052" t="str">
            <v>431281197901107027</v>
          </cell>
          <cell r="Q1052">
            <v>13316039511</v>
          </cell>
          <cell r="R1052" t="str">
            <v>广州花都区狮岭镇老虎窿122号</v>
          </cell>
          <cell r="S1052" t="str">
            <v>中介-吉家</v>
          </cell>
          <cell r="T1052">
            <v>44941</v>
          </cell>
          <cell r="U1052">
            <v>7199.999999999999</v>
          </cell>
          <cell r="V1052">
            <v>609480</v>
          </cell>
          <cell r="W1052">
            <v>0.95</v>
          </cell>
          <cell r="X1052">
            <v>-131371</v>
          </cell>
          <cell r="AB1052">
            <v>44988</v>
          </cell>
        </row>
        <row r="1053">
          <cell r="C1053" t="str">
            <v>7-1-606</v>
          </cell>
          <cell r="D1053" t="str">
            <v>7</v>
          </cell>
          <cell r="E1053">
            <v>1</v>
          </cell>
          <cell r="G1053">
            <v>606</v>
          </cell>
          <cell r="H1053" t="str">
            <v>自销</v>
          </cell>
          <cell r="I1053" t="str">
            <v>冯昌盛</v>
          </cell>
          <cell r="J1053" t="str">
            <v>已签约</v>
          </cell>
          <cell r="K1053">
            <v>99.59</v>
          </cell>
          <cell r="L1053">
            <v>78.44</v>
          </cell>
          <cell r="O1053" t="str">
            <v>施炳强</v>
          </cell>
          <cell r="P1053" t="str">
            <v>11010819660311041X</v>
          </cell>
          <cell r="Q1053" t="str">
            <v>13910218832</v>
          </cell>
          <cell r="R1053" t="str">
            <v>北京市朝阳区八里庄东里甲2号院1楼1门204号</v>
          </cell>
          <cell r="T1053">
            <v>44310</v>
          </cell>
          <cell r="U1053">
            <v>9852.13582585151</v>
          </cell>
          <cell r="V1053">
            <v>981174.206896552</v>
          </cell>
          <cell r="W1053">
            <v>0.95</v>
          </cell>
          <cell r="X1053">
            <v>-100</v>
          </cell>
          <cell r="AB1053">
            <v>44311</v>
          </cell>
        </row>
        <row r="1054">
          <cell r="C1054" t="str">
            <v>7-1-701</v>
          </cell>
          <cell r="D1054" t="str">
            <v>7</v>
          </cell>
          <cell r="E1054">
            <v>1</v>
          </cell>
          <cell r="G1054">
            <v>701</v>
          </cell>
          <cell r="H1054" t="str">
            <v>自销</v>
          </cell>
          <cell r="I1054" t="str">
            <v>李杏香;陈凯伦</v>
          </cell>
          <cell r="J1054" t="str">
            <v>已签约</v>
          </cell>
          <cell r="K1054">
            <v>99.59</v>
          </cell>
          <cell r="L1054">
            <v>78.44</v>
          </cell>
          <cell r="O1054" t="str">
            <v>陈智雷</v>
          </cell>
          <cell r="P1054" t="str">
            <v>441802198101226021</v>
          </cell>
          <cell r="Q1054">
            <v>13544322885</v>
          </cell>
          <cell r="R1054" t="str">
            <v>江西省九江市柴桑区港口街镇九港人家</v>
          </cell>
          <cell r="T1054">
            <v>44297</v>
          </cell>
          <cell r="U1054">
            <v>9622.250768380249</v>
          </cell>
          <cell r="V1054">
            <v>958279.954022989</v>
          </cell>
          <cell r="W1054">
            <v>0.95</v>
          </cell>
          <cell r="X1054">
            <v>-100</v>
          </cell>
          <cell r="AB1054">
            <v>44302</v>
          </cell>
        </row>
        <row r="1055">
          <cell r="C1055" t="str">
            <v>7-1-702</v>
          </cell>
          <cell r="D1055" t="str">
            <v>7</v>
          </cell>
          <cell r="E1055">
            <v>1</v>
          </cell>
          <cell r="G1055">
            <v>702</v>
          </cell>
          <cell r="H1055" t="str">
            <v>自销</v>
          </cell>
          <cell r="I1055" t="str">
            <v>吴梦宇</v>
          </cell>
          <cell r="J1055" t="str">
            <v>已认购</v>
          </cell>
          <cell r="K1055">
            <v>84.65</v>
          </cell>
          <cell r="L1055">
            <v>66.67</v>
          </cell>
          <cell r="O1055" t="str">
            <v>苏曼俐</v>
          </cell>
          <cell r="P1055" t="str">
            <v>510282197908273664</v>
          </cell>
          <cell r="Q1055" t="str">
            <v>18996167585</v>
          </cell>
          <cell r="R1055" t="str">
            <v>重庆市渝北区渝鲁大道777号一街区1幢3单元14-3</v>
          </cell>
          <cell r="S1055" t="str">
            <v>龙湖内转</v>
          </cell>
          <cell r="T1055">
            <v>44297</v>
          </cell>
          <cell r="U1055">
            <v>9869.852333136443</v>
          </cell>
          <cell r="V1055">
            <v>835483</v>
          </cell>
          <cell r="W1055">
            <v>0.95</v>
          </cell>
          <cell r="X1055">
            <v>-85</v>
          </cell>
          <cell r="AB1055" t="str">
            <v/>
          </cell>
        </row>
        <row r="1056">
          <cell r="C1056" t="str">
            <v>7-1-703</v>
          </cell>
          <cell r="D1056" t="str">
            <v>7</v>
          </cell>
          <cell r="E1056">
            <v>1</v>
          </cell>
          <cell r="G1056">
            <v>703</v>
          </cell>
          <cell r="H1056" t="str">
            <v>自销</v>
          </cell>
          <cell r="I1056" t="str">
            <v>吴梦宇</v>
          </cell>
          <cell r="J1056" t="str">
            <v>已认购</v>
          </cell>
          <cell r="K1056">
            <v>84.65</v>
          </cell>
          <cell r="L1056">
            <v>66.67</v>
          </cell>
          <cell r="O1056" t="str">
            <v>苏曼俐</v>
          </cell>
          <cell r="P1056" t="str">
            <v>510282197908273664</v>
          </cell>
          <cell r="Q1056" t="str">
            <v>18996167585</v>
          </cell>
          <cell r="R1056" t="str">
            <v>重庆市渝北区渝鲁大道777号一街区1幢3单元14-3</v>
          </cell>
          <cell r="S1056" t="str">
            <v>龙湖内转</v>
          </cell>
          <cell r="T1056">
            <v>44297</v>
          </cell>
          <cell r="U1056">
            <v>9984.796219728292</v>
          </cell>
          <cell r="V1056">
            <v>845213</v>
          </cell>
          <cell r="W1056">
            <v>0.95</v>
          </cell>
          <cell r="X1056">
            <v>-85</v>
          </cell>
          <cell r="AB1056" t="str">
            <v/>
          </cell>
        </row>
        <row r="1057">
          <cell r="C1057" t="str">
            <v>7-1-704</v>
          </cell>
          <cell r="D1057" t="str">
            <v>7</v>
          </cell>
          <cell r="E1057">
            <v>1</v>
          </cell>
          <cell r="G1057">
            <v>704</v>
          </cell>
          <cell r="H1057" t="str">
            <v>自销</v>
          </cell>
          <cell r="I1057" t="str">
            <v>刘梓轩</v>
          </cell>
          <cell r="J1057" t="str">
            <v>已认购</v>
          </cell>
          <cell r="K1057">
            <v>84.65</v>
          </cell>
          <cell r="L1057">
            <v>66.67</v>
          </cell>
          <cell r="O1057" t="str">
            <v>刘星</v>
          </cell>
          <cell r="P1057" t="str">
            <v>500384198510180047</v>
          </cell>
          <cell r="Q1057">
            <v>15823938156</v>
          </cell>
          <cell r="R1057" t="str">
            <v>重庆市渝北区星融路1号融创凡尔赛三期9-19-7</v>
          </cell>
          <cell r="S1057" t="str">
            <v>龙湖内转</v>
          </cell>
          <cell r="T1057">
            <v>44297</v>
          </cell>
          <cell r="U1057">
            <v>9636.786769049024</v>
          </cell>
          <cell r="V1057">
            <v>815754</v>
          </cell>
          <cell r="W1057">
            <v>0.95</v>
          </cell>
          <cell r="X1057">
            <v>-85</v>
          </cell>
          <cell r="AB1057" t="str">
            <v/>
          </cell>
        </row>
        <row r="1058">
          <cell r="C1058" t="str">
            <v>7-1-705</v>
          </cell>
          <cell r="D1058" t="str">
            <v>7</v>
          </cell>
          <cell r="E1058">
            <v>1</v>
          </cell>
          <cell r="G1058">
            <v>705</v>
          </cell>
          <cell r="H1058" t="str">
            <v>自销</v>
          </cell>
          <cell r="I1058" t="str">
            <v>刘梓轩</v>
          </cell>
          <cell r="J1058" t="str">
            <v>已签约</v>
          </cell>
          <cell r="K1058">
            <v>84.65</v>
          </cell>
          <cell r="L1058">
            <v>66.67</v>
          </cell>
          <cell r="O1058" t="str">
            <v>陈袁</v>
          </cell>
          <cell r="P1058" t="str">
            <v>421127198802051936</v>
          </cell>
          <cell r="Q1058" t="str">
            <v>15018491452</v>
          </cell>
          <cell r="R1058" t="str">
            <v>广东省广州市天河区大观中路17号</v>
          </cell>
          <cell r="T1058">
            <v>44313</v>
          </cell>
          <cell r="U1058">
            <v>9639.97257130443</v>
          </cell>
          <cell r="V1058">
            <v>816023.67816092</v>
          </cell>
          <cell r="W1058">
            <v>0.95</v>
          </cell>
          <cell r="X1058">
            <v>-85</v>
          </cell>
          <cell r="AB1058">
            <v>44367</v>
          </cell>
        </row>
        <row r="1059">
          <cell r="C1059" t="str">
            <v>7-1-706</v>
          </cell>
          <cell r="D1059" t="str">
            <v>7</v>
          </cell>
          <cell r="E1059">
            <v>1</v>
          </cell>
          <cell r="G1059">
            <v>706</v>
          </cell>
          <cell r="H1059" t="str">
            <v>自销</v>
          </cell>
          <cell r="I1059" t="str">
            <v>黄鲜明</v>
          </cell>
          <cell r="J1059" t="str">
            <v>已签约</v>
          </cell>
          <cell r="K1059">
            <v>99.59</v>
          </cell>
          <cell r="L1059">
            <v>78.44</v>
          </cell>
          <cell r="O1059" t="str">
            <v>张娟</v>
          </cell>
          <cell r="P1059" t="str">
            <v>432524198409083224</v>
          </cell>
          <cell r="Q1059" t="str">
            <v>13865294681</v>
          </cell>
          <cell r="R1059" t="str">
            <v>广东省清远市清城区龙塘镇恒大银湖城143-2601</v>
          </cell>
          <cell r="T1059">
            <v>44408</v>
          </cell>
          <cell r="U1059">
            <v>9852.13582585151</v>
          </cell>
          <cell r="V1059">
            <v>981174.206896552</v>
          </cell>
          <cell r="W1059" t="str">
            <v>0.95*0.97*0.99</v>
          </cell>
          <cell r="X1059">
            <v>-100</v>
          </cell>
          <cell r="AB1059">
            <v>44467</v>
          </cell>
        </row>
        <row r="1060">
          <cell r="C1060" t="str">
            <v>7-1-801</v>
          </cell>
          <cell r="D1060" t="str">
            <v>7</v>
          </cell>
          <cell r="E1060">
            <v>1</v>
          </cell>
          <cell r="G1060">
            <v>801</v>
          </cell>
          <cell r="H1060" t="str">
            <v>自销</v>
          </cell>
          <cell r="I1060" t="str">
            <v>刘梓轩</v>
          </cell>
          <cell r="J1060" t="str">
            <v>已签约</v>
          </cell>
          <cell r="K1060">
            <v>99.59</v>
          </cell>
          <cell r="L1060">
            <v>78.44</v>
          </cell>
          <cell r="O1060" t="str">
            <v>谢雪花、叶剑枫</v>
          </cell>
          <cell r="P1060" t="str">
            <v>441881199011207943
44088219870804185X</v>
          </cell>
          <cell r="Q1060" t="str">
            <v>13250709945
18588573018</v>
          </cell>
          <cell r="R1060" t="str">
            <v>广东省广州市花都区狮岭镇振兴村自编双龙一巷37号（博雅实验学校）</v>
          </cell>
          <cell r="T1060">
            <v>44297</v>
          </cell>
          <cell r="U1060">
            <v>9622.250768380249</v>
          </cell>
          <cell r="V1060">
            <v>958279.954022989</v>
          </cell>
          <cell r="W1060">
            <v>0.95</v>
          </cell>
          <cell r="X1060">
            <v>-100</v>
          </cell>
          <cell r="AB1060">
            <v>44303</v>
          </cell>
        </row>
        <row r="1061">
          <cell r="C1061" t="str">
            <v>7-1-802</v>
          </cell>
          <cell r="D1061" t="str">
            <v>7</v>
          </cell>
          <cell r="E1061">
            <v>1</v>
          </cell>
          <cell r="G1061">
            <v>802</v>
          </cell>
          <cell r="H1061" t="str">
            <v>自销</v>
          </cell>
          <cell r="I1061" t="str">
            <v>揭英锡</v>
          </cell>
          <cell r="J1061" t="str">
            <v>已认购</v>
          </cell>
          <cell r="K1061">
            <v>84.65</v>
          </cell>
          <cell r="L1061">
            <v>66.67</v>
          </cell>
          <cell r="O1061" t="str">
            <v>翟振华</v>
          </cell>
          <cell r="P1061" t="str">
            <v>42902119840329001X</v>
          </cell>
          <cell r="Q1061" t="str">
            <v>15618877011</v>
          </cell>
          <cell r="R1061" t="str">
            <v>北京市朝阳区安定路5号院3号中建财富国际中心20楼</v>
          </cell>
          <cell r="S1061" t="str">
            <v>龙湖内转</v>
          </cell>
          <cell r="T1061">
            <v>44297</v>
          </cell>
          <cell r="U1061">
            <v>9751.71884229179</v>
          </cell>
          <cell r="V1061">
            <v>825483</v>
          </cell>
          <cell r="W1061">
            <v>0.95</v>
          </cell>
          <cell r="X1061">
            <v>-85</v>
          </cell>
          <cell r="AB1061" t="str">
            <v/>
          </cell>
        </row>
        <row r="1062">
          <cell r="C1062" t="str">
            <v>7-1-803</v>
          </cell>
          <cell r="D1062" t="str">
            <v>7</v>
          </cell>
          <cell r="E1062">
            <v>1</v>
          </cell>
          <cell r="G1062">
            <v>803</v>
          </cell>
          <cell r="H1062" t="str">
            <v>自销</v>
          </cell>
          <cell r="I1062" t="str">
            <v>罗健波</v>
          </cell>
          <cell r="J1062" t="str">
            <v>已签约</v>
          </cell>
          <cell r="K1062">
            <v>84.65</v>
          </cell>
          <cell r="L1062">
            <v>66.67</v>
          </cell>
          <cell r="O1062" t="str">
            <v>黄燕钰</v>
          </cell>
          <cell r="P1062" t="str">
            <v>452124198212150341</v>
          </cell>
          <cell r="Q1062" t="str">
            <v>19898669259</v>
          </cell>
          <cell r="R1062" t="str">
            <v>广东广州市白云区太和镇龙兴西路龙归路口17队河边菜鸟</v>
          </cell>
          <cell r="T1062">
            <v>44374</v>
          </cell>
          <cell r="U1062">
            <v>9984.800157511318</v>
          </cell>
          <cell r="V1062">
            <v>845213.333333333</v>
          </cell>
          <cell r="W1062">
            <v>0.95</v>
          </cell>
          <cell r="X1062">
            <v>-85</v>
          </cell>
          <cell r="AB1062">
            <v>44550</v>
          </cell>
        </row>
        <row r="1063">
          <cell r="C1063" t="str">
            <v>7-1-804</v>
          </cell>
          <cell r="D1063" t="str">
            <v>7</v>
          </cell>
          <cell r="E1063">
            <v>1</v>
          </cell>
          <cell r="G1063">
            <v>804</v>
          </cell>
          <cell r="H1063" t="str">
            <v>自销</v>
          </cell>
          <cell r="I1063" t="str">
            <v>谢绍恒</v>
          </cell>
          <cell r="J1063" t="str">
            <v>已签约</v>
          </cell>
          <cell r="K1063">
            <v>84.65</v>
          </cell>
          <cell r="L1063">
            <v>66.67</v>
          </cell>
          <cell r="O1063" t="str">
            <v>王文斌</v>
          </cell>
          <cell r="P1063" t="str">
            <v>440923199408222675</v>
          </cell>
          <cell r="Q1063" t="str">
            <v>15622176872</v>
          </cell>
          <cell r="R1063" t="str">
            <v>广东省广州市海珠区华洲街道小洲村瀛南大街十七巷14号</v>
          </cell>
          <cell r="T1063">
            <v>44303</v>
          </cell>
          <cell r="U1063">
            <v>9754.915100040058</v>
          </cell>
          <cell r="V1063">
            <v>825753.563218391</v>
          </cell>
          <cell r="W1063">
            <v>0.95</v>
          </cell>
          <cell r="X1063">
            <v>-85</v>
          </cell>
          <cell r="AB1063">
            <v>44311</v>
          </cell>
        </row>
        <row r="1064">
          <cell r="C1064" t="str">
            <v>7-1-805</v>
          </cell>
          <cell r="D1064" t="str">
            <v>7</v>
          </cell>
          <cell r="E1064">
            <v>1</v>
          </cell>
          <cell r="G1064">
            <v>805</v>
          </cell>
          <cell r="H1064" t="str">
            <v>自销</v>
          </cell>
          <cell r="I1064" t="str">
            <v>罗健波;朱生</v>
          </cell>
          <cell r="J1064" t="str">
            <v>已签约</v>
          </cell>
          <cell r="K1064">
            <v>84.65</v>
          </cell>
          <cell r="L1064">
            <v>66.67</v>
          </cell>
          <cell r="O1064" t="str">
            <v>王尚</v>
          </cell>
          <cell r="P1064" t="str">
            <v>441421198405105525</v>
          </cell>
          <cell r="Q1064" t="str">
            <v>13632468695</v>
          </cell>
          <cell r="R1064" t="str">
            <v>广东省广州市天河区天源路宝翠园E1栋203房</v>
          </cell>
          <cell r="T1064">
            <v>44297</v>
          </cell>
          <cell r="U1064">
            <v>9639.97257130443</v>
          </cell>
          <cell r="V1064">
            <v>816023.67816092</v>
          </cell>
          <cell r="W1064">
            <v>0.95</v>
          </cell>
          <cell r="X1064">
            <v>-85</v>
          </cell>
          <cell r="AB1064">
            <v>44302</v>
          </cell>
        </row>
        <row r="1065">
          <cell r="C1065" t="str">
            <v>7-1-806</v>
          </cell>
          <cell r="D1065" t="str">
            <v>7</v>
          </cell>
          <cell r="E1065">
            <v>1</v>
          </cell>
          <cell r="G1065">
            <v>806</v>
          </cell>
          <cell r="H1065" t="str">
            <v>自销</v>
          </cell>
          <cell r="I1065" t="str">
            <v>冯昌盛</v>
          </cell>
          <cell r="J1065" t="str">
            <v>已签约</v>
          </cell>
          <cell r="K1065">
            <v>99.59</v>
          </cell>
          <cell r="L1065">
            <v>78.44</v>
          </cell>
          <cell r="O1065" t="str">
            <v>凌莉莉</v>
          </cell>
          <cell r="P1065" t="str">
            <v>452523197608251721</v>
          </cell>
          <cell r="Q1065" t="str">
            <v>13829767007</v>
          </cell>
          <cell r="R1065" t="str">
            <v>广东省广州市海珠区信步西街6号1802房</v>
          </cell>
          <cell r="T1065">
            <v>44360</v>
          </cell>
          <cell r="U1065">
            <v>9852.13582585151</v>
          </cell>
          <cell r="V1065">
            <v>981174.206896552</v>
          </cell>
          <cell r="W1065">
            <v>0.95</v>
          </cell>
          <cell r="X1065">
            <v>-100</v>
          </cell>
          <cell r="AB1065">
            <v>44398</v>
          </cell>
        </row>
        <row r="1066">
          <cell r="C1066" t="str">
            <v>7-1-901</v>
          </cell>
          <cell r="D1066" t="str">
            <v>7</v>
          </cell>
          <cell r="E1066">
            <v>1</v>
          </cell>
          <cell r="G1066">
            <v>901</v>
          </cell>
          <cell r="H1066" t="str">
            <v>自销</v>
          </cell>
          <cell r="I1066" t="str">
            <v>揭英锡</v>
          </cell>
          <cell r="J1066" t="str">
            <v>已签约</v>
          </cell>
          <cell r="K1066">
            <v>99.59</v>
          </cell>
          <cell r="L1066">
            <v>78.44</v>
          </cell>
          <cell r="O1066" t="str">
            <v>刘庆品、乔丹</v>
          </cell>
          <cell r="P1066" t="str">
            <v>429006198703187635
511325198711095642</v>
          </cell>
          <cell r="Q1066" t="str">
            <v>17702064608
18027497615</v>
          </cell>
          <cell r="R1066" t="str">
            <v>广东省广州市天河区天宸街10号1705房</v>
          </cell>
          <cell r="T1066">
            <v>44297</v>
          </cell>
          <cell r="U1066">
            <v>9737.193297115875</v>
          </cell>
          <cell r="V1066">
            <v>969727.08045977</v>
          </cell>
          <cell r="W1066">
            <v>0.95</v>
          </cell>
          <cell r="X1066">
            <v>-100</v>
          </cell>
          <cell r="AB1066">
            <v>44304</v>
          </cell>
        </row>
        <row r="1067">
          <cell r="C1067" t="str">
            <v>7-1-902</v>
          </cell>
          <cell r="D1067" t="str">
            <v>7</v>
          </cell>
          <cell r="E1067">
            <v>1</v>
          </cell>
          <cell r="G1067">
            <v>902</v>
          </cell>
          <cell r="H1067" t="str">
            <v>自销</v>
          </cell>
          <cell r="I1067" t="str">
            <v>冯昌盛</v>
          </cell>
          <cell r="J1067" t="str">
            <v>已签约</v>
          </cell>
          <cell r="K1067">
            <v>84.65</v>
          </cell>
          <cell r="L1067">
            <v>66.67</v>
          </cell>
          <cell r="O1067" t="str">
            <v>雷天岚</v>
          </cell>
          <cell r="P1067" t="str">
            <v>51022219761124134X</v>
          </cell>
          <cell r="Q1067">
            <v>15683259185</v>
          </cell>
          <cell r="R1067" t="str">
            <v>重庆市双桥区花朝门2号3单元7-1</v>
          </cell>
          <cell r="T1067">
            <v>44297</v>
          </cell>
          <cell r="U1067">
            <v>9866.662728883637</v>
          </cell>
          <cell r="V1067">
            <v>835213</v>
          </cell>
          <cell r="W1067">
            <v>0.95</v>
          </cell>
          <cell r="X1067">
            <v>-85</v>
          </cell>
          <cell r="AB1067">
            <v>44989</v>
          </cell>
        </row>
        <row r="1068">
          <cell r="C1068" t="str">
            <v>7-1-903</v>
          </cell>
          <cell r="D1068" t="str">
            <v>7</v>
          </cell>
          <cell r="E1068">
            <v>1</v>
          </cell>
          <cell r="G1068">
            <v>903</v>
          </cell>
          <cell r="H1068" t="str">
            <v>自销</v>
          </cell>
          <cell r="I1068" t="str">
            <v>刘梓轩</v>
          </cell>
          <cell r="J1068" t="str">
            <v>已签约</v>
          </cell>
          <cell r="K1068">
            <v>84.65</v>
          </cell>
          <cell r="L1068">
            <v>66.67</v>
          </cell>
          <cell r="O1068" t="str">
            <v>郑晓琴</v>
          </cell>
          <cell r="P1068" t="str">
            <v>510202197910062127</v>
          </cell>
          <cell r="Q1068" t="str">
            <v>18623383699</v>
          </cell>
          <cell r="R1068" t="str">
            <v>重庆市渝中区医学院路9号1单元15-8</v>
          </cell>
          <cell r="T1068">
            <v>44297</v>
          </cell>
          <cell r="U1068">
            <v>9981.606615475486</v>
          </cell>
          <cell r="V1068">
            <v>844943</v>
          </cell>
          <cell r="W1068">
            <v>0.95</v>
          </cell>
          <cell r="X1068">
            <v>-85</v>
          </cell>
          <cell r="AB1068">
            <v>44767</v>
          </cell>
        </row>
        <row r="1069">
          <cell r="C1069" t="str">
            <v>7-1-904</v>
          </cell>
          <cell r="D1069" t="str">
            <v>7</v>
          </cell>
          <cell r="E1069">
            <v>1</v>
          </cell>
          <cell r="G1069">
            <v>904</v>
          </cell>
          <cell r="H1069" t="str">
            <v>自销</v>
          </cell>
          <cell r="I1069" t="str">
            <v>揭英锡</v>
          </cell>
          <cell r="J1069" t="str">
            <v>已签约</v>
          </cell>
          <cell r="K1069">
            <v>84.65</v>
          </cell>
          <cell r="L1069">
            <v>66.67</v>
          </cell>
          <cell r="O1069" t="str">
            <v>朱伟超、陈群娣</v>
          </cell>
          <cell r="P1069" t="str">
            <v>440111198606233013 
440111196206092742</v>
          </cell>
          <cell r="Q1069" t="str">
            <v>13422215550
13794355597</v>
          </cell>
          <cell r="R1069" t="str">
            <v>广东省广州市白云区京溪街犀牛角村村民大楼A栋304房</v>
          </cell>
          <cell r="T1069">
            <v>44297</v>
          </cell>
          <cell r="U1069">
            <v>9869.857628775688</v>
          </cell>
          <cell r="V1069">
            <v>835483.448275862</v>
          </cell>
          <cell r="W1069">
            <v>0.95</v>
          </cell>
          <cell r="X1069">
            <v>-85</v>
          </cell>
          <cell r="AB1069">
            <v>44303</v>
          </cell>
        </row>
        <row r="1070">
          <cell r="C1070" t="str">
            <v>7-1-905</v>
          </cell>
          <cell r="D1070" t="str">
            <v>7</v>
          </cell>
          <cell r="E1070">
            <v>1</v>
          </cell>
          <cell r="G1070">
            <v>905</v>
          </cell>
          <cell r="H1070" t="str">
            <v>自销</v>
          </cell>
          <cell r="I1070" t="str">
            <v>揭英锡</v>
          </cell>
          <cell r="J1070" t="str">
            <v>已签约</v>
          </cell>
          <cell r="K1070">
            <v>84.65</v>
          </cell>
          <cell r="L1070">
            <v>66.67</v>
          </cell>
          <cell r="O1070" t="str">
            <v>刘一槿</v>
          </cell>
          <cell r="P1070" t="str">
            <v>130521198811145524</v>
          </cell>
          <cell r="Q1070">
            <v>13286899998</v>
          </cell>
          <cell r="R1070" t="str">
            <v>广东省广州市花都区迎宾大道5号区规划资源分局</v>
          </cell>
          <cell r="T1070">
            <v>44297</v>
          </cell>
          <cell r="U1070">
            <v>9754.915100040058</v>
          </cell>
          <cell r="V1070">
            <v>825753.563218391</v>
          </cell>
          <cell r="X1070">
            <v>-85</v>
          </cell>
          <cell r="AB1070">
            <v>44299</v>
          </cell>
        </row>
        <row r="1071">
          <cell r="C1071" t="str">
            <v>7-1-906</v>
          </cell>
          <cell r="D1071" t="str">
            <v>7</v>
          </cell>
          <cell r="E1071">
            <v>1</v>
          </cell>
          <cell r="G1071">
            <v>906</v>
          </cell>
          <cell r="H1071" t="str">
            <v>自销</v>
          </cell>
          <cell r="I1071" t="str">
            <v>刘梓轩</v>
          </cell>
          <cell r="J1071" t="str">
            <v>已签约</v>
          </cell>
          <cell r="K1071">
            <v>99.59</v>
          </cell>
          <cell r="L1071">
            <v>78.44</v>
          </cell>
          <cell r="O1071" t="str">
            <v>袁萃英</v>
          </cell>
          <cell r="P1071" t="str">
            <v>362201198212102226</v>
          </cell>
          <cell r="Q1071" t="str">
            <v>15279020566</v>
          </cell>
          <cell r="R1071" t="str">
            <v>广东省广州市花都区新雅街道空港中心7号地4栋817</v>
          </cell>
          <cell r="T1071">
            <v>44374</v>
          </cell>
          <cell r="U1071">
            <v>9967.078354587136</v>
          </cell>
          <cell r="V1071">
            <v>992621.333333333</v>
          </cell>
          <cell r="W1071" t="str">
            <v>0.95*0.96*0.99</v>
          </cell>
          <cell r="X1071">
            <v>-100</v>
          </cell>
          <cell r="AB1071">
            <v>44374</v>
          </cell>
        </row>
        <row r="1072">
          <cell r="C1072" t="str">
            <v>S1-1-01</v>
          </cell>
          <cell r="D1072" t="str">
            <v>S1</v>
          </cell>
          <cell r="E1072" t="str">
            <v>标准</v>
          </cell>
          <cell r="G1072" t="str">
            <v>01</v>
          </cell>
          <cell r="K1072">
            <v>32.75</v>
          </cell>
          <cell r="L1072">
            <v>31.82</v>
          </cell>
          <cell r="W1072" t="str">
            <v>0</v>
          </cell>
          <cell r="X1072">
            <v>0</v>
          </cell>
          <cell r="AB1072" t="str">
            <v/>
          </cell>
        </row>
        <row r="1073">
          <cell r="C1073" t="str">
            <v>S1-1-02</v>
          </cell>
          <cell r="D1073" t="str">
            <v>S1</v>
          </cell>
          <cell r="E1073" t="str">
            <v>标准</v>
          </cell>
          <cell r="G1073" t="str">
            <v>02</v>
          </cell>
          <cell r="K1073">
            <v>42.08</v>
          </cell>
          <cell r="L1073">
            <v>40.89</v>
          </cell>
          <cell r="W1073" t="str">
            <v>0</v>
          </cell>
          <cell r="X1073">
            <v>0</v>
          </cell>
          <cell r="AB1073" t="str">
            <v/>
          </cell>
        </row>
        <row r="1074">
          <cell r="C1074" t="str">
            <v>S1-1-03</v>
          </cell>
          <cell r="D1074" t="str">
            <v>S1</v>
          </cell>
          <cell r="E1074" t="str">
            <v>标准</v>
          </cell>
          <cell r="G1074" t="str">
            <v>03</v>
          </cell>
          <cell r="K1074">
            <v>43.68</v>
          </cell>
          <cell r="L1074">
            <v>42.44</v>
          </cell>
          <cell r="W1074" t="str">
            <v>0</v>
          </cell>
          <cell r="X1074">
            <v>0</v>
          </cell>
          <cell r="AB1074" t="str">
            <v/>
          </cell>
        </row>
        <row r="1075">
          <cell r="C1075" t="str">
            <v>S1-1-04</v>
          </cell>
          <cell r="D1075" t="str">
            <v>S1</v>
          </cell>
          <cell r="E1075" t="str">
            <v>标准</v>
          </cell>
          <cell r="G1075" t="str">
            <v>04</v>
          </cell>
          <cell r="K1075">
            <v>45.57</v>
          </cell>
          <cell r="L1075">
            <v>44.28</v>
          </cell>
          <cell r="W1075" t="str">
            <v>0</v>
          </cell>
          <cell r="X1075">
            <v>0</v>
          </cell>
          <cell r="AB1075" t="str">
            <v/>
          </cell>
        </row>
        <row r="1076">
          <cell r="C1076" t="str">
            <v>S1-1-05</v>
          </cell>
          <cell r="D1076" t="str">
            <v>S1</v>
          </cell>
          <cell r="E1076" t="str">
            <v>标准</v>
          </cell>
          <cell r="G1076" t="str">
            <v>05</v>
          </cell>
          <cell r="K1076">
            <v>45.57</v>
          </cell>
          <cell r="L1076">
            <v>44.28</v>
          </cell>
          <cell r="W1076" t="str">
            <v>0</v>
          </cell>
          <cell r="X1076">
            <v>0</v>
          </cell>
          <cell r="AB1076" t="str">
            <v/>
          </cell>
        </row>
        <row r="1077">
          <cell r="C1077" t="str">
            <v>S1-1-06</v>
          </cell>
          <cell r="D1077" t="str">
            <v>S1</v>
          </cell>
          <cell r="E1077" t="str">
            <v>标准</v>
          </cell>
          <cell r="G1077" t="str">
            <v>06</v>
          </cell>
          <cell r="K1077">
            <v>45.57</v>
          </cell>
          <cell r="L1077">
            <v>44.28</v>
          </cell>
          <cell r="W1077" t="str">
            <v>0</v>
          </cell>
          <cell r="X1077">
            <v>0</v>
          </cell>
          <cell r="AB1077" t="str">
            <v/>
          </cell>
        </row>
        <row r="1078">
          <cell r="C1078" t="str">
            <v>S1-1-07</v>
          </cell>
          <cell r="D1078" t="str">
            <v>S1</v>
          </cell>
          <cell r="E1078" t="str">
            <v>标准</v>
          </cell>
          <cell r="G1078" t="str">
            <v>07</v>
          </cell>
          <cell r="K1078">
            <v>45.57</v>
          </cell>
          <cell r="L1078">
            <v>44.28</v>
          </cell>
          <cell r="W1078" t="str">
            <v>0</v>
          </cell>
          <cell r="X1078">
            <v>0</v>
          </cell>
          <cell r="AB1078" t="str">
            <v/>
          </cell>
        </row>
        <row r="1079">
          <cell r="C1079" t="str">
            <v>S1-1-08</v>
          </cell>
          <cell r="D1079" t="str">
            <v>S1</v>
          </cell>
          <cell r="E1079" t="str">
            <v>标准</v>
          </cell>
          <cell r="G1079" t="str">
            <v>08</v>
          </cell>
          <cell r="K1079">
            <v>45.57</v>
          </cell>
          <cell r="L1079">
            <v>44.28</v>
          </cell>
          <cell r="W1079" t="str">
            <v>0</v>
          </cell>
          <cell r="X1079">
            <v>0</v>
          </cell>
          <cell r="AB1079" t="str">
            <v/>
          </cell>
        </row>
        <row r="1080">
          <cell r="C1080" t="str">
            <v>S1-1-09</v>
          </cell>
          <cell r="D1080" t="str">
            <v>S1</v>
          </cell>
          <cell r="E1080" t="str">
            <v>标准</v>
          </cell>
          <cell r="G1080" t="str">
            <v>09</v>
          </cell>
          <cell r="K1080">
            <v>45.57</v>
          </cell>
          <cell r="L1080">
            <v>44.28</v>
          </cell>
          <cell r="W1080" t="str">
            <v>0</v>
          </cell>
          <cell r="X1080">
            <v>0</v>
          </cell>
          <cell r="AB1080" t="str">
            <v/>
          </cell>
        </row>
        <row r="1081">
          <cell r="C1081" t="str">
            <v>S1-1-10</v>
          </cell>
          <cell r="D1081" t="str">
            <v>S1</v>
          </cell>
          <cell r="E1081" t="str">
            <v>标准</v>
          </cell>
          <cell r="G1081" t="str">
            <v>10</v>
          </cell>
          <cell r="K1081">
            <v>45.57</v>
          </cell>
          <cell r="L1081">
            <v>44.28</v>
          </cell>
          <cell r="W1081" t="str">
            <v>0</v>
          </cell>
          <cell r="X1081">
            <v>0</v>
          </cell>
          <cell r="AB1081" t="str">
            <v/>
          </cell>
        </row>
        <row r="1082">
          <cell r="C1082" t="str">
            <v>S1-1-11</v>
          </cell>
          <cell r="D1082" t="str">
            <v>S1</v>
          </cell>
          <cell r="E1082" t="str">
            <v>标准</v>
          </cell>
          <cell r="G1082" t="str">
            <v>11</v>
          </cell>
          <cell r="K1082">
            <v>47.48</v>
          </cell>
          <cell r="L1082">
            <v>46.13</v>
          </cell>
          <cell r="W1082" t="str">
            <v>0</v>
          </cell>
          <cell r="X1082">
            <v>0</v>
          </cell>
          <cell r="AB1082" t="str">
            <v/>
          </cell>
        </row>
        <row r="1083">
          <cell r="C1083" t="str">
            <v>S1-1-12</v>
          </cell>
          <cell r="D1083" t="str">
            <v>S1</v>
          </cell>
          <cell r="E1083" t="str">
            <v>标准</v>
          </cell>
          <cell r="G1083" t="str">
            <v>12</v>
          </cell>
          <cell r="K1083">
            <v>85.85</v>
          </cell>
          <cell r="L1083">
            <v>83.42</v>
          </cell>
          <cell r="W1083" t="str">
            <v>0</v>
          </cell>
          <cell r="X1083">
            <v>0</v>
          </cell>
          <cell r="AB1083" t="str">
            <v/>
          </cell>
        </row>
        <row r="1084">
          <cell r="C1084" t="str">
            <v>S1-1-13</v>
          </cell>
          <cell r="D1084" t="str">
            <v>S1</v>
          </cell>
          <cell r="E1084" t="str">
            <v>标准</v>
          </cell>
          <cell r="G1084" t="str">
            <v>13</v>
          </cell>
          <cell r="K1084">
            <v>70.89</v>
          </cell>
          <cell r="L1084">
            <v>68.88</v>
          </cell>
          <cell r="W1084" t="str">
            <v>0</v>
          </cell>
          <cell r="X1084">
            <v>0</v>
          </cell>
          <cell r="AB1084" t="str">
            <v/>
          </cell>
        </row>
        <row r="1085">
          <cell r="C1085" t="str">
            <v>S1-1-14</v>
          </cell>
          <cell r="D1085" t="str">
            <v>S1</v>
          </cell>
          <cell r="E1085" t="str">
            <v>标准</v>
          </cell>
          <cell r="G1085" t="str">
            <v>14</v>
          </cell>
          <cell r="K1085">
            <v>70.89</v>
          </cell>
          <cell r="L1085">
            <v>68.88</v>
          </cell>
          <cell r="W1085" t="str">
            <v>0</v>
          </cell>
          <cell r="X1085">
            <v>0</v>
          </cell>
          <cell r="AB1085" t="str">
            <v/>
          </cell>
        </row>
        <row r="1086">
          <cell r="C1086" t="str">
            <v>S1-1-15</v>
          </cell>
          <cell r="D1086" t="str">
            <v>S1</v>
          </cell>
          <cell r="E1086" t="str">
            <v>标准</v>
          </cell>
          <cell r="G1086" t="str">
            <v>15</v>
          </cell>
          <cell r="K1086">
            <v>70.89</v>
          </cell>
          <cell r="L1086">
            <v>68.88</v>
          </cell>
          <cell r="W1086" t="str">
            <v>0</v>
          </cell>
          <cell r="X1086">
            <v>0</v>
          </cell>
          <cell r="AB1086" t="str">
            <v/>
          </cell>
        </row>
        <row r="1087">
          <cell r="C1087" t="str">
            <v>S1-1-16</v>
          </cell>
          <cell r="D1087" t="str">
            <v>S1</v>
          </cell>
          <cell r="E1087" t="str">
            <v>标准</v>
          </cell>
          <cell r="G1087" t="str">
            <v>16</v>
          </cell>
          <cell r="K1087">
            <v>70.89</v>
          </cell>
          <cell r="L1087">
            <v>68.88</v>
          </cell>
          <cell r="W1087" t="str">
            <v>0</v>
          </cell>
          <cell r="X1087">
            <v>0</v>
          </cell>
          <cell r="AB1087" t="str">
            <v/>
          </cell>
        </row>
        <row r="1088">
          <cell r="C1088" t="str">
            <v>S1-1-17</v>
          </cell>
          <cell r="D1088" t="str">
            <v>S1</v>
          </cell>
          <cell r="E1088" t="str">
            <v>标准</v>
          </cell>
          <cell r="G1088" t="str">
            <v>17</v>
          </cell>
          <cell r="K1088">
            <v>140.09</v>
          </cell>
          <cell r="L1088">
            <v>136.12</v>
          </cell>
          <cell r="W1088" t="str">
            <v>0</v>
          </cell>
          <cell r="X1088">
            <v>0</v>
          </cell>
          <cell r="AB1088" t="str">
            <v/>
          </cell>
        </row>
        <row r="1089">
          <cell r="C1089" t="str">
            <v>S1-1-18</v>
          </cell>
          <cell r="D1089" t="str">
            <v>S1</v>
          </cell>
          <cell r="E1089" t="str">
            <v>标准</v>
          </cell>
          <cell r="G1089" t="str">
            <v>18</v>
          </cell>
          <cell r="K1089">
            <v>28.34</v>
          </cell>
          <cell r="L1089">
            <v>27.54</v>
          </cell>
          <cell r="W1089" t="str">
            <v>0</v>
          </cell>
          <cell r="X1089">
            <v>0</v>
          </cell>
          <cell r="AB1089" t="str">
            <v/>
          </cell>
        </row>
        <row r="1090">
          <cell r="C1090" t="str">
            <v>S1-1-19</v>
          </cell>
          <cell r="D1090" t="str">
            <v>S1</v>
          </cell>
          <cell r="E1090" t="str">
            <v>标准</v>
          </cell>
          <cell r="G1090" t="str">
            <v>19</v>
          </cell>
          <cell r="K1090">
            <v>23.75</v>
          </cell>
          <cell r="L1090">
            <v>23.08</v>
          </cell>
          <cell r="W1090" t="str">
            <v>0</v>
          </cell>
          <cell r="X1090">
            <v>0</v>
          </cell>
          <cell r="AB1090" t="str">
            <v/>
          </cell>
        </row>
        <row r="1091">
          <cell r="C1091" t="str">
            <v>S1-1-20</v>
          </cell>
          <cell r="D1091" t="str">
            <v>S1</v>
          </cell>
          <cell r="E1091" t="str">
            <v>标准</v>
          </cell>
          <cell r="G1091" t="str">
            <v>20</v>
          </cell>
          <cell r="K1091">
            <v>46.97</v>
          </cell>
          <cell r="L1091">
            <v>45.64</v>
          </cell>
          <cell r="W1091" t="str">
            <v>0</v>
          </cell>
          <cell r="X1091">
            <v>0</v>
          </cell>
          <cell r="AB1091" t="str">
            <v/>
          </cell>
        </row>
        <row r="1092">
          <cell r="C1092" t="str">
            <v>S1-1-21</v>
          </cell>
          <cell r="D1092" t="str">
            <v>S1</v>
          </cell>
          <cell r="E1092" t="str">
            <v>标准</v>
          </cell>
          <cell r="G1092" t="str">
            <v>21</v>
          </cell>
          <cell r="K1092">
            <v>50.02</v>
          </cell>
          <cell r="L1092">
            <v>48.6</v>
          </cell>
          <cell r="W1092" t="str">
            <v>0</v>
          </cell>
          <cell r="X1092">
            <v>0</v>
          </cell>
          <cell r="AB1092" t="str">
            <v/>
          </cell>
        </row>
        <row r="1093">
          <cell r="C1093" t="str">
            <v>S1-1-22</v>
          </cell>
          <cell r="D1093" t="str">
            <v>S1</v>
          </cell>
          <cell r="E1093" t="str">
            <v>标准</v>
          </cell>
          <cell r="G1093" t="str">
            <v>22</v>
          </cell>
          <cell r="K1093">
            <v>38.9</v>
          </cell>
          <cell r="L1093">
            <v>37.8</v>
          </cell>
          <cell r="W1093" t="str">
            <v>0</v>
          </cell>
          <cell r="X1093">
            <v>0</v>
          </cell>
          <cell r="AB1093" t="str">
            <v/>
          </cell>
        </row>
        <row r="1094">
          <cell r="C1094" t="str">
            <v>S1-1-23</v>
          </cell>
          <cell r="D1094" t="str">
            <v>S1</v>
          </cell>
          <cell r="E1094" t="str">
            <v>标准</v>
          </cell>
          <cell r="G1094" t="str">
            <v>23</v>
          </cell>
          <cell r="K1094">
            <v>40.53</v>
          </cell>
          <cell r="L1094">
            <v>39.38</v>
          </cell>
          <cell r="W1094" t="str">
            <v>0</v>
          </cell>
          <cell r="X1094">
            <v>0</v>
          </cell>
          <cell r="AB1094" t="str">
            <v/>
          </cell>
        </row>
        <row r="1095">
          <cell r="C1095" t="str">
            <v>S1-2-01</v>
          </cell>
          <cell r="D1095" t="str">
            <v>S1</v>
          </cell>
          <cell r="E1095" t="str">
            <v>标准</v>
          </cell>
          <cell r="G1095" t="str">
            <v>01</v>
          </cell>
          <cell r="K1095">
            <v>95.25</v>
          </cell>
          <cell r="L1095">
            <v>70.95</v>
          </cell>
          <cell r="U1095">
            <v>0</v>
          </cell>
          <cell r="W1095" t="str">
            <v>0</v>
          </cell>
          <cell r="X1095">
            <v>0</v>
          </cell>
          <cell r="AB1095" t="str">
            <v/>
          </cell>
        </row>
        <row r="1096">
          <cell r="C1096" t="str">
            <v>S1-2-02</v>
          </cell>
          <cell r="D1096" t="str">
            <v>S1</v>
          </cell>
          <cell r="E1096" t="str">
            <v>标准</v>
          </cell>
          <cell r="G1096" t="str">
            <v>02</v>
          </cell>
          <cell r="K1096">
            <v>76.12</v>
          </cell>
          <cell r="L1096">
            <v>56.7</v>
          </cell>
          <cell r="U1096">
            <v>0</v>
          </cell>
          <cell r="W1096" t="str">
            <v>0</v>
          </cell>
          <cell r="X1096">
            <v>0</v>
          </cell>
          <cell r="AB1096" t="str">
            <v/>
          </cell>
        </row>
        <row r="1097">
          <cell r="C1097" t="str">
            <v>S1-2-03</v>
          </cell>
          <cell r="D1097" t="str">
            <v>S1</v>
          </cell>
          <cell r="E1097" t="str">
            <v>标准</v>
          </cell>
          <cell r="G1097" t="str">
            <v>03</v>
          </cell>
          <cell r="K1097">
            <v>76.12</v>
          </cell>
          <cell r="L1097">
            <v>56.7</v>
          </cell>
          <cell r="U1097">
            <v>0</v>
          </cell>
          <cell r="W1097" t="str">
            <v>0</v>
          </cell>
          <cell r="X1097">
            <v>0</v>
          </cell>
          <cell r="AB1097" t="str">
            <v/>
          </cell>
        </row>
        <row r="1098">
          <cell r="C1098" t="str">
            <v>S1-2-04</v>
          </cell>
          <cell r="D1098" t="str">
            <v>S1</v>
          </cell>
          <cell r="E1098" t="str">
            <v>标准</v>
          </cell>
          <cell r="G1098" t="str">
            <v>04</v>
          </cell>
          <cell r="K1098">
            <v>76.12</v>
          </cell>
          <cell r="L1098">
            <v>56.7</v>
          </cell>
          <cell r="U1098">
            <v>0</v>
          </cell>
          <cell r="W1098" t="str">
            <v>0</v>
          </cell>
          <cell r="X1098">
            <v>0</v>
          </cell>
          <cell r="AB1098" t="str">
            <v/>
          </cell>
        </row>
        <row r="1099">
          <cell r="C1099" t="str">
            <v>S1-2-05</v>
          </cell>
          <cell r="D1099" t="str">
            <v>S1</v>
          </cell>
          <cell r="E1099" t="str">
            <v>标准</v>
          </cell>
          <cell r="G1099" t="str">
            <v>05</v>
          </cell>
          <cell r="K1099">
            <v>76.12</v>
          </cell>
          <cell r="L1099">
            <v>56.7</v>
          </cell>
          <cell r="U1099">
            <v>0</v>
          </cell>
          <cell r="W1099" t="str">
            <v>0</v>
          </cell>
          <cell r="X1099">
            <v>0</v>
          </cell>
          <cell r="AB1099" t="str">
            <v/>
          </cell>
        </row>
        <row r="1100">
          <cell r="C1100" t="str">
            <v>S1-2-06</v>
          </cell>
          <cell r="D1100" t="str">
            <v>S1</v>
          </cell>
          <cell r="E1100" t="str">
            <v>标准</v>
          </cell>
          <cell r="G1100" t="str">
            <v>06</v>
          </cell>
          <cell r="K1100">
            <v>75.22</v>
          </cell>
          <cell r="L1100">
            <v>56.03</v>
          </cell>
          <cell r="U1100">
            <v>0</v>
          </cell>
          <cell r="W1100" t="str">
            <v>0</v>
          </cell>
          <cell r="X1100">
            <v>0</v>
          </cell>
          <cell r="AB1100" t="str">
            <v/>
          </cell>
        </row>
        <row r="1101">
          <cell r="C1101" t="str">
            <v>S1-2-07</v>
          </cell>
          <cell r="D1101" t="str">
            <v>S1</v>
          </cell>
          <cell r="E1101" t="str">
            <v>标准</v>
          </cell>
          <cell r="G1101" t="str">
            <v>07</v>
          </cell>
          <cell r="K1101">
            <v>75.22</v>
          </cell>
          <cell r="L1101">
            <v>56.03</v>
          </cell>
          <cell r="U1101">
            <v>0</v>
          </cell>
          <cell r="W1101" t="str">
            <v>0</v>
          </cell>
          <cell r="X1101">
            <v>0</v>
          </cell>
          <cell r="AB1101" t="str">
            <v/>
          </cell>
        </row>
        <row r="1102">
          <cell r="C1102" t="str">
            <v>S1-2-08</v>
          </cell>
          <cell r="D1102" t="str">
            <v>S1</v>
          </cell>
          <cell r="E1102" t="str">
            <v>标准</v>
          </cell>
          <cell r="G1102" t="str">
            <v>08</v>
          </cell>
          <cell r="K1102">
            <v>26.34</v>
          </cell>
          <cell r="L1102">
            <v>19.62</v>
          </cell>
          <cell r="U1102">
            <v>0</v>
          </cell>
          <cell r="W1102" t="str">
            <v>0</v>
          </cell>
          <cell r="X1102">
            <v>0</v>
          </cell>
          <cell r="AB1102" t="str">
            <v/>
          </cell>
        </row>
        <row r="1103">
          <cell r="C1103" t="str">
            <v>S1-2-09</v>
          </cell>
          <cell r="D1103" t="str">
            <v>S1</v>
          </cell>
          <cell r="E1103" t="str">
            <v>标准</v>
          </cell>
          <cell r="G1103" t="str">
            <v>09</v>
          </cell>
          <cell r="K1103">
            <v>47.14</v>
          </cell>
          <cell r="L1103">
            <v>35.11</v>
          </cell>
          <cell r="U1103">
            <v>0</v>
          </cell>
          <cell r="W1103" t="str">
            <v>0</v>
          </cell>
          <cell r="X1103">
            <v>0</v>
          </cell>
          <cell r="AB1103" t="str">
            <v/>
          </cell>
        </row>
        <row r="1104">
          <cell r="C1104" t="str">
            <v>S1-2-10</v>
          </cell>
          <cell r="D1104" t="str">
            <v>S1</v>
          </cell>
          <cell r="E1104" t="str">
            <v>标准</v>
          </cell>
          <cell r="G1104" t="str">
            <v>10</v>
          </cell>
          <cell r="K1104">
            <v>57.21</v>
          </cell>
          <cell r="L1104">
            <v>42.61</v>
          </cell>
          <cell r="U1104">
            <v>0</v>
          </cell>
          <cell r="W1104" t="str">
            <v>0</v>
          </cell>
          <cell r="X1104">
            <v>0</v>
          </cell>
          <cell r="AB1104" t="str">
            <v/>
          </cell>
        </row>
        <row r="1105">
          <cell r="C1105" t="str">
            <v>S1-2-11</v>
          </cell>
          <cell r="D1105" t="str">
            <v>S1</v>
          </cell>
          <cell r="E1105" t="str">
            <v>标准</v>
          </cell>
          <cell r="G1105" t="str">
            <v>11</v>
          </cell>
          <cell r="K1105">
            <v>36.73</v>
          </cell>
          <cell r="L1105">
            <v>27.36</v>
          </cell>
          <cell r="U1105">
            <v>0</v>
          </cell>
          <cell r="W1105" t="str">
            <v>0</v>
          </cell>
          <cell r="X1105">
            <v>0</v>
          </cell>
          <cell r="AB1105" t="str">
            <v/>
          </cell>
        </row>
        <row r="1106">
          <cell r="C1106" t="str">
            <v>S1-2-12</v>
          </cell>
          <cell r="D1106" t="str">
            <v>S1</v>
          </cell>
          <cell r="E1106" t="str">
            <v>标准</v>
          </cell>
          <cell r="G1106" t="str">
            <v>12</v>
          </cell>
          <cell r="K1106">
            <v>38.26</v>
          </cell>
          <cell r="L1106">
            <v>28.5</v>
          </cell>
          <cell r="U1106">
            <v>0</v>
          </cell>
          <cell r="W1106" t="str">
            <v>0</v>
          </cell>
          <cell r="X1106">
            <v>0</v>
          </cell>
          <cell r="AB1106" t="str">
            <v/>
          </cell>
        </row>
        <row r="1107">
          <cell r="C1107" t="str">
            <v>S2-1-01</v>
          </cell>
          <cell r="D1107" t="str">
            <v>S2</v>
          </cell>
          <cell r="E1107" t="str">
            <v>标准</v>
          </cell>
          <cell r="G1107" t="str">
            <v>01</v>
          </cell>
          <cell r="K1107">
            <v>67.78</v>
          </cell>
          <cell r="L1107">
            <v>64.07</v>
          </cell>
          <cell r="U1107">
            <v>0</v>
          </cell>
          <cell r="W1107" t="str">
            <v>0</v>
          </cell>
          <cell r="X1107">
            <v>0</v>
          </cell>
          <cell r="AB1107" t="str">
            <v/>
          </cell>
        </row>
        <row r="1108">
          <cell r="C1108" t="str">
            <v>S2-1-02</v>
          </cell>
          <cell r="D1108" t="str">
            <v>S2</v>
          </cell>
          <cell r="E1108" t="str">
            <v>标准</v>
          </cell>
          <cell r="G1108" t="str">
            <v>02</v>
          </cell>
          <cell r="H1108" t="str">
            <v>自销</v>
          </cell>
          <cell r="I1108" t="str">
            <v>黄鲜明;范丽娟</v>
          </cell>
          <cell r="J1108" t="str">
            <v>已签约</v>
          </cell>
          <cell r="K1108" t="str">
            <v>18.58</v>
          </cell>
          <cell r="L1108" t="str">
            <v>17.56</v>
          </cell>
          <cell r="O1108" t="str">
            <v>陈丽芬、刘校宁</v>
          </cell>
          <cell r="P1108" t="str">
            <v>441802198506193846
441900198511064355</v>
          </cell>
          <cell r="Q1108" t="str">
            <v>18925772012
13686030015</v>
          </cell>
          <cell r="R1108" t="str">
            <v>广东省东莞市大朗镇松柏朗油榨前一巷25号</v>
          </cell>
          <cell r="T1108">
            <v>44738</v>
          </cell>
          <cell r="U1108">
            <v>19736.975242195913</v>
          </cell>
          <cell r="V1108">
            <v>366713</v>
          </cell>
          <cell r="W1108" t="str">
            <v>0</v>
          </cell>
          <cell r="X1108">
            <v>0</v>
          </cell>
          <cell r="AB1108">
            <v>44747</v>
          </cell>
        </row>
        <row r="1109">
          <cell r="C1109" t="str">
            <v>S2-1-03</v>
          </cell>
          <cell r="D1109" t="str">
            <v>S2</v>
          </cell>
          <cell r="E1109" t="str">
            <v>标准</v>
          </cell>
          <cell r="G1109" t="str">
            <v>03</v>
          </cell>
          <cell r="H1109" t="str">
            <v>自销</v>
          </cell>
          <cell r="I1109" t="str">
            <v>范丽娟</v>
          </cell>
          <cell r="J1109" t="str">
            <v>已认购</v>
          </cell>
          <cell r="K1109">
            <v>28.53</v>
          </cell>
          <cell r="L1109">
            <v>26.97</v>
          </cell>
          <cell r="O1109" t="str">
            <v>刘校宁</v>
          </cell>
          <cell r="P1109" t="str">
            <v>441900198511064355</v>
          </cell>
          <cell r="Q1109">
            <v>13686170015</v>
          </cell>
          <cell r="R1109" t="str">
            <v>广东省东莞市大朗镇松柏朗油榨前一巷25号</v>
          </cell>
          <cell r="S1109" t="str">
            <v>自访</v>
          </cell>
          <cell r="T1109">
            <v>45011</v>
          </cell>
          <cell r="U1109">
            <v>0</v>
          </cell>
          <cell r="W1109" t="str">
            <v>0</v>
          </cell>
          <cell r="X1109">
            <v>-523382</v>
          </cell>
          <cell r="AB1109" t="str">
            <v/>
          </cell>
        </row>
        <row r="1110">
          <cell r="C1110" t="str">
            <v>S2-1-04</v>
          </cell>
          <cell r="D1110" t="str">
            <v>S2</v>
          </cell>
          <cell r="E1110" t="str">
            <v>标准</v>
          </cell>
          <cell r="G1110" t="str">
            <v>04</v>
          </cell>
          <cell r="K1110">
            <v>62.36</v>
          </cell>
          <cell r="L1110">
            <v>58.95</v>
          </cell>
          <cell r="U1110">
            <v>0</v>
          </cell>
          <cell r="W1110" t="str">
            <v>0</v>
          </cell>
          <cell r="X1110">
            <v>0</v>
          </cell>
          <cell r="AB1110" t="str">
            <v/>
          </cell>
        </row>
        <row r="1111">
          <cell r="C1111" t="str">
            <v>S2-1-05</v>
          </cell>
          <cell r="D1111" t="str">
            <v>S2</v>
          </cell>
          <cell r="E1111" t="str">
            <v>标准</v>
          </cell>
          <cell r="G1111" t="str">
            <v>05</v>
          </cell>
          <cell r="K1111">
            <v>42.01</v>
          </cell>
          <cell r="L1111">
            <v>39.71</v>
          </cell>
          <cell r="U1111">
            <v>0</v>
          </cell>
          <cell r="W1111" t="str">
            <v>0</v>
          </cell>
          <cell r="X1111">
            <v>0</v>
          </cell>
          <cell r="AB1111" t="str">
            <v/>
          </cell>
        </row>
        <row r="1112">
          <cell r="C1112" t="str">
            <v>S2-1-06</v>
          </cell>
          <cell r="D1112" t="str">
            <v>S2</v>
          </cell>
          <cell r="E1112" t="str">
            <v>标准</v>
          </cell>
          <cell r="G1112" t="str">
            <v>06</v>
          </cell>
          <cell r="K1112">
            <v>37.08</v>
          </cell>
          <cell r="L1112">
            <v>35.05</v>
          </cell>
          <cell r="U1112">
            <v>0</v>
          </cell>
          <cell r="W1112" t="str">
            <v>0</v>
          </cell>
          <cell r="X1112">
            <v>0</v>
          </cell>
          <cell r="AB1112" t="str">
            <v/>
          </cell>
        </row>
        <row r="1113">
          <cell r="C1113" t="str">
            <v>S2-1-07</v>
          </cell>
          <cell r="D1113" t="str">
            <v>S2</v>
          </cell>
          <cell r="E1113" t="str">
            <v>标准</v>
          </cell>
          <cell r="G1113" t="str">
            <v>07</v>
          </cell>
          <cell r="K1113">
            <v>57.19</v>
          </cell>
          <cell r="L1113">
            <v>54.06</v>
          </cell>
          <cell r="U1113">
            <v>0</v>
          </cell>
          <cell r="W1113" t="str">
            <v>0</v>
          </cell>
          <cell r="X1113">
            <v>0</v>
          </cell>
          <cell r="AB1113" t="str">
            <v/>
          </cell>
        </row>
        <row r="1114">
          <cell r="C1114" t="str">
            <v>S2-1-08</v>
          </cell>
          <cell r="D1114" t="str">
            <v>S2</v>
          </cell>
          <cell r="E1114" t="str">
            <v>标准</v>
          </cell>
          <cell r="G1114" t="str">
            <v>08</v>
          </cell>
          <cell r="K1114">
            <v>43.32</v>
          </cell>
          <cell r="L1114">
            <v>40.95</v>
          </cell>
          <cell r="U1114">
            <v>0</v>
          </cell>
          <cell r="W1114" t="str">
            <v>0</v>
          </cell>
          <cell r="X1114">
            <v>0</v>
          </cell>
          <cell r="AB1114" t="str">
            <v/>
          </cell>
        </row>
        <row r="1115">
          <cell r="C1115" t="str">
            <v>S2-1-09</v>
          </cell>
          <cell r="D1115" t="str">
            <v>S2</v>
          </cell>
          <cell r="E1115" t="str">
            <v>标准</v>
          </cell>
          <cell r="G1115" t="str">
            <v>09</v>
          </cell>
          <cell r="K1115">
            <v>43.32</v>
          </cell>
          <cell r="L1115">
            <v>40.95</v>
          </cell>
          <cell r="U1115">
            <v>0</v>
          </cell>
          <cell r="W1115" t="str">
            <v>0</v>
          </cell>
          <cell r="X1115">
            <v>0</v>
          </cell>
          <cell r="AB1115" t="str">
            <v/>
          </cell>
        </row>
        <row r="1116">
          <cell r="C1116" t="str">
            <v>S2-1-10</v>
          </cell>
          <cell r="D1116" t="str">
            <v>S2</v>
          </cell>
          <cell r="E1116" t="str">
            <v>标准</v>
          </cell>
          <cell r="G1116" t="str">
            <v>10</v>
          </cell>
          <cell r="K1116">
            <v>43.32</v>
          </cell>
          <cell r="L1116">
            <v>40.95</v>
          </cell>
          <cell r="U1116">
            <v>0</v>
          </cell>
          <cell r="W1116" t="str">
            <v>0</v>
          </cell>
          <cell r="X1116">
            <v>0</v>
          </cell>
          <cell r="AB1116" t="str">
            <v/>
          </cell>
        </row>
        <row r="1117">
          <cell r="C1117" t="str">
            <v>S2-1-11</v>
          </cell>
          <cell r="D1117" t="str">
            <v>S2</v>
          </cell>
          <cell r="E1117" t="str">
            <v>标准</v>
          </cell>
          <cell r="G1117" t="str">
            <v>11</v>
          </cell>
          <cell r="K1117">
            <v>47.21</v>
          </cell>
          <cell r="L1117">
            <v>44.63</v>
          </cell>
          <cell r="U1117">
            <v>0</v>
          </cell>
          <cell r="W1117" t="str">
            <v>0</v>
          </cell>
          <cell r="X1117">
            <v>0</v>
          </cell>
          <cell r="AB1117" t="str">
            <v/>
          </cell>
        </row>
        <row r="1118">
          <cell r="C1118" t="str">
            <v>S2-1-12</v>
          </cell>
          <cell r="D1118" t="str">
            <v>S2</v>
          </cell>
          <cell r="E1118" t="str">
            <v>标准</v>
          </cell>
          <cell r="G1118" t="str">
            <v>12</v>
          </cell>
          <cell r="K1118">
            <v>43.32</v>
          </cell>
          <cell r="L1118">
            <v>40.95</v>
          </cell>
          <cell r="U1118">
            <v>0</v>
          </cell>
          <cell r="W1118" t="str">
            <v>0</v>
          </cell>
          <cell r="X1118">
            <v>0</v>
          </cell>
          <cell r="AB1118" t="str">
            <v/>
          </cell>
        </row>
        <row r="1119">
          <cell r="C1119" t="str">
            <v>S2-1-13</v>
          </cell>
          <cell r="D1119" t="str">
            <v>S2</v>
          </cell>
          <cell r="E1119" t="str">
            <v>标准</v>
          </cell>
          <cell r="G1119" t="str">
            <v>13</v>
          </cell>
          <cell r="K1119">
            <v>46.1</v>
          </cell>
          <cell r="L1119">
            <v>43.58</v>
          </cell>
          <cell r="U1119">
            <v>0</v>
          </cell>
          <cell r="W1119" t="str">
            <v>0</v>
          </cell>
          <cell r="X1119">
            <v>0</v>
          </cell>
          <cell r="AB1119" t="str">
            <v/>
          </cell>
        </row>
        <row r="1120">
          <cell r="C1120" t="str">
            <v>S2-2-01</v>
          </cell>
          <cell r="D1120" t="str">
            <v>S2</v>
          </cell>
          <cell r="E1120" t="str">
            <v>标准</v>
          </cell>
          <cell r="G1120" t="str">
            <v>01</v>
          </cell>
          <cell r="K1120">
            <v>35.78</v>
          </cell>
          <cell r="L1120">
            <v>25.75</v>
          </cell>
          <cell r="U1120">
            <v>0</v>
          </cell>
          <cell r="W1120" t="str">
            <v>0</v>
          </cell>
          <cell r="X1120">
            <v>0</v>
          </cell>
          <cell r="AB1120" t="str">
            <v/>
          </cell>
        </row>
        <row r="1121">
          <cell r="C1121" t="str">
            <v>S2-2-02</v>
          </cell>
          <cell r="D1121" t="str">
            <v>S2</v>
          </cell>
          <cell r="E1121" t="str">
            <v>标准</v>
          </cell>
          <cell r="G1121" t="str">
            <v>02</v>
          </cell>
          <cell r="K1121">
            <v>22.34</v>
          </cell>
          <cell r="L1121">
            <v>16.08</v>
          </cell>
          <cell r="U1121">
            <v>0</v>
          </cell>
          <cell r="W1121" t="str">
            <v>0</v>
          </cell>
          <cell r="X1121">
            <v>0</v>
          </cell>
          <cell r="AB1121" t="str">
            <v/>
          </cell>
        </row>
        <row r="1122">
          <cell r="C1122" t="str">
            <v>S2-2-03</v>
          </cell>
          <cell r="D1122" t="str">
            <v>S2</v>
          </cell>
          <cell r="E1122" t="str">
            <v>标准</v>
          </cell>
          <cell r="G1122" t="str">
            <v>03</v>
          </cell>
          <cell r="K1122">
            <v>31.79</v>
          </cell>
          <cell r="L1122">
            <v>22.88</v>
          </cell>
          <cell r="U1122">
            <v>0</v>
          </cell>
          <cell r="W1122" t="str">
            <v>0</v>
          </cell>
          <cell r="X1122">
            <v>0</v>
          </cell>
          <cell r="AB1122" t="str">
            <v/>
          </cell>
        </row>
        <row r="1123">
          <cell r="C1123" t="str">
            <v>S2-2-04</v>
          </cell>
          <cell r="D1123" t="str">
            <v>S2</v>
          </cell>
          <cell r="E1123" t="str">
            <v>标准</v>
          </cell>
          <cell r="G1123" t="str">
            <v>04</v>
          </cell>
          <cell r="K1123">
            <v>38.64</v>
          </cell>
          <cell r="L1123">
            <v>27.81</v>
          </cell>
          <cell r="U1123">
            <v>0</v>
          </cell>
          <cell r="W1123" t="str">
            <v>0</v>
          </cell>
          <cell r="X1123">
            <v>0</v>
          </cell>
          <cell r="AB1123" t="str">
            <v/>
          </cell>
        </row>
        <row r="1124">
          <cell r="C1124" t="str">
            <v>S2-2-05</v>
          </cell>
          <cell r="D1124" t="str">
            <v>S2</v>
          </cell>
          <cell r="E1124" t="str">
            <v>标准</v>
          </cell>
          <cell r="G1124" t="str">
            <v>05</v>
          </cell>
          <cell r="K1124">
            <v>53.75</v>
          </cell>
          <cell r="L1124">
            <v>38.68</v>
          </cell>
          <cell r="U1124">
            <v>0</v>
          </cell>
          <cell r="W1124" t="str">
            <v>0</v>
          </cell>
          <cell r="X1124">
            <v>0</v>
          </cell>
          <cell r="AB1124" t="str">
            <v/>
          </cell>
        </row>
        <row r="1125">
          <cell r="C1125" t="str">
            <v>S2-2-06</v>
          </cell>
          <cell r="D1125" t="str">
            <v>S2</v>
          </cell>
          <cell r="E1125" t="str">
            <v>标准</v>
          </cell>
          <cell r="G1125" t="str">
            <v>06</v>
          </cell>
          <cell r="K1125">
            <v>41.18</v>
          </cell>
          <cell r="L1125">
            <v>29.64</v>
          </cell>
          <cell r="U1125">
            <v>0</v>
          </cell>
          <cell r="W1125" t="str">
            <v>0</v>
          </cell>
          <cell r="X1125">
            <v>0</v>
          </cell>
          <cell r="AB1125" t="str">
            <v/>
          </cell>
        </row>
        <row r="1126">
          <cell r="C1126" t="str">
            <v>S2-2-07</v>
          </cell>
          <cell r="D1126" t="str">
            <v>S2</v>
          </cell>
          <cell r="E1126" t="str">
            <v>标准</v>
          </cell>
          <cell r="G1126" t="str">
            <v>07</v>
          </cell>
          <cell r="K1126">
            <v>40.93</v>
          </cell>
          <cell r="L1126">
            <v>29.46</v>
          </cell>
          <cell r="U1126">
            <v>0</v>
          </cell>
          <cell r="W1126" t="str">
            <v>0</v>
          </cell>
          <cell r="X1126">
            <v>0</v>
          </cell>
          <cell r="AB1126" t="str">
            <v/>
          </cell>
        </row>
        <row r="1127">
          <cell r="C1127" t="str">
            <v>S2-2-08</v>
          </cell>
          <cell r="D1127" t="str">
            <v>S2</v>
          </cell>
          <cell r="E1127" t="str">
            <v>标准</v>
          </cell>
          <cell r="G1127" t="str">
            <v>08</v>
          </cell>
          <cell r="K1127">
            <v>40.88</v>
          </cell>
          <cell r="L1127">
            <v>29.42</v>
          </cell>
          <cell r="U1127">
            <v>0</v>
          </cell>
          <cell r="W1127" t="str">
            <v>0</v>
          </cell>
          <cell r="X1127">
            <v>0</v>
          </cell>
          <cell r="AB1127" t="str">
            <v/>
          </cell>
        </row>
        <row r="1128">
          <cell r="C1128" t="str">
            <v>S2-2-09</v>
          </cell>
          <cell r="D1128" t="str">
            <v>S2</v>
          </cell>
          <cell r="E1128" t="str">
            <v>标准</v>
          </cell>
          <cell r="G1128" t="str">
            <v>09</v>
          </cell>
          <cell r="K1128">
            <v>45.41</v>
          </cell>
          <cell r="L1128">
            <v>32.68</v>
          </cell>
          <cell r="U1128">
            <v>0</v>
          </cell>
          <cell r="W1128" t="str">
            <v>0</v>
          </cell>
          <cell r="X1128">
            <v>0</v>
          </cell>
          <cell r="AB1128" t="str">
            <v/>
          </cell>
        </row>
        <row r="1129">
          <cell r="C1129" t="str">
            <v>S2-2-10</v>
          </cell>
          <cell r="D1129" t="str">
            <v>S2</v>
          </cell>
          <cell r="E1129" t="str">
            <v>标准</v>
          </cell>
          <cell r="G1129" t="str">
            <v>10</v>
          </cell>
          <cell r="K1129">
            <v>44.88</v>
          </cell>
          <cell r="L1129">
            <v>32.3</v>
          </cell>
          <cell r="U1129">
            <v>0</v>
          </cell>
          <cell r="W1129" t="str">
            <v>0</v>
          </cell>
          <cell r="X1129">
            <v>0</v>
          </cell>
          <cell r="AB1129" t="str">
            <v/>
          </cell>
        </row>
        <row r="1130">
          <cell r="C1130" t="str">
            <v>S2-2-11</v>
          </cell>
          <cell r="D1130" t="str">
            <v>S2</v>
          </cell>
          <cell r="E1130" t="str">
            <v>标准</v>
          </cell>
          <cell r="G1130" t="str">
            <v>11</v>
          </cell>
          <cell r="K1130">
            <v>40.91</v>
          </cell>
          <cell r="L1130">
            <v>29.44</v>
          </cell>
          <cell r="U1130">
            <v>0</v>
          </cell>
          <cell r="W1130" t="str">
            <v>0</v>
          </cell>
          <cell r="X1130">
            <v>0</v>
          </cell>
          <cell r="AB1130" t="str">
            <v/>
          </cell>
        </row>
        <row r="1131">
          <cell r="C1131" t="str">
            <v>S2-2-12</v>
          </cell>
          <cell r="D1131" t="str">
            <v>S2</v>
          </cell>
          <cell r="E1131" t="str">
            <v>标准</v>
          </cell>
          <cell r="G1131" t="str">
            <v>12</v>
          </cell>
          <cell r="K1131">
            <v>43.55</v>
          </cell>
          <cell r="L1131">
            <v>31.34</v>
          </cell>
          <cell r="U1131">
            <v>0</v>
          </cell>
          <cell r="W1131" t="str">
            <v>0</v>
          </cell>
          <cell r="X1131">
            <v>0</v>
          </cell>
          <cell r="AB1131" t="str">
            <v/>
          </cell>
        </row>
        <row r="1132">
          <cell r="C1132" t="str">
            <v>S3-1-01</v>
          </cell>
          <cell r="D1132" t="str">
            <v>S3</v>
          </cell>
          <cell r="E1132" t="str">
            <v>标准</v>
          </cell>
          <cell r="G1132" t="str">
            <v>01</v>
          </cell>
          <cell r="K1132">
            <v>96.89</v>
          </cell>
          <cell r="L1132">
            <v>90.98</v>
          </cell>
          <cell r="U1132">
            <v>0</v>
          </cell>
          <cell r="W1132" t="str">
            <v>0</v>
          </cell>
          <cell r="X1132">
            <v>0</v>
          </cell>
          <cell r="AB1132" t="str">
            <v/>
          </cell>
        </row>
        <row r="1133">
          <cell r="C1133" t="str">
            <v>S3-1-02</v>
          </cell>
          <cell r="D1133" t="str">
            <v>S3</v>
          </cell>
          <cell r="E1133" t="str">
            <v>标准</v>
          </cell>
          <cell r="G1133" t="str">
            <v>02</v>
          </cell>
          <cell r="K1133">
            <v>64.53</v>
          </cell>
          <cell r="L1133">
            <v>60.59</v>
          </cell>
          <cell r="U1133">
            <v>0</v>
          </cell>
          <cell r="W1133" t="str">
            <v>0</v>
          </cell>
          <cell r="X1133">
            <v>0</v>
          </cell>
          <cell r="AB1133" t="str">
            <v/>
          </cell>
        </row>
        <row r="1134">
          <cell r="C1134" t="str">
            <v>S3-1-03</v>
          </cell>
          <cell r="D1134" t="str">
            <v>S3</v>
          </cell>
          <cell r="E1134" t="str">
            <v>标准</v>
          </cell>
          <cell r="G1134" t="str">
            <v>03</v>
          </cell>
          <cell r="K1134">
            <v>29.71</v>
          </cell>
          <cell r="L1134">
            <v>27.9</v>
          </cell>
          <cell r="U1134">
            <v>0</v>
          </cell>
          <cell r="W1134" t="str">
            <v>0</v>
          </cell>
          <cell r="X1134">
            <v>0</v>
          </cell>
          <cell r="AB1134" t="str">
            <v/>
          </cell>
        </row>
        <row r="1135">
          <cell r="C1135" t="str">
            <v>S3-1-04</v>
          </cell>
          <cell r="D1135" t="str">
            <v>S3</v>
          </cell>
          <cell r="E1135" t="str">
            <v>标准</v>
          </cell>
          <cell r="G1135" t="str">
            <v>04</v>
          </cell>
          <cell r="K1135">
            <v>59</v>
          </cell>
          <cell r="L1135">
            <v>55.4</v>
          </cell>
          <cell r="U1135">
            <v>0</v>
          </cell>
          <cell r="W1135" t="str">
            <v>0</v>
          </cell>
          <cell r="X1135">
            <v>0</v>
          </cell>
          <cell r="AB1135" t="str">
            <v/>
          </cell>
        </row>
        <row r="1136">
          <cell r="C1136" t="str">
            <v>S3-1-05</v>
          </cell>
          <cell r="D1136" t="str">
            <v>S3</v>
          </cell>
          <cell r="E1136" t="str">
            <v>标准</v>
          </cell>
          <cell r="G1136" t="str">
            <v>05</v>
          </cell>
          <cell r="K1136">
            <v>40.47</v>
          </cell>
          <cell r="L1136">
            <v>38</v>
          </cell>
          <cell r="U1136">
            <v>0</v>
          </cell>
          <cell r="W1136" t="str">
            <v>0</v>
          </cell>
          <cell r="X1136">
            <v>0</v>
          </cell>
          <cell r="AB1136" t="str">
            <v/>
          </cell>
        </row>
        <row r="1137">
          <cell r="C1137" t="str">
            <v>S3-1-06</v>
          </cell>
          <cell r="D1137" t="str">
            <v>S3</v>
          </cell>
          <cell r="E1137" t="str">
            <v>标准</v>
          </cell>
          <cell r="G1137" t="str">
            <v>06</v>
          </cell>
          <cell r="K1137">
            <v>37.91</v>
          </cell>
          <cell r="L1137">
            <v>35.6</v>
          </cell>
          <cell r="U1137">
            <v>0</v>
          </cell>
          <cell r="W1137" t="str">
            <v>0</v>
          </cell>
          <cell r="X1137">
            <v>0</v>
          </cell>
          <cell r="AB1137" t="str">
            <v/>
          </cell>
        </row>
        <row r="1138">
          <cell r="C1138" t="str">
            <v>S3-1-07</v>
          </cell>
          <cell r="D1138" t="str">
            <v>S3</v>
          </cell>
          <cell r="E1138" t="str">
            <v>标准</v>
          </cell>
          <cell r="G1138" t="str">
            <v>07</v>
          </cell>
          <cell r="K1138">
            <v>50.95</v>
          </cell>
          <cell r="L1138">
            <v>47.84</v>
          </cell>
          <cell r="U1138">
            <v>0</v>
          </cell>
          <cell r="W1138" t="str">
            <v>0</v>
          </cell>
          <cell r="X1138">
            <v>0</v>
          </cell>
          <cell r="AB1138" t="str">
            <v/>
          </cell>
        </row>
        <row r="1139">
          <cell r="C1139" t="str">
            <v>S3-1-08</v>
          </cell>
          <cell r="D1139" t="str">
            <v>S3</v>
          </cell>
          <cell r="E1139" t="str">
            <v>标准</v>
          </cell>
          <cell r="G1139" t="str">
            <v>08</v>
          </cell>
          <cell r="K1139">
            <v>43.06</v>
          </cell>
          <cell r="L1139">
            <v>40.43</v>
          </cell>
          <cell r="U1139">
            <v>0</v>
          </cell>
          <cell r="W1139" t="str">
            <v>0</v>
          </cell>
          <cell r="X1139">
            <v>0</v>
          </cell>
          <cell r="AB1139" t="str">
            <v/>
          </cell>
        </row>
        <row r="1140">
          <cell r="C1140" t="str">
            <v>S3-2-01</v>
          </cell>
          <cell r="D1140" t="str">
            <v>S3</v>
          </cell>
          <cell r="E1140" t="str">
            <v>标准</v>
          </cell>
          <cell r="G1140" t="str">
            <v>01</v>
          </cell>
          <cell r="K1140">
            <v>25.85</v>
          </cell>
          <cell r="L1140">
            <v>16.32</v>
          </cell>
          <cell r="U1140">
            <v>0</v>
          </cell>
          <cell r="W1140" t="str">
            <v>0</v>
          </cell>
          <cell r="X1140">
            <v>0</v>
          </cell>
          <cell r="AB1140" t="str">
            <v/>
          </cell>
        </row>
        <row r="1141">
          <cell r="C1141" t="str">
            <v>S3-2-02</v>
          </cell>
          <cell r="D1141" t="str">
            <v>S3</v>
          </cell>
          <cell r="E1141" t="str">
            <v>标准</v>
          </cell>
          <cell r="G1141" t="str">
            <v>02</v>
          </cell>
          <cell r="K1141">
            <v>105.36</v>
          </cell>
          <cell r="L1141">
            <v>66.52</v>
          </cell>
          <cell r="U1141">
            <v>0</v>
          </cell>
          <cell r="W1141" t="str">
            <v>0</v>
          </cell>
          <cell r="X1141">
            <v>0</v>
          </cell>
          <cell r="AB1141" t="str">
            <v/>
          </cell>
        </row>
        <row r="1142">
          <cell r="C1142" t="str">
            <v>S3-2-03</v>
          </cell>
          <cell r="D1142" t="str">
            <v>S3</v>
          </cell>
          <cell r="E1142" t="str">
            <v>标准</v>
          </cell>
          <cell r="G1142" t="str">
            <v>03</v>
          </cell>
          <cell r="K1142">
            <v>75.55</v>
          </cell>
          <cell r="L1142">
            <v>47.7</v>
          </cell>
          <cell r="U1142">
            <v>0</v>
          </cell>
          <cell r="W1142" t="str">
            <v>0</v>
          </cell>
          <cell r="X1142">
            <v>0</v>
          </cell>
          <cell r="AB1142" t="str">
            <v/>
          </cell>
        </row>
        <row r="1143">
          <cell r="C1143" t="str">
            <v>S3-2-04</v>
          </cell>
          <cell r="D1143" t="str">
            <v>S3</v>
          </cell>
          <cell r="E1143" t="str">
            <v>标准</v>
          </cell>
          <cell r="G1143" t="str">
            <v>04</v>
          </cell>
          <cell r="K1143">
            <v>37.15</v>
          </cell>
          <cell r="L1143">
            <v>23.46</v>
          </cell>
          <cell r="U1143">
            <v>0</v>
          </cell>
          <cell r="W1143" t="str">
            <v>0</v>
          </cell>
          <cell r="X1143">
            <v>0</v>
          </cell>
          <cell r="AB1143" t="str">
            <v/>
          </cell>
        </row>
        <row r="1144">
          <cell r="C1144" t="str">
            <v>S3-2-05</v>
          </cell>
          <cell r="D1144" t="str">
            <v>S3</v>
          </cell>
          <cell r="E1144" t="str">
            <v>标准</v>
          </cell>
          <cell r="G1144" t="str">
            <v>05</v>
          </cell>
          <cell r="K1144">
            <v>75.94</v>
          </cell>
          <cell r="L1144">
            <v>47.95</v>
          </cell>
          <cell r="U1144">
            <v>0</v>
          </cell>
          <cell r="W1144" t="str">
            <v>0</v>
          </cell>
          <cell r="X1144">
            <v>0</v>
          </cell>
          <cell r="AB1144" t="str">
            <v/>
          </cell>
        </row>
        <row r="1145">
          <cell r="C1145" t="str">
            <v>S3-2-06</v>
          </cell>
          <cell r="D1145" t="str">
            <v>S3</v>
          </cell>
          <cell r="E1145" t="str">
            <v>标准</v>
          </cell>
          <cell r="G1145" t="str">
            <v>06</v>
          </cell>
          <cell r="K1145">
            <v>46.34</v>
          </cell>
          <cell r="L1145">
            <v>29.26</v>
          </cell>
          <cell r="U1145">
            <v>0</v>
          </cell>
          <cell r="W1145" t="str">
            <v>0</v>
          </cell>
          <cell r="X1145">
            <v>0</v>
          </cell>
          <cell r="AB1145" t="str">
            <v/>
          </cell>
        </row>
        <row r="1146">
          <cell r="C1146" t="str">
            <v>S3-2-07</v>
          </cell>
          <cell r="D1146" t="str">
            <v>S3</v>
          </cell>
          <cell r="E1146" t="str">
            <v>标准</v>
          </cell>
          <cell r="G1146" t="str">
            <v>07</v>
          </cell>
          <cell r="K1146">
            <v>55.97</v>
          </cell>
          <cell r="L1146">
            <v>35.34</v>
          </cell>
          <cell r="U1146">
            <v>0</v>
          </cell>
          <cell r="W1146" t="str">
            <v>0</v>
          </cell>
          <cell r="X1146">
            <v>0</v>
          </cell>
          <cell r="AB1146" t="str">
            <v/>
          </cell>
        </row>
        <row r="1147">
          <cell r="C1147" t="str">
            <v>S4-1-01</v>
          </cell>
          <cell r="D1147" t="str">
            <v>S4</v>
          </cell>
          <cell r="E1147" t="str">
            <v>标准</v>
          </cell>
          <cell r="G1147" t="str">
            <v>01</v>
          </cell>
          <cell r="K1147">
            <v>44.83</v>
          </cell>
          <cell r="L1147">
            <v>42.52</v>
          </cell>
          <cell r="U1147">
            <v>0</v>
          </cell>
          <cell r="W1147" t="str">
            <v>0</v>
          </cell>
          <cell r="X1147">
            <v>0</v>
          </cell>
          <cell r="AB1147" t="str">
            <v/>
          </cell>
        </row>
        <row r="1148">
          <cell r="C1148" t="str">
            <v>S4-1-02</v>
          </cell>
          <cell r="D1148" t="str">
            <v>S4</v>
          </cell>
          <cell r="E1148" t="str">
            <v>标准</v>
          </cell>
          <cell r="G1148" t="str">
            <v>02</v>
          </cell>
          <cell r="K1148">
            <v>43.18</v>
          </cell>
          <cell r="L1148">
            <v>40.95</v>
          </cell>
          <cell r="U1148">
            <v>0</v>
          </cell>
          <cell r="W1148" t="str">
            <v>0</v>
          </cell>
          <cell r="X1148">
            <v>0</v>
          </cell>
          <cell r="AB1148" t="str">
            <v/>
          </cell>
        </row>
        <row r="1149">
          <cell r="C1149" t="str">
            <v>S4-1-03</v>
          </cell>
          <cell r="D1149" t="str">
            <v>S4</v>
          </cell>
          <cell r="E1149" t="str">
            <v>标准</v>
          </cell>
          <cell r="G1149" t="str">
            <v>03</v>
          </cell>
          <cell r="K1149">
            <v>52.12</v>
          </cell>
          <cell r="L1149">
            <v>49.43</v>
          </cell>
          <cell r="U1149">
            <v>0</v>
          </cell>
          <cell r="W1149" t="str">
            <v>0</v>
          </cell>
          <cell r="X1149">
            <v>0</v>
          </cell>
          <cell r="AB1149" t="str">
            <v/>
          </cell>
        </row>
        <row r="1150">
          <cell r="C1150" t="str">
            <v>S4-1-04</v>
          </cell>
          <cell r="D1150" t="str">
            <v>S4</v>
          </cell>
          <cell r="E1150" t="str">
            <v>标准</v>
          </cell>
          <cell r="G1150" t="str">
            <v>04</v>
          </cell>
          <cell r="K1150">
            <v>45.14</v>
          </cell>
          <cell r="L1150">
            <v>42.81</v>
          </cell>
          <cell r="U1150">
            <v>0</v>
          </cell>
          <cell r="W1150" t="str">
            <v>0</v>
          </cell>
          <cell r="X1150">
            <v>0</v>
          </cell>
          <cell r="AB1150" t="str">
            <v/>
          </cell>
        </row>
        <row r="1151">
          <cell r="C1151" t="str">
            <v>S4-1-05</v>
          </cell>
          <cell r="D1151" t="str">
            <v>S4</v>
          </cell>
          <cell r="E1151" t="str">
            <v>标准</v>
          </cell>
          <cell r="G1151" t="str">
            <v>05</v>
          </cell>
          <cell r="K1151">
            <v>25.71</v>
          </cell>
          <cell r="L1151">
            <v>24.38</v>
          </cell>
          <cell r="U1151">
            <v>0</v>
          </cell>
          <cell r="W1151" t="str">
            <v>0</v>
          </cell>
          <cell r="X1151">
            <v>0</v>
          </cell>
          <cell r="AB1151" t="str">
            <v/>
          </cell>
        </row>
        <row r="1152">
          <cell r="C1152" t="str">
            <v>S4-1-06</v>
          </cell>
          <cell r="D1152" t="str">
            <v>S4</v>
          </cell>
          <cell r="E1152" t="str">
            <v>标准</v>
          </cell>
          <cell r="G1152" t="str">
            <v>06</v>
          </cell>
          <cell r="K1152">
            <v>36.43</v>
          </cell>
          <cell r="L1152">
            <v>34.55</v>
          </cell>
          <cell r="U1152">
            <v>0</v>
          </cell>
          <cell r="W1152" t="str">
            <v>0</v>
          </cell>
          <cell r="X1152">
            <v>0</v>
          </cell>
          <cell r="AB1152" t="str">
            <v/>
          </cell>
        </row>
        <row r="1153">
          <cell r="C1153" t="str">
            <v>S4-1-07</v>
          </cell>
          <cell r="D1153" t="str">
            <v>S4</v>
          </cell>
          <cell r="E1153" t="str">
            <v>标准</v>
          </cell>
          <cell r="G1153" t="str">
            <v>07</v>
          </cell>
          <cell r="K1153">
            <v>19.25</v>
          </cell>
          <cell r="L1153">
            <v>18.26</v>
          </cell>
          <cell r="U1153">
            <v>0</v>
          </cell>
          <cell r="W1153" t="str">
            <v>0</v>
          </cell>
          <cell r="X1153">
            <v>0</v>
          </cell>
          <cell r="AB1153" t="str">
            <v/>
          </cell>
        </row>
        <row r="1154">
          <cell r="C1154" t="str">
            <v>S4-1-08</v>
          </cell>
          <cell r="D1154" t="str">
            <v>S4</v>
          </cell>
          <cell r="E1154" t="str">
            <v>标准</v>
          </cell>
          <cell r="G1154" t="str">
            <v>08</v>
          </cell>
          <cell r="K1154">
            <v>28.1</v>
          </cell>
          <cell r="L1154">
            <v>26.65</v>
          </cell>
          <cell r="U1154">
            <v>0</v>
          </cell>
          <cell r="W1154" t="str">
            <v>0</v>
          </cell>
          <cell r="X1154">
            <v>0</v>
          </cell>
          <cell r="AB1154" t="str">
            <v/>
          </cell>
        </row>
        <row r="1155">
          <cell r="C1155" t="str">
            <v>S4-1-09</v>
          </cell>
          <cell r="D1155" t="str">
            <v>S4</v>
          </cell>
          <cell r="E1155" t="str">
            <v>标准</v>
          </cell>
          <cell r="G1155" t="str">
            <v>09</v>
          </cell>
          <cell r="K1155">
            <v>60.9</v>
          </cell>
          <cell r="L1155">
            <v>57.76</v>
          </cell>
          <cell r="U1155">
            <v>0</v>
          </cell>
          <cell r="W1155" t="str">
            <v>0</v>
          </cell>
          <cell r="X1155">
            <v>0</v>
          </cell>
          <cell r="AB1155" t="str">
            <v/>
          </cell>
        </row>
        <row r="1156">
          <cell r="C1156" t="str">
            <v>S4-1-10</v>
          </cell>
          <cell r="D1156" t="str">
            <v>S4</v>
          </cell>
          <cell r="E1156" t="str">
            <v>标准</v>
          </cell>
          <cell r="G1156" t="str">
            <v>10</v>
          </cell>
          <cell r="K1156">
            <v>58.95</v>
          </cell>
          <cell r="L1156">
            <v>55.91</v>
          </cell>
          <cell r="U1156">
            <v>0</v>
          </cell>
          <cell r="W1156" t="str">
            <v>0</v>
          </cell>
          <cell r="X1156">
            <v>0</v>
          </cell>
          <cell r="AB1156" t="str">
            <v/>
          </cell>
        </row>
        <row r="1157">
          <cell r="C1157" t="str">
            <v>S4-1-11</v>
          </cell>
          <cell r="D1157" t="str">
            <v>S4</v>
          </cell>
          <cell r="E1157" t="str">
            <v>标准</v>
          </cell>
          <cell r="G1157" t="str">
            <v>11</v>
          </cell>
          <cell r="K1157">
            <v>24.55</v>
          </cell>
          <cell r="L1157">
            <v>23.28</v>
          </cell>
          <cell r="U1157">
            <v>0</v>
          </cell>
          <cell r="W1157" t="str">
            <v>0</v>
          </cell>
          <cell r="X1157">
            <v>0</v>
          </cell>
          <cell r="AB1157" t="str">
            <v/>
          </cell>
        </row>
        <row r="1158">
          <cell r="C1158" t="str">
            <v>S4-1-12</v>
          </cell>
          <cell r="D1158" t="str">
            <v>S4</v>
          </cell>
          <cell r="E1158" t="str">
            <v>标准</v>
          </cell>
          <cell r="G1158" t="str">
            <v>12</v>
          </cell>
          <cell r="K1158">
            <v>36.09</v>
          </cell>
          <cell r="L1158">
            <v>34.23</v>
          </cell>
          <cell r="U1158">
            <v>0</v>
          </cell>
          <cell r="W1158" t="str">
            <v>0</v>
          </cell>
          <cell r="X1158">
            <v>0</v>
          </cell>
          <cell r="AB1158" t="str">
            <v/>
          </cell>
        </row>
        <row r="1159">
          <cell r="C1159" t="str">
            <v>S4-2-01</v>
          </cell>
          <cell r="D1159" t="str">
            <v>S4</v>
          </cell>
          <cell r="E1159" t="str">
            <v>标准</v>
          </cell>
          <cell r="G1159" t="str">
            <v>01</v>
          </cell>
          <cell r="K1159">
            <v>39.46</v>
          </cell>
          <cell r="L1159">
            <v>30.78</v>
          </cell>
          <cell r="U1159">
            <v>0</v>
          </cell>
          <cell r="W1159" t="str">
            <v>0</v>
          </cell>
          <cell r="X1159">
            <v>0</v>
          </cell>
          <cell r="AB1159" t="str">
            <v/>
          </cell>
        </row>
        <row r="1160">
          <cell r="C1160" t="str">
            <v>S4-2-02</v>
          </cell>
          <cell r="D1160" t="str">
            <v>S4</v>
          </cell>
          <cell r="E1160" t="str">
            <v>标准</v>
          </cell>
          <cell r="G1160" t="str">
            <v>02</v>
          </cell>
          <cell r="K1160">
            <v>37.99</v>
          </cell>
          <cell r="L1160">
            <v>29.64</v>
          </cell>
          <cell r="U1160">
            <v>0</v>
          </cell>
          <cell r="W1160" t="str">
            <v>0</v>
          </cell>
          <cell r="X1160">
            <v>0</v>
          </cell>
          <cell r="AB1160" t="str">
            <v/>
          </cell>
        </row>
        <row r="1161">
          <cell r="C1161" t="str">
            <v>S4-2-03</v>
          </cell>
          <cell r="D1161" t="str">
            <v>S4</v>
          </cell>
          <cell r="E1161" t="str">
            <v>标准</v>
          </cell>
          <cell r="G1161" t="str">
            <v>03</v>
          </cell>
          <cell r="K1161">
            <v>59.44</v>
          </cell>
          <cell r="L1161">
            <v>46.37</v>
          </cell>
          <cell r="U1161">
            <v>0</v>
          </cell>
          <cell r="W1161" t="str">
            <v>0</v>
          </cell>
          <cell r="X1161">
            <v>0</v>
          </cell>
          <cell r="AB1161" t="str">
            <v/>
          </cell>
        </row>
        <row r="1162">
          <cell r="C1162" t="str">
            <v>S4-2-04</v>
          </cell>
          <cell r="D1162" t="str">
            <v>S4</v>
          </cell>
          <cell r="E1162" t="str">
            <v>标准</v>
          </cell>
          <cell r="G1162" t="str">
            <v>04</v>
          </cell>
          <cell r="K1162">
            <v>72.34</v>
          </cell>
          <cell r="L1162">
            <v>56.43</v>
          </cell>
          <cell r="U1162">
            <v>0</v>
          </cell>
          <cell r="W1162" t="str">
            <v>0</v>
          </cell>
          <cell r="X1162">
            <v>0</v>
          </cell>
          <cell r="AB1162" t="str">
            <v/>
          </cell>
        </row>
        <row r="1163">
          <cell r="C1163" t="str">
            <v>S4-2-05</v>
          </cell>
          <cell r="D1163" t="str">
            <v>S4</v>
          </cell>
          <cell r="E1163" t="str">
            <v>标准</v>
          </cell>
          <cell r="G1163" t="str">
            <v>05</v>
          </cell>
          <cell r="K1163">
            <v>16.29</v>
          </cell>
          <cell r="L1163">
            <v>12.71</v>
          </cell>
          <cell r="U1163">
            <v>0</v>
          </cell>
          <cell r="W1163" t="str">
            <v>0</v>
          </cell>
          <cell r="X1163">
            <v>0</v>
          </cell>
          <cell r="AB1163" t="str">
            <v/>
          </cell>
        </row>
        <row r="1164">
          <cell r="C1164" t="str">
            <v>S4-2-06</v>
          </cell>
          <cell r="D1164" t="str">
            <v>S4</v>
          </cell>
          <cell r="E1164" t="str">
            <v>标准</v>
          </cell>
          <cell r="G1164" t="str">
            <v>06</v>
          </cell>
          <cell r="K1164">
            <v>60.59</v>
          </cell>
          <cell r="L1164">
            <v>47.27</v>
          </cell>
          <cell r="U1164">
            <v>0</v>
          </cell>
          <cell r="W1164" t="str">
            <v>0</v>
          </cell>
          <cell r="X1164">
            <v>0</v>
          </cell>
          <cell r="AB1164" t="str">
            <v/>
          </cell>
        </row>
        <row r="1165">
          <cell r="C1165" t="str">
            <v>S4-2-07</v>
          </cell>
          <cell r="D1165" t="str">
            <v>S4</v>
          </cell>
          <cell r="E1165" t="str">
            <v>标准</v>
          </cell>
          <cell r="G1165" t="str">
            <v>07</v>
          </cell>
          <cell r="K1165">
            <v>77.09</v>
          </cell>
          <cell r="L1165">
            <v>60.14</v>
          </cell>
          <cell r="U1165">
            <v>0</v>
          </cell>
          <cell r="W1165" t="str">
            <v>0</v>
          </cell>
          <cell r="X1165">
            <v>0</v>
          </cell>
          <cell r="AB1165" t="str">
            <v/>
          </cell>
        </row>
        <row r="1166">
          <cell r="C1166" t="str">
            <v>S4-2-08</v>
          </cell>
          <cell r="D1166" t="str">
            <v>S4</v>
          </cell>
          <cell r="E1166" t="str">
            <v>标准</v>
          </cell>
          <cell r="G1166" t="str">
            <v>08</v>
          </cell>
          <cell r="K1166">
            <v>59.81</v>
          </cell>
          <cell r="L1166">
            <v>46.66</v>
          </cell>
          <cell r="U1166">
            <v>0</v>
          </cell>
          <cell r="W1166" t="str">
            <v>0</v>
          </cell>
          <cell r="X1166">
            <v>0</v>
          </cell>
          <cell r="AB1166" t="str">
            <v/>
          </cell>
        </row>
        <row r="1167">
          <cell r="C1167" t="str">
            <v>S4-2-09</v>
          </cell>
          <cell r="D1167" t="str">
            <v>S4</v>
          </cell>
          <cell r="E1167" t="str">
            <v>标准</v>
          </cell>
          <cell r="G1167" t="str">
            <v>09</v>
          </cell>
          <cell r="K1167">
            <v>95.09</v>
          </cell>
          <cell r="L1167">
            <v>74.18</v>
          </cell>
          <cell r="U1167">
            <v>0</v>
          </cell>
          <cell r="W1167" t="str">
            <v>0</v>
          </cell>
          <cell r="X1167">
            <v>0</v>
          </cell>
          <cell r="AB1167" t="str">
            <v/>
          </cell>
        </row>
        <row r="1168">
          <cell r="C1168" t="str">
            <v>S4-2-10</v>
          </cell>
          <cell r="D1168" t="str">
            <v>S4</v>
          </cell>
          <cell r="E1168" t="str">
            <v>标准</v>
          </cell>
          <cell r="G1168" t="str">
            <v>10</v>
          </cell>
          <cell r="K1168">
            <v>33.1</v>
          </cell>
          <cell r="L1168">
            <v>25.82</v>
          </cell>
          <cell r="U1168">
            <v>0</v>
          </cell>
          <cell r="W1168" t="str">
            <v>0</v>
          </cell>
          <cell r="X1168">
            <v>0</v>
          </cell>
        </row>
        <row r="1169">
          <cell r="C1169" t="str">
            <v>C-001</v>
          </cell>
          <cell r="D1169" t="str">
            <v>非人防</v>
          </cell>
          <cell r="E1169" t="str">
            <v>标准</v>
          </cell>
          <cell r="G1169" t="str">
            <v>C-001</v>
          </cell>
          <cell r="K1169">
            <v>12.72</v>
          </cell>
          <cell r="L1169">
            <v>12.72</v>
          </cell>
          <cell r="U1169">
            <v>0</v>
          </cell>
          <cell r="W1169" t="str">
            <v>0</v>
          </cell>
          <cell r="X1169">
            <v>52000</v>
          </cell>
        </row>
        <row r="1170">
          <cell r="C1170" t="str">
            <v>C-002</v>
          </cell>
          <cell r="D1170" t="str">
            <v>非人防</v>
          </cell>
          <cell r="E1170" t="str">
            <v>标准</v>
          </cell>
          <cell r="G1170" t="str">
            <v>C-002</v>
          </cell>
          <cell r="K1170">
            <v>12.72</v>
          </cell>
          <cell r="L1170">
            <v>12.72</v>
          </cell>
          <cell r="U1170">
            <v>0</v>
          </cell>
          <cell r="W1170" t="str">
            <v>0</v>
          </cell>
          <cell r="X1170">
            <v>52000</v>
          </cell>
        </row>
        <row r="1171">
          <cell r="C1171" t="str">
            <v>C-003</v>
          </cell>
          <cell r="D1171" t="str">
            <v>非人防</v>
          </cell>
          <cell r="E1171" t="str">
            <v>标准</v>
          </cell>
          <cell r="G1171" t="str">
            <v>C-003</v>
          </cell>
          <cell r="K1171">
            <v>12.72</v>
          </cell>
          <cell r="L1171">
            <v>12.72</v>
          </cell>
          <cell r="U1171">
            <v>0</v>
          </cell>
          <cell r="W1171" t="str">
            <v>0</v>
          </cell>
          <cell r="X1171">
            <v>52000</v>
          </cell>
        </row>
        <row r="1172">
          <cell r="C1172" t="str">
            <v>C-004</v>
          </cell>
          <cell r="D1172" t="str">
            <v>非人防</v>
          </cell>
          <cell r="E1172" t="str">
            <v>标准</v>
          </cell>
          <cell r="G1172" t="str">
            <v>C-004</v>
          </cell>
          <cell r="H1172" t="str">
            <v>品业</v>
          </cell>
          <cell r="I1172" t="str">
            <v>梁子杰</v>
          </cell>
          <cell r="J1172" t="str">
            <v>已签约</v>
          </cell>
          <cell r="K1172">
            <v>12.72</v>
          </cell>
          <cell r="L1172">
            <v>12.72</v>
          </cell>
          <cell r="O1172" t="str">
            <v>曲风亭</v>
          </cell>
          <cell r="P1172" t="str">
            <v>220524197508273079</v>
          </cell>
          <cell r="Q1172">
            <v>18929594567</v>
          </cell>
          <cell r="R1172" t="str">
            <v>清远市清城区龙塘镇恒大银湖城186栋2106号</v>
          </cell>
          <cell r="S1172" t="str">
            <v>/</v>
          </cell>
          <cell r="T1172">
            <v>44860</v>
          </cell>
          <cell r="U1172">
            <v>38522.01257861635</v>
          </cell>
          <cell r="V1172" t="str">
            <v>490000</v>
          </cell>
          <cell r="W1172" t="str">
            <v>0</v>
          </cell>
          <cell r="X1172">
            <v>3000</v>
          </cell>
          <cell r="AB1172">
            <v>44867</v>
          </cell>
        </row>
        <row r="1173">
          <cell r="C1173" t="str">
            <v>C-005</v>
          </cell>
          <cell r="D1173" t="str">
            <v>非人防</v>
          </cell>
          <cell r="E1173" t="str">
            <v>标准</v>
          </cell>
          <cell r="G1173" t="str">
            <v>C-005</v>
          </cell>
          <cell r="H1173" t="str">
            <v>品业</v>
          </cell>
          <cell r="I1173" t="str">
            <v>梁子杰</v>
          </cell>
          <cell r="J1173" t="str">
            <v>已签约</v>
          </cell>
          <cell r="K1173">
            <v>12.72</v>
          </cell>
          <cell r="L1173">
            <v>12.72</v>
          </cell>
          <cell r="O1173" t="str">
            <v>曲风亭</v>
          </cell>
          <cell r="P1173" t="str">
            <v>220524197508273079</v>
          </cell>
          <cell r="Q1173">
            <v>18929594567</v>
          </cell>
          <cell r="R1173" t="str">
            <v>清远市清城区龙塘镇恒大银湖城186栋2106号</v>
          </cell>
          <cell r="S1173" t="str">
            <v>/</v>
          </cell>
          <cell r="T1173">
            <v>44860</v>
          </cell>
          <cell r="U1173">
            <v>38522.01257861635</v>
          </cell>
          <cell r="V1173" t="str">
            <v>490000</v>
          </cell>
          <cell r="W1173" t="str">
            <v>0</v>
          </cell>
          <cell r="X1173">
            <v>3000</v>
          </cell>
          <cell r="AB1173">
            <v>44867</v>
          </cell>
        </row>
        <row r="1174">
          <cell r="C1174" t="str">
            <v>C-006</v>
          </cell>
          <cell r="D1174" t="str">
            <v>非人防</v>
          </cell>
          <cell r="E1174" t="str">
            <v>标准</v>
          </cell>
          <cell r="G1174" t="str">
            <v>C-006</v>
          </cell>
          <cell r="K1174">
            <v>12.72</v>
          </cell>
          <cell r="L1174">
            <v>12.72</v>
          </cell>
          <cell r="U1174">
            <v>0</v>
          </cell>
          <cell r="W1174" t="str">
            <v>0</v>
          </cell>
          <cell r="X1174">
            <v>52000</v>
          </cell>
        </row>
        <row r="1175">
          <cell r="C1175" t="str">
            <v>C-007</v>
          </cell>
          <cell r="D1175" t="str">
            <v>非人防</v>
          </cell>
          <cell r="E1175" t="str">
            <v>标准</v>
          </cell>
          <cell r="G1175" t="str">
            <v>C-007</v>
          </cell>
          <cell r="K1175">
            <v>12.72</v>
          </cell>
          <cell r="L1175">
            <v>12.72</v>
          </cell>
          <cell r="U1175">
            <v>0</v>
          </cell>
          <cell r="W1175" t="str">
            <v>0</v>
          </cell>
          <cell r="X1175">
            <v>52000</v>
          </cell>
        </row>
        <row r="1176">
          <cell r="C1176" t="str">
            <v>C-008</v>
          </cell>
          <cell r="D1176" t="str">
            <v>非人防</v>
          </cell>
          <cell r="E1176" t="str">
            <v>标准</v>
          </cell>
          <cell r="G1176" t="str">
            <v>C-008</v>
          </cell>
          <cell r="K1176">
            <v>12.72</v>
          </cell>
          <cell r="L1176">
            <v>12.72</v>
          </cell>
          <cell r="U1176">
            <v>0</v>
          </cell>
          <cell r="W1176" t="str">
            <v>0</v>
          </cell>
          <cell r="X1176">
            <v>52000</v>
          </cell>
        </row>
        <row r="1177">
          <cell r="C1177" t="str">
            <v>C-009</v>
          </cell>
          <cell r="D1177" t="str">
            <v>非人防</v>
          </cell>
          <cell r="E1177" t="str">
            <v>标准</v>
          </cell>
          <cell r="G1177" t="str">
            <v>C-009</v>
          </cell>
          <cell r="H1177" t="str">
            <v>品业</v>
          </cell>
          <cell r="I1177" t="str">
            <v>张燕秋</v>
          </cell>
          <cell r="J1177" t="str">
            <v>已签约</v>
          </cell>
          <cell r="K1177">
            <v>12.72</v>
          </cell>
          <cell r="L1177">
            <v>12.72</v>
          </cell>
          <cell r="O1177" t="str">
            <v>袁伟</v>
          </cell>
          <cell r="P1177" t="str">
            <v>420526198501171066</v>
          </cell>
          <cell r="Q1177" t="str">
            <v>13660852718</v>
          </cell>
          <cell r="R1177" t="str">
            <v>广东省广州市越秀区北较场横路12号13楼</v>
          </cell>
          <cell r="S1177" t="str">
            <v>/</v>
          </cell>
          <cell r="T1177">
            <v>44973</v>
          </cell>
          <cell r="U1177">
            <v>3930.817610062893</v>
          </cell>
          <cell r="V1177">
            <v>50000</v>
          </cell>
          <cell r="W1177" t="str">
            <v>0</v>
          </cell>
          <cell r="X1177">
            <v>2000</v>
          </cell>
          <cell r="AB1177">
            <v>44973</v>
          </cell>
        </row>
        <row r="1178">
          <cell r="C1178" t="str">
            <v>C-010</v>
          </cell>
          <cell r="D1178" t="str">
            <v>非人防</v>
          </cell>
          <cell r="E1178" t="str">
            <v>标准</v>
          </cell>
          <cell r="G1178" t="str">
            <v>C-010</v>
          </cell>
          <cell r="K1178">
            <v>12.72</v>
          </cell>
          <cell r="L1178">
            <v>12.72</v>
          </cell>
          <cell r="U1178">
            <v>0</v>
          </cell>
          <cell r="W1178" t="str">
            <v>0</v>
          </cell>
          <cell r="X1178">
            <v>52000</v>
          </cell>
        </row>
        <row r="1179">
          <cell r="C1179" t="str">
            <v>C-011</v>
          </cell>
          <cell r="D1179" t="str">
            <v>非人防</v>
          </cell>
          <cell r="E1179" t="str">
            <v>标准</v>
          </cell>
          <cell r="G1179" t="str">
            <v>C-011</v>
          </cell>
          <cell r="K1179">
            <v>12.72</v>
          </cell>
          <cell r="L1179">
            <v>12.72</v>
          </cell>
          <cell r="U1179">
            <v>0</v>
          </cell>
          <cell r="W1179" t="str">
            <v>0</v>
          </cell>
          <cell r="X1179">
            <v>52000</v>
          </cell>
        </row>
        <row r="1180">
          <cell r="C1180" t="str">
            <v>C-012</v>
          </cell>
          <cell r="D1180" t="str">
            <v>非人防</v>
          </cell>
          <cell r="E1180" t="str">
            <v>标准</v>
          </cell>
          <cell r="G1180" t="str">
            <v>C-012</v>
          </cell>
          <cell r="K1180">
            <v>12.72</v>
          </cell>
          <cell r="L1180">
            <v>12.72</v>
          </cell>
          <cell r="U1180">
            <v>0</v>
          </cell>
          <cell r="W1180" t="str">
            <v>0</v>
          </cell>
          <cell r="X1180">
            <v>52000</v>
          </cell>
        </row>
        <row r="1181">
          <cell r="C1181" t="str">
            <v>C-013</v>
          </cell>
          <cell r="D1181" t="str">
            <v>非人防</v>
          </cell>
          <cell r="E1181" t="str">
            <v>标准</v>
          </cell>
          <cell r="G1181" t="str">
            <v>C-013</v>
          </cell>
          <cell r="K1181">
            <v>12.72</v>
          </cell>
          <cell r="L1181">
            <v>12.72</v>
          </cell>
          <cell r="U1181">
            <v>0</v>
          </cell>
          <cell r="W1181" t="str">
            <v>0</v>
          </cell>
          <cell r="X1181">
            <v>52000</v>
          </cell>
        </row>
        <row r="1182">
          <cell r="C1182" t="str">
            <v>C-014</v>
          </cell>
          <cell r="D1182" t="str">
            <v>非人防</v>
          </cell>
          <cell r="E1182" t="str">
            <v>标准</v>
          </cell>
          <cell r="G1182" t="str">
            <v>C-014</v>
          </cell>
          <cell r="K1182">
            <v>12.72</v>
          </cell>
          <cell r="L1182">
            <v>12.72</v>
          </cell>
          <cell r="U1182">
            <v>0</v>
          </cell>
          <cell r="W1182" t="str">
            <v>0</v>
          </cell>
          <cell r="X1182">
            <v>52000</v>
          </cell>
        </row>
        <row r="1183">
          <cell r="C1183" t="str">
            <v>C-015</v>
          </cell>
          <cell r="D1183" t="str">
            <v>非人防</v>
          </cell>
          <cell r="E1183" t="str">
            <v>标准</v>
          </cell>
          <cell r="G1183" t="str">
            <v>C-015</v>
          </cell>
          <cell r="K1183">
            <v>12.72</v>
          </cell>
          <cell r="L1183">
            <v>12.72</v>
          </cell>
          <cell r="U1183">
            <v>0</v>
          </cell>
          <cell r="W1183" t="str">
            <v>0</v>
          </cell>
          <cell r="X1183">
            <v>52000</v>
          </cell>
        </row>
        <row r="1184">
          <cell r="C1184" t="str">
            <v>C-016</v>
          </cell>
          <cell r="D1184" t="str">
            <v>非人防</v>
          </cell>
          <cell r="E1184" t="str">
            <v>标准</v>
          </cell>
          <cell r="G1184" t="str">
            <v>C-016</v>
          </cell>
          <cell r="K1184">
            <v>12.72</v>
          </cell>
          <cell r="L1184">
            <v>12.72</v>
          </cell>
          <cell r="U1184">
            <v>0</v>
          </cell>
          <cell r="W1184" t="str">
            <v>0</v>
          </cell>
          <cell r="X1184">
            <v>52000</v>
          </cell>
        </row>
        <row r="1185">
          <cell r="C1185" t="str">
            <v>C-017</v>
          </cell>
          <cell r="D1185" t="str">
            <v>非人防</v>
          </cell>
          <cell r="E1185" t="str">
            <v>标准</v>
          </cell>
          <cell r="G1185" t="str">
            <v>C-017</v>
          </cell>
          <cell r="K1185">
            <v>12.72</v>
          </cell>
          <cell r="L1185">
            <v>12.72</v>
          </cell>
          <cell r="U1185">
            <v>0</v>
          </cell>
          <cell r="W1185" t="str">
            <v>0</v>
          </cell>
          <cell r="X1185">
            <v>52000</v>
          </cell>
        </row>
        <row r="1186">
          <cell r="C1186" t="str">
            <v>C-018</v>
          </cell>
          <cell r="D1186" t="str">
            <v>非人防</v>
          </cell>
          <cell r="E1186" t="str">
            <v>标准</v>
          </cell>
          <cell r="G1186" t="str">
            <v>C-018</v>
          </cell>
          <cell r="K1186">
            <v>12.72</v>
          </cell>
          <cell r="L1186">
            <v>12.72</v>
          </cell>
          <cell r="U1186">
            <v>0</v>
          </cell>
          <cell r="W1186" t="str">
            <v>0</v>
          </cell>
          <cell r="X1186">
            <v>52000</v>
          </cell>
        </row>
        <row r="1187">
          <cell r="C1187" t="str">
            <v>C-019</v>
          </cell>
          <cell r="D1187" t="str">
            <v>非人防</v>
          </cell>
          <cell r="E1187" t="str">
            <v>标准</v>
          </cell>
          <cell r="G1187" t="str">
            <v>C-019</v>
          </cell>
          <cell r="K1187">
            <v>12.72</v>
          </cell>
          <cell r="L1187">
            <v>12.72</v>
          </cell>
          <cell r="U1187">
            <v>0</v>
          </cell>
          <cell r="W1187" t="str">
            <v>0</v>
          </cell>
          <cell r="X1187">
            <v>52000</v>
          </cell>
        </row>
        <row r="1188">
          <cell r="C1188" t="str">
            <v>C-020</v>
          </cell>
          <cell r="D1188" t="str">
            <v>非人防</v>
          </cell>
          <cell r="E1188" t="str">
            <v>标准</v>
          </cell>
          <cell r="G1188" t="str">
            <v>C-020</v>
          </cell>
          <cell r="K1188">
            <v>12.72</v>
          </cell>
          <cell r="L1188">
            <v>12.72</v>
          </cell>
          <cell r="U1188">
            <v>0</v>
          </cell>
          <cell r="W1188" t="str">
            <v>0</v>
          </cell>
          <cell r="X1188">
            <v>52000</v>
          </cell>
        </row>
        <row r="1189">
          <cell r="C1189" t="str">
            <v>C-021</v>
          </cell>
          <cell r="D1189" t="str">
            <v>非人防</v>
          </cell>
          <cell r="E1189" t="str">
            <v>标准</v>
          </cell>
          <cell r="G1189" t="str">
            <v>C-021</v>
          </cell>
          <cell r="K1189">
            <v>12.72</v>
          </cell>
          <cell r="L1189">
            <v>12.72</v>
          </cell>
          <cell r="U1189">
            <v>0</v>
          </cell>
          <cell r="W1189" t="str">
            <v>0</v>
          </cell>
          <cell r="X1189">
            <v>52000</v>
          </cell>
        </row>
        <row r="1190">
          <cell r="C1190" t="str">
            <v>C-022</v>
          </cell>
          <cell r="D1190" t="str">
            <v>非人防</v>
          </cell>
          <cell r="E1190" t="str">
            <v>标准</v>
          </cell>
          <cell r="G1190" t="str">
            <v>C-022</v>
          </cell>
          <cell r="K1190">
            <v>12.72</v>
          </cell>
          <cell r="L1190">
            <v>12.72</v>
          </cell>
          <cell r="U1190">
            <v>0</v>
          </cell>
          <cell r="W1190" t="str">
            <v>0</v>
          </cell>
          <cell r="X1190">
            <v>52000</v>
          </cell>
        </row>
        <row r="1191">
          <cell r="C1191" t="str">
            <v>C-023</v>
          </cell>
          <cell r="D1191" t="str">
            <v>人防</v>
          </cell>
          <cell r="E1191" t="str">
            <v>标准</v>
          </cell>
          <cell r="G1191" t="str">
            <v>C-023</v>
          </cell>
          <cell r="K1191">
            <v>12.72</v>
          </cell>
          <cell r="L1191">
            <v>12.72</v>
          </cell>
          <cell r="U1191">
            <v>0</v>
          </cell>
          <cell r="W1191" t="str">
            <v>0</v>
          </cell>
          <cell r="X1191">
            <v>52000</v>
          </cell>
        </row>
        <row r="1192">
          <cell r="C1192" t="str">
            <v>C-024</v>
          </cell>
          <cell r="D1192" t="str">
            <v>人防</v>
          </cell>
          <cell r="E1192" t="str">
            <v>标准</v>
          </cell>
          <cell r="G1192" t="str">
            <v>C-024</v>
          </cell>
          <cell r="K1192">
            <v>12.72</v>
          </cell>
          <cell r="L1192">
            <v>12.72</v>
          </cell>
          <cell r="U1192">
            <v>0</v>
          </cell>
          <cell r="W1192" t="str">
            <v>0</v>
          </cell>
          <cell r="X1192">
            <v>52000</v>
          </cell>
        </row>
        <row r="1193">
          <cell r="C1193" t="str">
            <v>C-025</v>
          </cell>
          <cell r="D1193" t="str">
            <v>人防</v>
          </cell>
          <cell r="E1193" t="str">
            <v>标准</v>
          </cell>
          <cell r="G1193" t="str">
            <v>C-025</v>
          </cell>
          <cell r="K1193">
            <v>12.72</v>
          </cell>
          <cell r="L1193">
            <v>12.72</v>
          </cell>
          <cell r="U1193">
            <v>0</v>
          </cell>
          <cell r="W1193" t="str">
            <v>0</v>
          </cell>
          <cell r="X1193">
            <v>52000</v>
          </cell>
        </row>
        <row r="1194">
          <cell r="C1194" t="str">
            <v>C-026</v>
          </cell>
          <cell r="D1194" t="str">
            <v>人防</v>
          </cell>
          <cell r="E1194" t="str">
            <v>标准</v>
          </cell>
          <cell r="G1194" t="str">
            <v>C-026</v>
          </cell>
          <cell r="K1194">
            <v>12.72</v>
          </cell>
          <cell r="L1194">
            <v>12.72</v>
          </cell>
          <cell r="U1194">
            <v>0</v>
          </cell>
          <cell r="W1194" t="str">
            <v>0</v>
          </cell>
          <cell r="X1194">
            <v>52000</v>
          </cell>
        </row>
        <row r="1195">
          <cell r="C1195" t="str">
            <v>C-027</v>
          </cell>
          <cell r="D1195" t="str">
            <v>人防</v>
          </cell>
          <cell r="E1195" t="str">
            <v>标准</v>
          </cell>
          <cell r="G1195" t="str">
            <v>C-027</v>
          </cell>
          <cell r="K1195">
            <v>12.72</v>
          </cell>
          <cell r="L1195">
            <v>12.72</v>
          </cell>
          <cell r="U1195">
            <v>0</v>
          </cell>
          <cell r="W1195" t="str">
            <v>0</v>
          </cell>
          <cell r="X1195">
            <v>52000</v>
          </cell>
        </row>
        <row r="1196">
          <cell r="C1196" t="str">
            <v>C-028</v>
          </cell>
          <cell r="D1196" t="str">
            <v>人防</v>
          </cell>
          <cell r="E1196" t="str">
            <v>标准</v>
          </cell>
          <cell r="G1196" t="str">
            <v>C-028</v>
          </cell>
          <cell r="K1196">
            <v>12.72</v>
          </cell>
          <cell r="L1196">
            <v>12.72</v>
          </cell>
          <cell r="U1196">
            <v>0</v>
          </cell>
          <cell r="W1196" t="str">
            <v>0</v>
          </cell>
          <cell r="X1196">
            <v>52000</v>
          </cell>
        </row>
        <row r="1197">
          <cell r="C1197" t="str">
            <v>C-029</v>
          </cell>
          <cell r="D1197" t="str">
            <v>人防</v>
          </cell>
          <cell r="E1197" t="str">
            <v>标准</v>
          </cell>
          <cell r="G1197" t="str">
            <v>C-029</v>
          </cell>
          <cell r="K1197">
            <v>12.72</v>
          </cell>
          <cell r="L1197">
            <v>12.72</v>
          </cell>
          <cell r="U1197">
            <v>0</v>
          </cell>
          <cell r="W1197" t="str">
            <v>0</v>
          </cell>
          <cell r="X1197">
            <v>52000</v>
          </cell>
        </row>
        <row r="1198">
          <cell r="C1198" t="str">
            <v>C-030</v>
          </cell>
          <cell r="D1198" t="str">
            <v>人防</v>
          </cell>
          <cell r="E1198" t="str">
            <v>标准</v>
          </cell>
          <cell r="G1198" t="str">
            <v>C-030</v>
          </cell>
          <cell r="K1198">
            <v>12.72</v>
          </cell>
          <cell r="L1198">
            <v>12.72</v>
          </cell>
          <cell r="U1198">
            <v>0</v>
          </cell>
          <cell r="W1198" t="str">
            <v>0</v>
          </cell>
          <cell r="X1198">
            <v>52000</v>
          </cell>
        </row>
        <row r="1199">
          <cell r="C1199" t="str">
            <v>C-031</v>
          </cell>
          <cell r="D1199" t="str">
            <v>人防</v>
          </cell>
          <cell r="E1199" t="str">
            <v>标准</v>
          </cell>
          <cell r="G1199" t="str">
            <v>C-031</v>
          </cell>
          <cell r="K1199">
            <v>12.72</v>
          </cell>
          <cell r="L1199">
            <v>12.72</v>
          </cell>
          <cell r="U1199">
            <v>0</v>
          </cell>
          <cell r="W1199" t="str">
            <v>0</v>
          </cell>
          <cell r="X1199">
            <v>52000</v>
          </cell>
        </row>
        <row r="1200">
          <cell r="C1200" t="str">
            <v>C-032</v>
          </cell>
          <cell r="D1200" t="str">
            <v>人防</v>
          </cell>
          <cell r="E1200" t="str">
            <v>标准</v>
          </cell>
          <cell r="G1200" t="str">
            <v>C-032</v>
          </cell>
          <cell r="K1200">
            <v>12.72</v>
          </cell>
          <cell r="L1200">
            <v>12.72</v>
          </cell>
          <cell r="U1200">
            <v>0</v>
          </cell>
          <cell r="W1200" t="str">
            <v>0</v>
          </cell>
          <cell r="X1200">
            <v>52000</v>
          </cell>
        </row>
        <row r="1201">
          <cell r="C1201" t="str">
            <v>C-033</v>
          </cell>
          <cell r="D1201" t="str">
            <v>人防</v>
          </cell>
          <cell r="E1201" t="str">
            <v>标准</v>
          </cell>
          <cell r="G1201" t="str">
            <v>C-033</v>
          </cell>
          <cell r="K1201">
            <v>12.72</v>
          </cell>
          <cell r="L1201">
            <v>12.72</v>
          </cell>
          <cell r="U1201">
            <v>0</v>
          </cell>
          <cell r="W1201" t="str">
            <v>0</v>
          </cell>
          <cell r="X1201">
            <v>52000</v>
          </cell>
        </row>
        <row r="1202">
          <cell r="C1202" t="str">
            <v>C-034</v>
          </cell>
          <cell r="D1202" t="str">
            <v>人防</v>
          </cell>
          <cell r="E1202" t="str">
            <v>标准</v>
          </cell>
          <cell r="G1202" t="str">
            <v>C-034</v>
          </cell>
          <cell r="K1202">
            <v>12.72</v>
          </cell>
          <cell r="L1202">
            <v>12.72</v>
          </cell>
          <cell r="U1202">
            <v>0</v>
          </cell>
          <cell r="W1202" t="str">
            <v>0</v>
          </cell>
          <cell r="X1202">
            <v>52000</v>
          </cell>
        </row>
        <row r="1203">
          <cell r="C1203" t="str">
            <v>C-035</v>
          </cell>
          <cell r="D1203" t="str">
            <v>人防</v>
          </cell>
          <cell r="E1203" t="str">
            <v>标准</v>
          </cell>
          <cell r="G1203" t="str">
            <v>C-035</v>
          </cell>
          <cell r="K1203">
            <v>12.72</v>
          </cell>
          <cell r="L1203">
            <v>12.72</v>
          </cell>
          <cell r="U1203">
            <v>0</v>
          </cell>
          <cell r="W1203" t="str">
            <v>0</v>
          </cell>
          <cell r="X1203">
            <v>52000</v>
          </cell>
        </row>
        <row r="1204">
          <cell r="C1204" t="str">
            <v>C-036</v>
          </cell>
          <cell r="D1204" t="str">
            <v>人防</v>
          </cell>
          <cell r="E1204" t="str">
            <v>标准</v>
          </cell>
          <cell r="G1204" t="str">
            <v>C-036</v>
          </cell>
          <cell r="K1204">
            <v>12.72</v>
          </cell>
          <cell r="L1204">
            <v>12.72</v>
          </cell>
          <cell r="U1204">
            <v>0</v>
          </cell>
          <cell r="W1204" t="str">
            <v>0</v>
          </cell>
          <cell r="X1204">
            <v>52000</v>
          </cell>
        </row>
        <row r="1205">
          <cell r="C1205" t="str">
            <v>C-037</v>
          </cell>
          <cell r="D1205" t="str">
            <v>人防</v>
          </cell>
          <cell r="E1205" t="str">
            <v>标准</v>
          </cell>
          <cell r="G1205" t="str">
            <v>C-037</v>
          </cell>
          <cell r="K1205">
            <v>12.72</v>
          </cell>
          <cell r="L1205">
            <v>12.72</v>
          </cell>
          <cell r="U1205">
            <v>0</v>
          </cell>
          <cell r="W1205" t="str">
            <v>0</v>
          </cell>
          <cell r="X1205">
            <v>52000</v>
          </cell>
        </row>
        <row r="1206">
          <cell r="C1206" t="str">
            <v>C-038</v>
          </cell>
          <cell r="D1206" t="str">
            <v>人防</v>
          </cell>
          <cell r="E1206" t="str">
            <v>标准</v>
          </cell>
          <cell r="G1206" t="str">
            <v>C-038</v>
          </cell>
          <cell r="K1206">
            <v>12.72</v>
          </cell>
          <cell r="L1206">
            <v>12.72</v>
          </cell>
          <cell r="U1206">
            <v>0</v>
          </cell>
          <cell r="W1206" t="str">
            <v>0</v>
          </cell>
          <cell r="X1206">
            <v>52000</v>
          </cell>
        </row>
        <row r="1207">
          <cell r="C1207" t="str">
            <v>C-039</v>
          </cell>
          <cell r="D1207" t="str">
            <v>人防</v>
          </cell>
          <cell r="E1207" t="str">
            <v>标准</v>
          </cell>
          <cell r="G1207" t="str">
            <v>C-039</v>
          </cell>
          <cell r="K1207">
            <v>12.72</v>
          </cell>
          <cell r="L1207">
            <v>12.72</v>
          </cell>
          <cell r="U1207">
            <v>0</v>
          </cell>
          <cell r="W1207" t="str">
            <v>0</v>
          </cell>
          <cell r="X1207">
            <v>52000</v>
          </cell>
        </row>
        <row r="1208">
          <cell r="C1208" t="str">
            <v>C-040</v>
          </cell>
          <cell r="D1208" t="str">
            <v>人防</v>
          </cell>
          <cell r="E1208" t="str">
            <v>标准</v>
          </cell>
          <cell r="G1208" t="str">
            <v>C-040</v>
          </cell>
          <cell r="K1208">
            <v>12.72</v>
          </cell>
          <cell r="L1208">
            <v>12.72</v>
          </cell>
          <cell r="U1208">
            <v>0</v>
          </cell>
          <cell r="W1208" t="str">
            <v>0</v>
          </cell>
          <cell r="X1208">
            <v>52000</v>
          </cell>
        </row>
        <row r="1209">
          <cell r="C1209" t="str">
            <v>C-041</v>
          </cell>
          <cell r="D1209" t="str">
            <v>人防</v>
          </cell>
          <cell r="E1209" t="str">
            <v>标准</v>
          </cell>
          <cell r="G1209" t="str">
            <v>C-041</v>
          </cell>
          <cell r="K1209">
            <v>12.72</v>
          </cell>
          <cell r="L1209">
            <v>12.72</v>
          </cell>
          <cell r="U1209">
            <v>0</v>
          </cell>
          <cell r="W1209" t="str">
            <v>0</v>
          </cell>
          <cell r="X1209">
            <v>52000</v>
          </cell>
        </row>
        <row r="1210">
          <cell r="C1210" t="str">
            <v>C-042</v>
          </cell>
          <cell r="D1210" t="str">
            <v>人防</v>
          </cell>
          <cell r="E1210" t="str">
            <v>标准</v>
          </cell>
          <cell r="G1210" t="str">
            <v>C-042</v>
          </cell>
          <cell r="K1210">
            <v>12.72</v>
          </cell>
          <cell r="L1210">
            <v>12.72</v>
          </cell>
          <cell r="U1210">
            <v>0</v>
          </cell>
          <cell r="W1210" t="str">
            <v>0</v>
          </cell>
          <cell r="X1210">
            <v>52000</v>
          </cell>
        </row>
        <row r="1211">
          <cell r="C1211" t="str">
            <v>C-043</v>
          </cell>
          <cell r="D1211" t="str">
            <v>人防</v>
          </cell>
          <cell r="E1211" t="str">
            <v>标准</v>
          </cell>
          <cell r="G1211" t="str">
            <v>C-043</v>
          </cell>
          <cell r="K1211">
            <v>12.72</v>
          </cell>
          <cell r="L1211">
            <v>12.72</v>
          </cell>
          <cell r="U1211">
            <v>0</v>
          </cell>
          <cell r="W1211" t="str">
            <v>0</v>
          </cell>
          <cell r="X1211">
            <v>52000</v>
          </cell>
        </row>
        <row r="1212">
          <cell r="C1212" t="str">
            <v>C-044</v>
          </cell>
          <cell r="D1212" t="str">
            <v>人防</v>
          </cell>
          <cell r="E1212" t="str">
            <v>标准</v>
          </cell>
          <cell r="G1212" t="str">
            <v>C-044</v>
          </cell>
          <cell r="K1212">
            <v>12.72</v>
          </cell>
          <cell r="L1212">
            <v>12.72</v>
          </cell>
          <cell r="U1212">
            <v>0</v>
          </cell>
          <cell r="W1212" t="str">
            <v>0</v>
          </cell>
          <cell r="X1212">
            <v>52000</v>
          </cell>
        </row>
        <row r="1213">
          <cell r="C1213" t="str">
            <v>C-045</v>
          </cell>
          <cell r="D1213" t="str">
            <v>人防</v>
          </cell>
          <cell r="E1213" t="str">
            <v>标准</v>
          </cell>
          <cell r="G1213" t="str">
            <v>C-045</v>
          </cell>
          <cell r="K1213">
            <v>12.72</v>
          </cell>
          <cell r="L1213">
            <v>12.72</v>
          </cell>
          <cell r="U1213">
            <v>0</v>
          </cell>
          <cell r="W1213" t="str">
            <v>0</v>
          </cell>
          <cell r="X1213">
            <v>52000</v>
          </cell>
        </row>
        <row r="1214">
          <cell r="C1214" t="str">
            <v>C-046</v>
          </cell>
          <cell r="D1214" t="str">
            <v>人防</v>
          </cell>
          <cell r="E1214" t="str">
            <v>标准</v>
          </cell>
          <cell r="G1214" t="str">
            <v>C-046</v>
          </cell>
          <cell r="K1214">
            <v>12.72</v>
          </cell>
          <cell r="L1214">
            <v>12.72</v>
          </cell>
          <cell r="U1214">
            <v>0</v>
          </cell>
          <cell r="W1214" t="str">
            <v>0</v>
          </cell>
          <cell r="X1214">
            <v>52000</v>
          </cell>
        </row>
        <row r="1215">
          <cell r="C1215" t="str">
            <v>C-047</v>
          </cell>
          <cell r="D1215" t="str">
            <v>人防</v>
          </cell>
          <cell r="E1215" t="str">
            <v>标准</v>
          </cell>
          <cell r="G1215" t="str">
            <v>C-047</v>
          </cell>
          <cell r="K1215">
            <v>12.72</v>
          </cell>
          <cell r="L1215">
            <v>12.72</v>
          </cell>
          <cell r="U1215">
            <v>0</v>
          </cell>
          <cell r="W1215" t="str">
            <v>0</v>
          </cell>
          <cell r="X1215">
            <v>52000</v>
          </cell>
        </row>
        <row r="1216">
          <cell r="C1216" t="str">
            <v>C-048</v>
          </cell>
          <cell r="D1216" t="str">
            <v>人防</v>
          </cell>
          <cell r="E1216" t="str">
            <v>标准</v>
          </cell>
          <cell r="G1216" t="str">
            <v>C-048</v>
          </cell>
          <cell r="K1216">
            <v>12.72</v>
          </cell>
          <cell r="L1216">
            <v>12.72</v>
          </cell>
          <cell r="U1216">
            <v>0</v>
          </cell>
          <cell r="W1216" t="str">
            <v>0</v>
          </cell>
          <cell r="X1216">
            <v>52000</v>
          </cell>
        </row>
        <row r="1217">
          <cell r="C1217" t="str">
            <v>C-049</v>
          </cell>
          <cell r="D1217" t="str">
            <v>人防</v>
          </cell>
          <cell r="E1217" t="str">
            <v>标准</v>
          </cell>
          <cell r="G1217" t="str">
            <v>C-049</v>
          </cell>
          <cell r="K1217">
            <v>12.72</v>
          </cell>
          <cell r="L1217">
            <v>12.72</v>
          </cell>
          <cell r="U1217">
            <v>0</v>
          </cell>
          <cell r="W1217" t="str">
            <v>0</v>
          </cell>
          <cell r="X1217">
            <v>52000</v>
          </cell>
        </row>
        <row r="1218">
          <cell r="C1218" t="str">
            <v>C-050</v>
          </cell>
          <cell r="D1218" t="str">
            <v>人防</v>
          </cell>
          <cell r="E1218" t="str">
            <v>标准</v>
          </cell>
          <cell r="G1218" t="str">
            <v>C-050</v>
          </cell>
          <cell r="K1218">
            <v>12.72</v>
          </cell>
          <cell r="L1218">
            <v>12.72</v>
          </cell>
          <cell r="U1218">
            <v>0</v>
          </cell>
          <cell r="W1218" t="str">
            <v>0</v>
          </cell>
          <cell r="X1218">
            <v>52000</v>
          </cell>
        </row>
        <row r="1219">
          <cell r="C1219" t="str">
            <v>C-051</v>
          </cell>
          <cell r="D1219" t="str">
            <v>人防</v>
          </cell>
          <cell r="E1219" t="str">
            <v>标准</v>
          </cell>
          <cell r="G1219" t="str">
            <v>C-051</v>
          </cell>
          <cell r="K1219">
            <v>12.72</v>
          </cell>
          <cell r="L1219">
            <v>12.72</v>
          </cell>
          <cell r="U1219">
            <v>0</v>
          </cell>
          <cell r="W1219" t="str">
            <v>0</v>
          </cell>
          <cell r="X1219">
            <v>52000</v>
          </cell>
        </row>
        <row r="1220">
          <cell r="C1220" t="str">
            <v>C-052</v>
          </cell>
          <cell r="D1220" t="str">
            <v>人防</v>
          </cell>
          <cell r="E1220" t="str">
            <v>标准</v>
          </cell>
          <cell r="G1220" t="str">
            <v>C-052</v>
          </cell>
          <cell r="K1220">
            <v>12.72</v>
          </cell>
          <cell r="L1220">
            <v>12.72</v>
          </cell>
          <cell r="U1220">
            <v>0</v>
          </cell>
          <cell r="W1220" t="str">
            <v>0</v>
          </cell>
          <cell r="X1220">
            <v>52000</v>
          </cell>
        </row>
        <row r="1221">
          <cell r="C1221" t="str">
            <v>C-053</v>
          </cell>
          <cell r="D1221" t="str">
            <v>非人防</v>
          </cell>
          <cell r="E1221" t="str">
            <v>标准</v>
          </cell>
          <cell r="G1221" t="str">
            <v>C-53</v>
          </cell>
          <cell r="H1221" t="str">
            <v>品业</v>
          </cell>
          <cell r="I1221" t="str">
            <v>范丽娟</v>
          </cell>
          <cell r="J1221" t="str">
            <v>已签约</v>
          </cell>
          <cell r="K1221">
            <v>12.72</v>
          </cell>
          <cell r="L1221">
            <v>12.72</v>
          </cell>
          <cell r="O1221" t="str">
            <v>李成</v>
          </cell>
          <cell r="P1221" t="str">
            <v>440921196402241633</v>
          </cell>
          <cell r="Q1221" t="str">
            <v>13302215028</v>
          </cell>
          <cell r="R1221" t="str">
            <v>广东省清远市清城区龙塘镇阳光100D9栋2单元2006</v>
          </cell>
          <cell r="S1221" t="str">
            <v>/</v>
          </cell>
          <cell r="T1221">
            <v>44824</v>
          </cell>
          <cell r="U1221">
            <v>3773.584905660377</v>
          </cell>
          <cell r="V1221">
            <v>48000</v>
          </cell>
          <cell r="W1221" t="str">
            <v>0</v>
          </cell>
          <cell r="X1221">
            <v>4000</v>
          </cell>
          <cell r="AB1221">
            <v>44844</v>
          </cell>
        </row>
        <row r="1222">
          <cell r="C1222" t="str">
            <v>C-054</v>
          </cell>
          <cell r="D1222" t="str">
            <v>人防</v>
          </cell>
          <cell r="E1222" t="str">
            <v>标准</v>
          </cell>
          <cell r="G1222" t="str">
            <v>C-054</v>
          </cell>
          <cell r="H1222" t="str">
            <v>品业</v>
          </cell>
          <cell r="I1222" t="str">
            <v>张燕秋</v>
          </cell>
          <cell r="J1222" t="str">
            <v>已签约</v>
          </cell>
          <cell r="K1222">
            <v>12.72</v>
          </cell>
          <cell r="L1222">
            <v>12.72</v>
          </cell>
          <cell r="O1222" t="str">
            <v>张继国</v>
          </cell>
          <cell r="P1222" t="str">
            <v>320102195612040819</v>
          </cell>
          <cell r="Q1222" t="str">
            <v>13585337826</v>
          </cell>
          <cell r="R1222" t="str">
            <v>广东省广州市花都区广州工商学院北2-301</v>
          </cell>
          <cell r="S1222" t="str">
            <v>/</v>
          </cell>
          <cell r="T1222">
            <v>44934</v>
          </cell>
          <cell r="U1222">
            <v>3930.817610062893</v>
          </cell>
          <cell r="V1222">
            <v>50000</v>
          </cell>
          <cell r="W1222" t="str">
            <v>0</v>
          </cell>
          <cell r="X1222">
            <v>2000</v>
          </cell>
          <cell r="AB1222">
            <v>44944</v>
          </cell>
        </row>
        <row r="1223">
          <cell r="C1223" t="str">
            <v>C-055</v>
          </cell>
          <cell r="D1223" t="str">
            <v>人防</v>
          </cell>
          <cell r="E1223" t="str">
            <v>标准</v>
          </cell>
          <cell r="G1223" t="str">
            <v>C-055</v>
          </cell>
          <cell r="K1223">
            <v>12.72</v>
          </cell>
          <cell r="L1223">
            <v>12.72</v>
          </cell>
          <cell r="U1223">
            <v>0</v>
          </cell>
          <cell r="W1223" t="str">
            <v>0</v>
          </cell>
          <cell r="X1223">
            <v>52000</v>
          </cell>
        </row>
        <row r="1224">
          <cell r="C1224" t="str">
            <v>C-056</v>
          </cell>
          <cell r="D1224" t="str">
            <v>人防</v>
          </cell>
          <cell r="E1224" t="str">
            <v>标准</v>
          </cell>
          <cell r="G1224" t="str">
            <v>C-056</v>
          </cell>
          <cell r="K1224">
            <v>12.72</v>
          </cell>
          <cell r="L1224">
            <v>12.72</v>
          </cell>
          <cell r="U1224">
            <v>0</v>
          </cell>
          <cell r="W1224" t="str">
            <v>0</v>
          </cell>
          <cell r="X1224">
            <v>52000</v>
          </cell>
        </row>
        <row r="1225">
          <cell r="C1225" t="str">
            <v>C-057</v>
          </cell>
          <cell r="D1225" t="str">
            <v>人防</v>
          </cell>
          <cell r="E1225" t="str">
            <v>标准</v>
          </cell>
          <cell r="G1225" t="str">
            <v>C-057</v>
          </cell>
          <cell r="K1225">
            <v>12.72</v>
          </cell>
          <cell r="L1225">
            <v>12.72</v>
          </cell>
          <cell r="U1225">
            <v>0</v>
          </cell>
          <cell r="W1225" t="str">
            <v>0</v>
          </cell>
          <cell r="X1225">
            <v>52000</v>
          </cell>
        </row>
        <row r="1226">
          <cell r="C1226" t="str">
            <v>C-058</v>
          </cell>
          <cell r="D1226" t="str">
            <v>人防</v>
          </cell>
          <cell r="E1226" t="str">
            <v>标准</v>
          </cell>
          <cell r="G1226" t="str">
            <v>C-058</v>
          </cell>
          <cell r="K1226">
            <v>12.72</v>
          </cell>
          <cell r="L1226">
            <v>12.72</v>
          </cell>
          <cell r="U1226">
            <v>0</v>
          </cell>
          <cell r="W1226" t="str">
            <v>0</v>
          </cell>
          <cell r="X1226">
            <v>52000</v>
          </cell>
        </row>
        <row r="1227">
          <cell r="C1227" t="str">
            <v>C-059</v>
          </cell>
          <cell r="D1227" t="str">
            <v>人防</v>
          </cell>
          <cell r="E1227" t="str">
            <v>标准</v>
          </cell>
          <cell r="G1227" t="str">
            <v>C-059</v>
          </cell>
          <cell r="K1227">
            <v>12.72</v>
          </cell>
          <cell r="L1227">
            <v>12.72</v>
          </cell>
          <cell r="U1227">
            <v>0</v>
          </cell>
          <cell r="W1227" t="str">
            <v>0</v>
          </cell>
          <cell r="X1227">
            <v>52000</v>
          </cell>
        </row>
        <row r="1228">
          <cell r="C1228" t="str">
            <v>C-060</v>
          </cell>
          <cell r="D1228" t="str">
            <v>人防</v>
          </cell>
          <cell r="E1228" t="str">
            <v>标准</v>
          </cell>
          <cell r="G1228" t="str">
            <v>C-060</v>
          </cell>
          <cell r="K1228">
            <v>12.72</v>
          </cell>
          <cell r="L1228">
            <v>12.72</v>
          </cell>
          <cell r="U1228">
            <v>0</v>
          </cell>
          <cell r="W1228" t="str">
            <v>0</v>
          </cell>
          <cell r="X1228">
            <v>52000</v>
          </cell>
        </row>
        <row r="1229">
          <cell r="C1229" t="str">
            <v>C-061</v>
          </cell>
          <cell r="D1229" t="str">
            <v>人防</v>
          </cell>
          <cell r="E1229" t="str">
            <v>标准</v>
          </cell>
          <cell r="G1229" t="str">
            <v>C-061</v>
          </cell>
          <cell r="K1229">
            <v>12.72</v>
          </cell>
          <cell r="L1229">
            <v>12.72</v>
          </cell>
          <cell r="U1229">
            <v>0</v>
          </cell>
          <cell r="W1229" t="str">
            <v>0</v>
          </cell>
          <cell r="X1229">
            <v>52000</v>
          </cell>
        </row>
        <row r="1230">
          <cell r="C1230" t="str">
            <v>C-062</v>
          </cell>
          <cell r="D1230" t="str">
            <v>人防</v>
          </cell>
          <cell r="E1230" t="str">
            <v>标准</v>
          </cell>
          <cell r="G1230" t="str">
            <v>C-062</v>
          </cell>
          <cell r="K1230">
            <v>12.72</v>
          </cell>
          <cell r="L1230">
            <v>12.72</v>
          </cell>
          <cell r="U1230">
            <v>0</v>
          </cell>
          <cell r="W1230" t="str">
            <v>0</v>
          </cell>
          <cell r="X1230">
            <v>52000</v>
          </cell>
        </row>
        <row r="1231">
          <cell r="C1231" t="str">
            <v>C-063</v>
          </cell>
          <cell r="D1231" t="str">
            <v>人防</v>
          </cell>
          <cell r="E1231" t="str">
            <v>标准</v>
          </cell>
          <cell r="G1231" t="str">
            <v>C-063</v>
          </cell>
          <cell r="K1231">
            <v>12.72</v>
          </cell>
          <cell r="L1231">
            <v>12.72</v>
          </cell>
          <cell r="U1231">
            <v>0</v>
          </cell>
          <cell r="W1231" t="str">
            <v>0</v>
          </cell>
          <cell r="X1231">
            <v>52000</v>
          </cell>
        </row>
        <row r="1232">
          <cell r="C1232" t="str">
            <v>C-064</v>
          </cell>
          <cell r="D1232" t="str">
            <v>人防</v>
          </cell>
          <cell r="E1232" t="str">
            <v>标准</v>
          </cell>
          <cell r="G1232" t="str">
            <v>C-064</v>
          </cell>
          <cell r="K1232">
            <v>12.72</v>
          </cell>
          <cell r="L1232">
            <v>12.72</v>
          </cell>
          <cell r="U1232">
            <v>0</v>
          </cell>
          <cell r="W1232" t="str">
            <v>0</v>
          </cell>
          <cell r="X1232">
            <v>52000</v>
          </cell>
        </row>
        <row r="1233">
          <cell r="C1233" t="str">
            <v>C-065</v>
          </cell>
          <cell r="D1233" t="str">
            <v>人防</v>
          </cell>
          <cell r="E1233" t="str">
            <v>标准</v>
          </cell>
          <cell r="G1233" t="str">
            <v>C-065</v>
          </cell>
          <cell r="K1233">
            <v>12.72</v>
          </cell>
          <cell r="L1233">
            <v>12.72</v>
          </cell>
          <cell r="U1233">
            <v>0</v>
          </cell>
          <cell r="W1233" t="str">
            <v>0</v>
          </cell>
          <cell r="X1233">
            <v>52000</v>
          </cell>
        </row>
        <row r="1234">
          <cell r="C1234" t="str">
            <v>C-066</v>
          </cell>
          <cell r="D1234" t="str">
            <v>人防</v>
          </cell>
          <cell r="E1234" t="str">
            <v>标准</v>
          </cell>
          <cell r="G1234" t="str">
            <v>C-066</v>
          </cell>
          <cell r="K1234">
            <v>12.72</v>
          </cell>
          <cell r="L1234">
            <v>12.72</v>
          </cell>
          <cell r="U1234">
            <v>0</v>
          </cell>
          <cell r="W1234" t="str">
            <v>0</v>
          </cell>
          <cell r="X1234">
            <v>52000</v>
          </cell>
        </row>
        <row r="1235">
          <cell r="C1235" t="str">
            <v>C-067</v>
          </cell>
          <cell r="D1235" t="str">
            <v>人防</v>
          </cell>
          <cell r="E1235" t="str">
            <v>标准</v>
          </cell>
          <cell r="G1235" t="str">
            <v>C-067</v>
          </cell>
          <cell r="K1235">
            <v>12.72</v>
          </cell>
          <cell r="L1235">
            <v>12.72</v>
          </cell>
          <cell r="U1235">
            <v>0</v>
          </cell>
          <cell r="W1235" t="str">
            <v>0</v>
          </cell>
          <cell r="X1235">
            <v>52000</v>
          </cell>
        </row>
        <row r="1236">
          <cell r="C1236" t="str">
            <v>C-068</v>
          </cell>
          <cell r="D1236" t="str">
            <v>人防</v>
          </cell>
          <cell r="E1236" t="str">
            <v>标准</v>
          </cell>
          <cell r="G1236" t="str">
            <v>C-068</v>
          </cell>
          <cell r="K1236">
            <v>12.72</v>
          </cell>
          <cell r="L1236">
            <v>12.72</v>
          </cell>
          <cell r="U1236">
            <v>0</v>
          </cell>
          <cell r="W1236" t="str">
            <v>0</v>
          </cell>
          <cell r="X1236">
            <v>52000</v>
          </cell>
        </row>
        <row r="1237">
          <cell r="C1237" t="str">
            <v>C-069</v>
          </cell>
          <cell r="D1237" t="str">
            <v>人防</v>
          </cell>
          <cell r="E1237" t="str">
            <v>标准</v>
          </cell>
          <cell r="G1237" t="str">
            <v>C-069</v>
          </cell>
          <cell r="K1237">
            <v>12.72</v>
          </cell>
          <cell r="L1237">
            <v>12.72</v>
          </cell>
          <cell r="U1237">
            <v>0</v>
          </cell>
          <cell r="W1237" t="str">
            <v>0</v>
          </cell>
          <cell r="X1237">
            <v>52000</v>
          </cell>
        </row>
        <row r="1238">
          <cell r="C1238" t="str">
            <v>C-070</v>
          </cell>
          <cell r="D1238" t="str">
            <v>人防</v>
          </cell>
          <cell r="E1238" t="str">
            <v>标准</v>
          </cell>
          <cell r="G1238" t="str">
            <v>C-070</v>
          </cell>
          <cell r="K1238">
            <v>12.72</v>
          </cell>
          <cell r="L1238">
            <v>12.72</v>
          </cell>
          <cell r="U1238">
            <v>0</v>
          </cell>
          <cell r="W1238" t="str">
            <v>0</v>
          </cell>
          <cell r="X1238">
            <v>52000</v>
          </cell>
        </row>
        <row r="1239">
          <cell r="C1239" t="str">
            <v>C-071</v>
          </cell>
          <cell r="D1239" t="str">
            <v>人防</v>
          </cell>
          <cell r="E1239" t="str">
            <v>标准</v>
          </cell>
          <cell r="G1239" t="str">
            <v>C-071</v>
          </cell>
          <cell r="K1239">
            <v>12.72</v>
          </cell>
          <cell r="L1239">
            <v>12.72</v>
          </cell>
          <cell r="U1239">
            <v>0</v>
          </cell>
          <cell r="W1239" t="str">
            <v>0</v>
          </cell>
          <cell r="X1239">
            <v>52000</v>
          </cell>
        </row>
        <row r="1240">
          <cell r="C1240" t="str">
            <v>C-072</v>
          </cell>
          <cell r="D1240" t="str">
            <v>人防</v>
          </cell>
          <cell r="E1240" t="str">
            <v>标准</v>
          </cell>
          <cell r="G1240" t="str">
            <v>C-072</v>
          </cell>
          <cell r="K1240">
            <v>12.72</v>
          </cell>
          <cell r="L1240">
            <v>12.72</v>
          </cell>
          <cell r="U1240">
            <v>0</v>
          </cell>
          <cell r="W1240" t="str">
            <v>0</v>
          </cell>
          <cell r="X1240">
            <v>52000</v>
          </cell>
        </row>
        <row r="1241">
          <cell r="C1241" t="str">
            <v>C-073</v>
          </cell>
          <cell r="D1241" t="str">
            <v>人防</v>
          </cell>
          <cell r="E1241" t="str">
            <v>标准</v>
          </cell>
          <cell r="G1241" t="str">
            <v>C-073</v>
          </cell>
          <cell r="K1241">
            <v>12.72</v>
          </cell>
          <cell r="L1241">
            <v>12.72</v>
          </cell>
          <cell r="U1241">
            <v>0</v>
          </cell>
          <cell r="W1241" t="str">
            <v>0</v>
          </cell>
          <cell r="X1241">
            <v>52000</v>
          </cell>
        </row>
        <row r="1242">
          <cell r="C1242" t="str">
            <v>C-074</v>
          </cell>
          <cell r="D1242" t="str">
            <v>人防</v>
          </cell>
          <cell r="E1242" t="str">
            <v>标准</v>
          </cell>
          <cell r="G1242" t="str">
            <v>C-074</v>
          </cell>
          <cell r="K1242">
            <v>12.72</v>
          </cell>
          <cell r="L1242">
            <v>12.72</v>
          </cell>
          <cell r="U1242">
            <v>0</v>
          </cell>
          <cell r="W1242" t="str">
            <v>0</v>
          </cell>
          <cell r="X1242">
            <v>52000</v>
          </cell>
        </row>
        <row r="1243">
          <cell r="C1243" t="str">
            <v>C-075</v>
          </cell>
          <cell r="D1243" t="str">
            <v>非人防</v>
          </cell>
          <cell r="E1243" t="str">
            <v>标准</v>
          </cell>
          <cell r="G1243" t="str">
            <v>C-075</v>
          </cell>
          <cell r="K1243">
            <v>12.72</v>
          </cell>
          <cell r="L1243">
            <v>12.72</v>
          </cell>
          <cell r="U1243">
            <v>0</v>
          </cell>
          <cell r="W1243" t="str">
            <v>0</v>
          </cell>
          <cell r="X1243">
            <v>52000</v>
          </cell>
        </row>
        <row r="1244">
          <cell r="C1244" t="str">
            <v>C-076</v>
          </cell>
          <cell r="D1244" t="str">
            <v>非人防</v>
          </cell>
          <cell r="E1244" t="str">
            <v>标准</v>
          </cell>
          <cell r="G1244" t="str">
            <v>C-076</v>
          </cell>
          <cell r="K1244">
            <v>12.72</v>
          </cell>
          <cell r="L1244">
            <v>12.72</v>
          </cell>
          <cell r="U1244">
            <v>0</v>
          </cell>
          <cell r="W1244" t="str">
            <v>0</v>
          </cell>
          <cell r="X1244">
            <v>52000</v>
          </cell>
        </row>
        <row r="1245">
          <cell r="C1245" t="str">
            <v>C-077</v>
          </cell>
          <cell r="D1245" t="str">
            <v>非人防</v>
          </cell>
          <cell r="E1245" t="str">
            <v>标准</v>
          </cell>
          <cell r="G1245" t="str">
            <v>C-077</v>
          </cell>
          <cell r="K1245">
            <v>12.72</v>
          </cell>
          <cell r="L1245">
            <v>12.72</v>
          </cell>
          <cell r="U1245">
            <v>0</v>
          </cell>
          <cell r="W1245" t="str">
            <v>0</v>
          </cell>
          <cell r="X1245">
            <v>52000</v>
          </cell>
        </row>
        <row r="1246">
          <cell r="C1246" t="str">
            <v>C-078</v>
          </cell>
          <cell r="D1246" t="str">
            <v>非人防</v>
          </cell>
          <cell r="E1246" t="str">
            <v>标准</v>
          </cell>
          <cell r="G1246" t="str">
            <v>C-078</v>
          </cell>
          <cell r="K1246">
            <v>12.72</v>
          </cell>
          <cell r="L1246">
            <v>12.72</v>
          </cell>
          <cell r="U1246">
            <v>0</v>
          </cell>
          <cell r="W1246" t="str">
            <v>0</v>
          </cell>
          <cell r="X1246">
            <v>52000</v>
          </cell>
        </row>
        <row r="1247">
          <cell r="C1247" t="str">
            <v>C-079</v>
          </cell>
          <cell r="D1247" t="str">
            <v>非人防</v>
          </cell>
          <cell r="E1247" t="str">
            <v>标准</v>
          </cell>
          <cell r="G1247" t="str">
            <v>C-079</v>
          </cell>
          <cell r="K1247">
            <v>12.72</v>
          </cell>
          <cell r="L1247">
            <v>12.72</v>
          </cell>
          <cell r="U1247">
            <v>0</v>
          </cell>
          <cell r="W1247" t="str">
            <v>0</v>
          </cell>
          <cell r="X1247">
            <v>52000</v>
          </cell>
        </row>
        <row r="1248">
          <cell r="C1248" t="str">
            <v>C-080</v>
          </cell>
          <cell r="D1248" t="str">
            <v>非人防</v>
          </cell>
          <cell r="E1248" t="str">
            <v>标准</v>
          </cell>
          <cell r="G1248" t="str">
            <v>C-080</v>
          </cell>
          <cell r="K1248">
            <v>12.72</v>
          </cell>
          <cell r="L1248">
            <v>12.72</v>
          </cell>
          <cell r="U1248">
            <v>0</v>
          </cell>
          <cell r="W1248" t="str">
            <v>0</v>
          </cell>
          <cell r="X1248">
            <v>52000</v>
          </cell>
        </row>
        <row r="1249">
          <cell r="C1249" t="str">
            <v>C-081</v>
          </cell>
          <cell r="D1249" t="str">
            <v>非人防</v>
          </cell>
          <cell r="E1249" t="str">
            <v>标准</v>
          </cell>
          <cell r="G1249" t="str">
            <v>C-081</v>
          </cell>
          <cell r="K1249">
            <v>12.72</v>
          </cell>
          <cell r="L1249">
            <v>12.72</v>
          </cell>
          <cell r="U1249">
            <v>0</v>
          </cell>
          <cell r="W1249" t="str">
            <v>0</v>
          </cell>
          <cell r="X1249">
            <v>52000</v>
          </cell>
        </row>
        <row r="1250">
          <cell r="C1250" t="str">
            <v>C-082</v>
          </cell>
          <cell r="D1250" t="str">
            <v>非人防</v>
          </cell>
          <cell r="E1250" t="str">
            <v>标准</v>
          </cell>
          <cell r="G1250" t="str">
            <v>C-082</v>
          </cell>
          <cell r="K1250">
            <v>12.72</v>
          </cell>
          <cell r="L1250">
            <v>12.72</v>
          </cell>
          <cell r="U1250">
            <v>0</v>
          </cell>
          <cell r="W1250" t="str">
            <v>0</v>
          </cell>
          <cell r="X1250">
            <v>52000</v>
          </cell>
        </row>
        <row r="1251">
          <cell r="C1251" t="str">
            <v>C-083</v>
          </cell>
          <cell r="D1251" t="str">
            <v>非人防</v>
          </cell>
          <cell r="E1251" t="str">
            <v>标准</v>
          </cell>
          <cell r="G1251" t="str">
            <v>C-083</v>
          </cell>
          <cell r="K1251">
            <v>12.72</v>
          </cell>
          <cell r="L1251">
            <v>12.72</v>
          </cell>
          <cell r="U1251">
            <v>0</v>
          </cell>
          <cell r="W1251" t="str">
            <v>0</v>
          </cell>
          <cell r="X1251">
            <v>52000</v>
          </cell>
        </row>
        <row r="1252">
          <cell r="C1252" t="str">
            <v>C-084</v>
          </cell>
          <cell r="D1252" t="str">
            <v>非人防</v>
          </cell>
          <cell r="E1252" t="str">
            <v>标准</v>
          </cell>
          <cell r="G1252" t="str">
            <v>C-084</v>
          </cell>
          <cell r="K1252">
            <v>12.72</v>
          </cell>
          <cell r="L1252">
            <v>12.72</v>
          </cell>
          <cell r="U1252">
            <v>0</v>
          </cell>
          <cell r="W1252" t="str">
            <v>0</v>
          </cell>
          <cell r="X1252">
            <v>52000</v>
          </cell>
        </row>
        <row r="1253">
          <cell r="C1253" t="str">
            <v>C-085</v>
          </cell>
          <cell r="D1253" t="str">
            <v>非人防</v>
          </cell>
          <cell r="E1253" t="str">
            <v>标准</v>
          </cell>
          <cell r="G1253" t="str">
            <v>C-085</v>
          </cell>
          <cell r="K1253">
            <v>12.72</v>
          </cell>
          <cell r="L1253">
            <v>12.72</v>
          </cell>
          <cell r="U1253">
            <v>0</v>
          </cell>
          <cell r="W1253" t="str">
            <v>0</v>
          </cell>
          <cell r="X1253">
            <v>52000</v>
          </cell>
        </row>
        <row r="1254">
          <cell r="C1254" t="str">
            <v>C-086</v>
          </cell>
          <cell r="D1254" t="str">
            <v>非人防</v>
          </cell>
          <cell r="E1254" t="str">
            <v>标准</v>
          </cell>
          <cell r="G1254" t="str">
            <v>C-086</v>
          </cell>
          <cell r="K1254">
            <v>12.72</v>
          </cell>
          <cell r="L1254">
            <v>12.72</v>
          </cell>
          <cell r="U1254">
            <v>0</v>
          </cell>
          <cell r="W1254" t="str">
            <v>0</v>
          </cell>
          <cell r="X1254">
            <v>52000</v>
          </cell>
        </row>
        <row r="1255">
          <cell r="C1255" t="str">
            <v>C-087</v>
          </cell>
          <cell r="D1255" t="str">
            <v>非人防</v>
          </cell>
          <cell r="E1255" t="str">
            <v>标准</v>
          </cell>
          <cell r="G1255" t="str">
            <v>C-087</v>
          </cell>
          <cell r="K1255">
            <v>12.72</v>
          </cell>
          <cell r="L1255">
            <v>12.72</v>
          </cell>
          <cell r="U1255">
            <v>0</v>
          </cell>
          <cell r="W1255" t="str">
            <v>0</v>
          </cell>
          <cell r="X1255">
            <v>52000</v>
          </cell>
        </row>
        <row r="1256">
          <cell r="C1256" t="str">
            <v>C-088</v>
          </cell>
          <cell r="D1256" t="str">
            <v>非人防</v>
          </cell>
          <cell r="E1256" t="str">
            <v>标准</v>
          </cell>
          <cell r="G1256" t="str">
            <v>C-088</v>
          </cell>
          <cell r="K1256">
            <v>12.72</v>
          </cell>
          <cell r="L1256">
            <v>12.72</v>
          </cell>
          <cell r="U1256">
            <v>0</v>
          </cell>
          <cell r="W1256" t="str">
            <v>0</v>
          </cell>
          <cell r="X1256">
            <v>52000</v>
          </cell>
        </row>
        <row r="1257">
          <cell r="C1257" t="str">
            <v>C-089</v>
          </cell>
          <cell r="D1257" t="str">
            <v>非人防</v>
          </cell>
          <cell r="E1257" t="str">
            <v>标准</v>
          </cell>
          <cell r="G1257" t="str">
            <v>C-089</v>
          </cell>
          <cell r="K1257">
            <v>12.72</v>
          </cell>
          <cell r="L1257">
            <v>12.72</v>
          </cell>
          <cell r="U1257">
            <v>0</v>
          </cell>
          <cell r="W1257" t="str">
            <v>0</v>
          </cell>
          <cell r="X1257">
            <v>52000</v>
          </cell>
        </row>
        <row r="1258">
          <cell r="C1258" t="str">
            <v>C-090</v>
          </cell>
          <cell r="D1258" t="str">
            <v>人防</v>
          </cell>
          <cell r="E1258" t="str">
            <v>标准</v>
          </cell>
          <cell r="G1258" t="str">
            <v>C-90</v>
          </cell>
          <cell r="H1258" t="str">
            <v>品业</v>
          </cell>
          <cell r="I1258" t="str">
            <v>范丽娟</v>
          </cell>
          <cell r="J1258" t="str">
            <v>已签约</v>
          </cell>
          <cell r="K1258">
            <v>12.72</v>
          </cell>
          <cell r="L1258">
            <v>12.72</v>
          </cell>
          <cell r="O1258" t="str">
            <v>范秋兰</v>
          </cell>
          <cell r="P1258" t="str">
            <v>440111197101072424</v>
          </cell>
          <cell r="Q1258" t="str">
            <v>13729827059</v>
          </cell>
          <cell r="R1258" t="str">
            <v>广东省广州市白云区石湖新大路三十三巷13号</v>
          </cell>
          <cell r="S1258" t="str">
            <v>/</v>
          </cell>
          <cell r="T1258">
            <v>44848</v>
          </cell>
          <cell r="U1258">
            <v>3930.817610062893</v>
          </cell>
          <cell r="V1258">
            <v>50000</v>
          </cell>
          <cell r="W1258" t="str">
            <v>0</v>
          </cell>
          <cell r="X1258">
            <v>2000</v>
          </cell>
          <cell r="AB1258">
            <v>44850</v>
          </cell>
        </row>
        <row r="1259">
          <cell r="C1259" t="str">
            <v>C-091</v>
          </cell>
          <cell r="D1259" t="str">
            <v>非人防</v>
          </cell>
          <cell r="E1259" t="str">
            <v>标准</v>
          </cell>
          <cell r="G1259" t="str">
            <v>C-91</v>
          </cell>
          <cell r="H1259" t="str">
            <v>品业</v>
          </cell>
          <cell r="I1259" t="str">
            <v>汤亚</v>
          </cell>
          <cell r="J1259" t="str">
            <v>已签约</v>
          </cell>
          <cell r="K1259">
            <v>12.72</v>
          </cell>
          <cell r="L1259">
            <v>12.72</v>
          </cell>
          <cell r="O1259" t="str">
            <v>徐静萍</v>
          </cell>
          <cell r="P1259" t="str">
            <v>441624197901052624</v>
          </cell>
          <cell r="Q1259">
            <v>13543460903</v>
          </cell>
          <cell r="R1259" t="str">
            <v>广东省广州市白云区同和街蟾蜍石东路44号</v>
          </cell>
          <cell r="S1259" t="str">
            <v>/</v>
          </cell>
          <cell r="T1259">
            <v>44828</v>
          </cell>
          <cell r="U1259">
            <v>4088.0503144654085</v>
          </cell>
          <cell r="V1259">
            <v>52000</v>
          </cell>
          <cell r="W1259" t="str">
            <v>0</v>
          </cell>
          <cell r="X1259">
            <v>0</v>
          </cell>
          <cell r="AB1259">
            <v>44838</v>
          </cell>
        </row>
        <row r="1260">
          <cell r="C1260" t="str">
            <v>C-092</v>
          </cell>
          <cell r="D1260" t="str">
            <v>人防</v>
          </cell>
          <cell r="E1260" t="str">
            <v>标准</v>
          </cell>
          <cell r="G1260" t="str">
            <v>C-92</v>
          </cell>
          <cell r="H1260" t="str">
            <v>品业</v>
          </cell>
          <cell r="I1260" t="str">
            <v>范丽娟</v>
          </cell>
          <cell r="J1260" t="str">
            <v>已认购</v>
          </cell>
          <cell r="K1260">
            <v>12.72</v>
          </cell>
          <cell r="L1260">
            <v>12.72</v>
          </cell>
          <cell r="O1260" t="str">
            <v>朱栢慧</v>
          </cell>
          <cell r="P1260" t="str">
            <v>440402198905229065</v>
          </cell>
          <cell r="Q1260" t="str">
            <v>13727050522</v>
          </cell>
          <cell r="R1260" t="str">
            <v>广东省珠海市香洲区情侣南路44号3栋2单元702房</v>
          </cell>
          <cell r="S1260" t="str">
            <v>/</v>
          </cell>
          <cell r="T1260">
            <v>44836</v>
          </cell>
          <cell r="U1260">
            <v>3930.817610062893</v>
          </cell>
          <cell r="V1260">
            <v>50000</v>
          </cell>
          <cell r="W1260" t="str">
            <v>0</v>
          </cell>
          <cell r="X1260">
            <v>2000</v>
          </cell>
        </row>
        <row r="1261">
          <cell r="C1261" t="str">
            <v>C-093</v>
          </cell>
          <cell r="D1261" t="str">
            <v>非人防</v>
          </cell>
          <cell r="E1261" t="str">
            <v>标准</v>
          </cell>
          <cell r="G1261" t="str">
            <v>C-93</v>
          </cell>
          <cell r="H1261" t="str">
            <v>品业</v>
          </cell>
          <cell r="I1261" t="str">
            <v>范丽娟</v>
          </cell>
          <cell r="J1261" t="str">
            <v>已签约</v>
          </cell>
          <cell r="K1261">
            <v>12.72</v>
          </cell>
          <cell r="L1261">
            <v>12.72</v>
          </cell>
          <cell r="O1261" t="str">
            <v>祝文婷</v>
          </cell>
          <cell r="P1261" t="str">
            <v>440104198505190049</v>
          </cell>
          <cell r="Q1261" t="str">
            <v>15622270111</v>
          </cell>
          <cell r="R1261" t="str">
            <v>广东省清远市清城区龙塘镇阳光100D02栋504房</v>
          </cell>
          <cell r="S1261" t="str">
            <v>/</v>
          </cell>
          <cell r="T1261">
            <v>44824</v>
          </cell>
          <cell r="U1261">
            <v>3930.817610062893</v>
          </cell>
          <cell r="V1261">
            <v>50000</v>
          </cell>
          <cell r="W1261" t="str">
            <v>0</v>
          </cell>
          <cell r="X1261">
            <v>2000</v>
          </cell>
          <cell r="AB1261">
            <v>44831</v>
          </cell>
        </row>
        <row r="1262">
          <cell r="C1262" t="str">
            <v>C-094</v>
          </cell>
          <cell r="D1262" t="str">
            <v>非人防</v>
          </cell>
          <cell r="E1262" t="str">
            <v>标准</v>
          </cell>
          <cell r="G1262" t="str">
            <v>C-94</v>
          </cell>
          <cell r="H1262" t="str">
            <v>品业</v>
          </cell>
          <cell r="I1262" t="str">
            <v>范丽娟</v>
          </cell>
          <cell r="J1262" t="str">
            <v>已签约</v>
          </cell>
          <cell r="K1262">
            <v>12.72</v>
          </cell>
          <cell r="L1262">
            <v>12.72</v>
          </cell>
          <cell r="O1262" t="str">
            <v>黄爱英</v>
          </cell>
          <cell r="P1262" t="str">
            <v>440106197109111589</v>
          </cell>
          <cell r="Q1262">
            <v>13711563823</v>
          </cell>
          <cell r="R1262" t="str">
            <v>广东省广州市越秀区东山区青龙里8号503房</v>
          </cell>
          <cell r="S1262" t="str">
            <v>/</v>
          </cell>
          <cell r="T1262">
            <v>44824</v>
          </cell>
          <cell r="U1262">
            <v>3852.201257861635</v>
          </cell>
          <cell r="V1262">
            <v>49000</v>
          </cell>
          <cell r="W1262" t="str">
            <v>0</v>
          </cell>
          <cell r="X1262">
            <v>3000</v>
          </cell>
          <cell r="AB1262">
            <v>44832</v>
          </cell>
        </row>
        <row r="1263">
          <cell r="C1263" t="str">
            <v>C-095</v>
          </cell>
          <cell r="D1263" t="str">
            <v>非人防</v>
          </cell>
          <cell r="E1263" t="str">
            <v>标准</v>
          </cell>
          <cell r="G1263" t="str">
            <v>C-95</v>
          </cell>
          <cell r="H1263" t="str">
            <v>品业</v>
          </cell>
          <cell r="I1263" t="str">
            <v>范丽娟</v>
          </cell>
          <cell r="J1263" t="str">
            <v>已签约</v>
          </cell>
          <cell r="K1263">
            <v>12.72</v>
          </cell>
          <cell r="L1263">
            <v>12.72</v>
          </cell>
          <cell r="O1263" t="str">
            <v>廖丽贞</v>
          </cell>
          <cell r="P1263" t="str">
            <v>440103195707130626</v>
          </cell>
          <cell r="Q1263" t="str">
            <v>13434139934</v>
          </cell>
          <cell r="R1263" t="str">
            <v>广东省广州市白云区龙归城龙悦二街2号1915号</v>
          </cell>
          <cell r="S1263" t="str">
            <v>/</v>
          </cell>
          <cell r="T1263">
            <v>44825</v>
          </cell>
          <cell r="U1263">
            <v>3930.817610062893</v>
          </cell>
          <cell r="V1263">
            <v>50000</v>
          </cell>
          <cell r="W1263" t="str">
            <v>0</v>
          </cell>
          <cell r="X1263">
            <v>2000</v>
          </cell>
          <cell r="AB1263">
            <v>44832</v>
          </cell>
        </row>
        <row r="1264">
          <cell r="C1264" t="str">
            <v>C-096</v>
          </cell>
          <cell r="D1264" t="str">
            <v>非人防</v>
          </cell>
          <cell r="E1264" t="str">
            <v>标准</v>
          </cell>
          <cell r="G1264" t="str">
            <v>C-096</v>
          </cell>
          <cell r="K1264">
            <v>12.72</v>
          </cell>
          <cell r="L1264">
            <v>12.72</v>
          </cell>
          <cell r="U1264">
            <v>0</v>
          </cell>
          <cell r="W1264" t="str">
            <v>0</v>
          </cell>
          <cell r="X1264">
            <v>52000</v>
          </cell>
        </row>
        <row r="1265">
          <cell r="C1265" t="str">
            <v>C-097</v>
          </cell>
          <cell r="D1265" t="str">
            <v>非人防</v>
          </cell>
          <cell r="E1265" t="str">
            <v>标准</v>
          </cell>
          <cell r="G1265" t="str">
            <v>C-097</v>
          </cell>
          <cell r="K1265">
            <v>12.72</v>
          </cell>
          <cell r="L1265">
            <v>12.72</v>
          </cell>
          <cell r="U1265">
            <v>0</v>
          </cell>
          <cell r="W1265" t="str">
            <v>0</v>
          </cell>
          <cell r="X1265">
            <v>52000</v>
          </cell>
        </row>
        <row r="1266">
          <cell r="C1266" t="str">
            <v>C-098</v>
          </cell>
          <cell r="D1266" t="str">
            <v>非人防</v>
          </cell>
          <cell r="E1266" t="str">
            <v>标准</v>
          </cell>
          <cell r="G1266" t="str">
            <v>C-98</v>
          </cell>
          <cell r="H1266" t="str">
            <v>品业</v>
          </cell>
          <cell r="I1266" t="str">
            <v>范丽娟</v>
          </cell>
          <cell r="J1266" t="str">
            <v>已签约</v>
          </cell>
          <cell r="K1266">
            <v>12.72</v>
          </cell>
          <cell r="L1266">
            <v>12.72</v>
          </cell>
          <cell r="O1266" t="str">
            <v>周旋玉</v>
          </cell>
          <cell r="P1266" t="str">
            <v>51040219800109002X</v>
          </cell>
          <cell r="Q1266" t="str">
            <v>13527876587</v>
          </cell>
          <cell r="R1266" t="str">
            <v>广东省广州市荔湾区扬仁北4号</v>
          </cell>
          <cell r="S1266" t="str">
            <v>/</v>
          </cell>
          <cell r="T1266">
            <v>44835</v>
          </cell>
          <cell r="U1266">
            <v>3930.817610062893</v>
          </cell>
          <cell r="V1266">
            <v>50000</v>
          </cell>
          <cell r="W1266" t="str">
            <v>0</v>
          </cell>
          <cell r="X1266">
            <v>2000</v>
          </cell>
          <cell r="AB1266">
            <v>44842</v>
          </cell>
        </row>
        <row r="1267">
          <cell r="C1267" t="str">
            <v>C-099</v>
          </cell>
          <cell r="D1267" t="str">
            <v>非人防</v>
          </cell>
          <cell r="E1267" t="str">
            <v>标准</v>
          </cell>
          <cell r="G1267" t="str">
            <v>C-099</v>
          </cell>
          <cell r="K1267">
            <v>12.72</v>
          </cell>
          <cell r="L1267">
            <v>12.72</v>
          </cell>
          <cell r="U1267">
            <v>0</v>
          </cell>
          <cell r="W1267" t="str">
            <v>0</v>
          </cell>
          <cell r="X1267">
            <v>52000</v>
          </cell>
        </row>
        <row r="1268">
          <cell r="C1268" t="str">
            <v>C-100</v>
          </cell>
          <cell r="D1268" t="str">
            <v>非人防</v>
          </cell>
          <cell r="E1268" t="str">
            <v>标准</v>
          </cell>
          <cell r="G1268" t="str">
            <v>C-100</v>
          </cell>
          <cell r="H1268" t="str">
            <v>品业</v>
          </cell>
          <cell r="I1268" t="str">
            <v>范丽娟</v>
          </cell>
          <cell r="J1268" t="str">
            <v>已签约</v>
          </cell>
          <cell r="K1268">
            <v>12.72</v>
          </cell>
          <cell r="L1268">
            <v>12.72</v>
          </cell>
          <cell r="O1268" t="str">
            <v>严万权</v>
          </cell>
          <cell r="P1268" t="str">
            <v>44011119711015427X</v>
          </cell>
          <cell r="Q1268">
            <v>13392102671</v>
          </cell>
          <cell r="R1268" t="str">
            <v>广东省广州市白云区新市街南航新村18栋801房</v>
          </cell>
          <cell r="S1268" t="str">
            <v>/</v>
          </cell>
          <cell r="T1268">
            <v>44824</v>
          </cell>
          <cell r="U1268">
            <v>3930.817610062893</v>
          </cell>
          <cell r="V1268">
            <v>50000</v>
          </cell>
          <cell r="W1268" t="str">
            <v>0</v>
          </cell>
          <cell r="X1268">
            <v>2000</v>
          </cell>
          <cell r="AB1268">
            <v>44838</v>
          </cell>
        </row>
        <row r="1269">
          <cell r="C1269" t="str">
            <v>C-101</v>
          </cell>
          <cell r="D1269" t="str">
            <v>非人防</v>
          </cell>
          <cell r="E1269" t="str">
            <v>标准</v>
          </cell>
          <cell r="G1269" t="str">
            <v>C-101</v>
          </cell>
          <cell r="K1269">
            <v>12.72</v>
          </cell>
          <cell r="L1269">
            <v>12.72</v>
          </cell>
          <cell r="U1269">
            <v>0</v>
          </cell>
          <cell r="W1269" t="str">
            <v>0</v>
          </cell>
          <cell r="X1269">
            <v>52000</v>
          </cell>
        </row>
        <row r="1270">
          <cell r="C1270" t="str">
            <v>C-102</v>
          </cell>
          <cell r="D1270" t="str">
            <v>非人防</v>
          </cell>
          <cell r="E1270" t="str">
            <v>标准</v>
          </cell>
          <cell r="G1270" t="str">
            <v>C-102</v>
          </cell>
          <cell r="H1270" t="str">
            <v>品业</v>
          </cell>
          <cell r="I1270" t="str">
            <v>范丽娟</v>
          </cell>
          <cell r="J1270" t="str">
            <v>已签约</v>
          </cell>
          <cell r="K1270">
            <v>12.72</v>
          </cell>
          <cell r="L1270">
            <v>12.72</v>
          </cell>
          <cell r="O1270" t="str">
            <v>关志锐</v>
          </cell>
          <cell r="P1270" t="str">
            <v>440126197005204815</v>
          </cell>
          <cell r="Q1270">
            <v>13711030881</v>
          </cell>
          <cell r="R1270" t="str">
            <v>广东省广州市番禺区石楼镇新二街六巷5号</v>
          </cell>
          <cell r="S1270" t="str">
            <v>/</v>
          </cell>
          <cell r="T1270">
            <v>44824</v>
          </cell>
          <cell r="U1270">
            <v>3852.201257861635</v>
          </cell>
          <cell r="V1270">
            <v>49000</v>
          </cell>
          <cell r="W1270" t="str">
            <v>0</v>
          </cell>
          <cell r="X1270">
            <v>3000</v>
          </cell>
          <cell r="AB1270">
            <v>44836</v>
          </cell>
        </row>
        <row r="1271">
          <cell r="C1271" t="str">
            <v>C-103</v>
          </cell>
          <cell r="D1271" t="str">
            <v>非人防</v>
          </cell>
          <cell r="E1271" t="str">
            <v>标准</v>
          </cell>
          <cell r="G1271" t="str">
            <v>C-103</v>
          </cell>
          <cell r="K1271">
            <v>12.72</v>
          </cell>
          <cell r="L1271">
            <v>12.72</v>
          </cell>
          <cell r="U1271">
            <v>0</v>
          </cell>
          <cell r="W1271" t="str">
            <v>0</v>
          </cell>
          <cell r="X1271">
            <v>52000</v>
          </cell>
        </row>
        <row r="1272">
          <cell r="C1272" t="str">
            <v>C-104</v>
          </cell>
          <cell r="D1272" t="str">
            <v>非人防</v>
          </cell>
          <cell r="E1272" t="str">
            <v>标准</v>
          </cell>
          <cell r="G1272" t="str">
            <v>C-104</v>
          </cell>
          <cell r="K1272">
            <v>12.72</v>
          </cell>
          <cell r="L1272">
            <v>12.72</v>
          </cell>
          <cell r="U1272">
            <v>0</v>
          </cell>
          <cell r="W1272" t="str">
            <v>0</v>
          </cell>
          <cell r="X1272">
            <v>52000</v>
          </cell>
        </row>
        <row r="1273">
          <cell r="C1273" t="str">
            <v>C-105</v>
          </cell>
          <cell r="D1273" t="str">
            <v>非人防</v>
          </cell>
          <cell r="E1273" t="str">
            <v>标准</v>
          </cell>
          <cell r="G1273" t="str">
            <v>C-105</v>
          </cell>
          <cell r="K1273">
            <v>12.72</v>
          </cell>
          <cell r="L1273">
            <v>12.72</v>
          </cell>
          <cell r="U1273">
            <v>0</v>
          </cell>
          <cell r="W1273" t="str">
            <v>0</v>
          </cell>
          <cell r="X1273">
            <v>52000</v>
          </cell>
        </row>
        <row r="1274">
          <cell r="C1274" t="str">
            <v>C-106</v>
          </cell>
          <cell r="D1274" t="str">
            <v>非人防</v>
          </cell>
          <cell r="E1274" t="str">
            <v>标准</v>
          </cell>
          <cell r="G1274" t="str">
            <v>C-106</v>
          </cell>
          <cell r="H1274" t="str">
            <v>品业</v>
          </cell>
          <cell r="I1274" t="str">
            <v>梁子杰</v>
          </cell>
          <cell r="J1274" t="str">
            <v>已签约</v>
          </cell>
          <cell r="K1274">
            <v>12.72</v>
          </cell>
          <cell r="L1274">
            <v>12.72</v>
          </cell>
          <cell r="O1274" t="str">
            <v>陈千锦、林佑昇</v>
          </cell>
          <cell r="P1274" t="str">
            <v>09635763、09618197</v>
          </cell>
          <cell r="Q1274">
            <v>18819428850</v>
          </cell>
          <cell r="R1274" t="str">
            <v>广州市新港西路135号中山大学园东区170-812</v>
          </cell>
          <cell r="S1274" t="str">
            <v>/</v>
          </cell>
          <cell r="T1274">
            <v>44966</v>
          </cell>
          <cell r="U1274">
            <v>3930.817610062893</v>
          </cell>
          <cell r="V1274">
            <v>50000</v>
          </cell>
          <cell r="W1274" t="str">
            <v>0</v>
          </cell>
          <cell r="X1274">
            <v>-5</v>
          </cell>
          <cell r="AB1274">
            <v>44966</v>
          </cell>
        </row>
        <row r="1275">
          <cell r="C1275" t="str">
            <v>C-107</v>
          </cell>
          <cell r="D1275" t="str">
            <v>非人防</v>
          </cell>
          <cell r="E1275" t="str">
            <v>标准</v>
          </cell>
          <cell r="G1275" t="str">
            <v>C-107</v>
          </cell>
          <cell r="H1275" t="str">
            <v>品业</v>
          </cell>
          <cell r="I1275" t="str">
            <v>范丽娟</v>
          </cell>
          <cell r="J1275" t="str">
            <v>已签约</v>
          </cell>
          <cell r="K1275">
            <v>12.72</v>
          </cell>
          <cell r="L1275">
            <v>12.72</v>
          </cell>
          <cell r="O1275" t="str">
            <v>刘旋华</v>
          </cell>
          <cell r="P1275" t="str">
            <v>445221197610184945 </v>
          </cell>
          <cell r="Q1275">
            <v>13808867906</v>
          </cell>
          <cell r="R1275" t="str">
            <v>广东省广州市越秀区共和西路3号2707房</v>
          </cell>
          <cell r="S1275" t="str">
            <v>/</v>
          </cell>
          <cell r="T1275">
            <v>44824</v>
          </cell>
          <cell r="U1275">
            <v>3852.201257861635</v>
          </cell>
          <cell r="V1275">
            <v>49000</v>
          </cell>
          <cell r="W1275" t="str">
            <v>0</v>
          </cell>
          <cell r="X1275">
            <v>3000</v>
          </cell>
          <cell r="AB1275">
            <v>44832</v>
          </cell>
        </row>
        <row r="1276">
          <cell r="C1276" t="str">
            <v>C-108</v>
          </cell>
          <cell r="D1276" t="str">
            <v>非人防</v>
          </cell>
          <cell r="E1276" t="str">
            <v>标准</v>
          </cell>
          <cell r="G1276" t="str">
            <v>C-108</v>
          </cell>
          <cell r="H1276" t="str">
            <v>品业</v>
          </cell>
          <cell r="I1276" t="str">
            <v>范丽娟</v>
          </cell>
          <cell r="J1276" t="str">
            <v>已签约</v>
          </cell>
          <cell r="K1276">
            <v>12.72</v>
          </cell>
          <cell r="L1276">
            <v>12.72</v>
          </cell>
          <cell r="O1276" t="str">
            <v>王晓楠</v>
          </cell>
          <cell r="P1276" t="str">
            <v>41152819891113071X </v>
          </cell>
          <cell r="Q1276">
            <v>13922421685</v>
          </cell>
          <cell r="R1276" t="str">
            <v>广东省广州市白云区均禾街石马村桃红二街3号</v>
          </cell>
          <cell r="S1276" t="str">
            <v>/</v>
          </cell>
          <cell r="T1276">
            <v>44824</v>
          </cell>
          <cell r="U1276">
            <v>3773.584905660377</v>
          </cell>
          <cell r="V1276">
            <v>48000</v>
          </cell>
          <cell r="W1276" t="str">
            <v>0</v>
          </cell>
          <cell r="X1276">
            <v>4000</v>
          </cell>
          <cell r="AB1276">
            <v>44847</v>
          </cell>
        </row>
        <row r="1277">
          <cell r="C1277" t="str">
            <v>C-109</v>
          </cell>
          <cell r="D1277" t="str">
            <v>非人防</v>
          </cell>
          <cell r="E1277" t="str">
            <v>标准</v>
          </cell>
          <cell r="G1277" t="str">
            <v>C-109</v>
          </cell>
          <cell r="H1277" t="str">
            <v>品业</v>
          </cell>
          <cell r="I1277" t="str">
            <v>范丽娟</v>
          </cell>
          <cell r="J1277" t="str">
            <v>已签约</v>
          </cell>
          <cell r="K1277">
            <v>12.72</v>
          </cell>
          <cell r="L1277">
            <v>12.72</v>
          </cell>
          <cell r="O1277" t="str">
            <v>高爽爽</v>
          </cell>
          <cell r="P1277" t="str">
            <v>341222199007020602</v>
          </cell>
          <cell r="Q1277">
            <v>13430309619</v>
          </cell>
          <cell r="R1277" t="str">
            <v>广东省广州市花都区祈福生活无限2栋1908房</v>
          </cell>
          <cell r="S1277" t="str">
            <v>/</v>
          </cell>
          <cell r="T1277">
            <v>44824</v>
          </cell>
          <cell r="U1277">
            <v>3930.817610062893</v>
          </cell>
          <cell r="V1277">
            <v>50000</v>
          </cell>
          <cell r="W1277" t="str">
            <v>0</v>
          </cell>
          <cell r="X1277">
            <v>2000</v>
          </cell>
          <cell r="AB1277">
            <v>44834</v>
          </cell>
        </row>
        <row r="1278">
          <cell r="C1278" t="str">
            <v>C-110</v>
          </cell>
          <cell r="D1278" t="str">
            <v>人防</v>
          </cell>
          <cell r="E1278" t="str">
            <v>标准</v>
          </cell>
          <cell r="G1278" t="str">
            <v>C-110</v>
          </cell>
          <cell r="H1278" t="str">
            <v>品业</v>
          </cell>
          <cell r="I1278" t="str">
            <v>范丽娟</v>
          </cell>
          <cell r="J1278" t="str">
            <v>已签约</v>
          </cell>
          <cell r="K1278">
            <v>12.72</v>
          </cell>
          <cell r="L1278">
            <v>12.72</v>
          </cell>
          <cell r="O1278" t="str">
            <v>陈智雷</v>
          </cell>
          <cell r="P1278" t="str">
            <v>441802198101226021</v>
          </cell>
          <cell r="Q1278">
            <v>13544322885</v>
          </cell>
          <cell r="R1278" t="str">
            <v>江西省九江市柴桑区港口街镇九港人家</v>
          </cell>
          <cell r="S1278" t="str">
            <v>/</v>
          </cell>
          <cell r="T1278">
            <v>44836</v>
          </cell>
          <cell r="U1278">
            <v>3852.201257861635</v>
          </cell>
          <cell r="V1278">
            <v>49000</v>
          </cell>
          <cell r="W1278" t="str">
            <v>0</v>
          </cell>
          <cell r="X1278">
            <v>3000</v>
          </cell>
          <cell r="AB1278">
            <v>44845</v>
          </cell>
        </row>
        <row r="1279">
          <cell r="C1279" t="str">
            <v>C-111</v>
          </cell>
          <cell r="D1279" t="str">
            <v>非人防</v>
          </cell>
          <cell r="E1279" t="str">
            <v>标准</v>
          </cell>
          <cell r="G1279" t="str">
            <v>C-111</v>
          </cell>
          <cell r="K1279">
            <v>12.72</v>
          </cell>
          <cell r="L1279">
            <v>12.72</v>
          </cell>
          <cell r="U1279">
            <v>0</v>
          </cell>
          <cell r="W1279" t="str">
            <v>0</v>
          </cell>
          <cell r="X1279">
            <v>52000</v>
          </cell>
        </row>
        <row r="1280">
          <cell r="C1280" t="str">
            <v>C-112</v>
          </cell>
          <cell r="D1280" t="str">
            <v>非人防</v>
          </cell>
          <cell r="E1280" t="str">
            <v>标准</v>
          </cell>
          <cell r="G1280" t="str">
            <v>C-112</v>
          </cell>
          <cell r="K1280">
            <v>12.72</v>
          </cell>
          <cell r="L1280">
            <v>12.72</v>
          </cell>
          <cell r="U1280">
            <v>0</v>
          </cell>
          <cell r="W1280" t="str">
            <v>0</v>
          </cell>
          <cell r="X1280">
            <v>52000</v>
          </cell>
        </row>
        <row r="1281">
          <cell r="C1281" t="str">
            <v>C-113</v>
          </cell>
          <cell r="D1281" t="str">
            <v>非人防</v>
          </cell>
          <cell r="E1281" t="str">
            <v>标准</v>
          </cell>
          <cell r="G1281" t="str">
            <v>C-113</v>
          </cell>
          <cell r="H1281" t="str">
            <v>品业</v>
          </cell>
          <cell r="I1281" t="str">
            <v>范丽娟</v>
          </cell>
          <cell r="J1281" t="str">
            <v>已签约</v>
          </cell>
          <cell r="K1281">
            <v>12.72</v>
          </cell>
          <cell r="L1281">
            <v>12.72</v>
          </cell>
          <cell r="O1281" t="str">
            <v>刘一槿</v>
          </cell>
          <cell r="P1281" t="str">
            <v>130521198811145524</v>
          </cell>
          <cell r="Q1281">
            <v>13286899998</v>
          </cell>
          <cell r="R1281" t="str">
            <v>广东省广州市花都区迎宾大道5号区规划资源分局</v>
          </cell>
          <cell r="S1281" t="str">
            <v>/</v>
          </cell>
          <cell r="T1281">
            <v>44824</v>
          </cell>
          <cell r="U1281">
            <v>4559.748427672956</v>
          </cell>
          <cell r="V1281">
            <v>58000</v>
          </cell>
          <cell r="W1281" t="str">
            <v>0</v>
          </cell>
          <cell r="X1281">
            <v>-6000</v>
          </cell>
          <cell r="AB1281">
            <v>44837</v>
          </cell>
        </row>
        <row r="1282">
          <cell r="C1282" t="str">
            <v>C-114</v>
          </cell>
          <cell r="D1282" t="str">
            <v>非人防</v>
          </cell>
          <cell r="E1282" t="str">
            <v>标准</v>
          </cell>
          <cell r="G1282" t="str">
            <v>C-114</v>
          </cell>
          <cell r="H1282" t="str">
            <v>品业</v>
          </cell>
          <cell r="I1282" t="str">
            <v>蒋晓霞</v>
          </cell>
          <cell r="J1282" t="str">
            <v>已签约</v>
          </cell>
          <cell r="K1282">
            <v>12.72</v>
          </cell>
          <cell r="L1282">
            <v>12.72</v>
          </cell>
          <cell r="O1282" t="str">
            <v>高戈</v>
          </cell>
          <cell r="P1282" t="str">
            <v>320322198701021943</v>
          </cell>
          <cell r="Q1282">
            <v>13609038187</v>
          </cell>
          <cell r="R1282" t="str">
            <v>广东省广州市白云区大朗西路20号</v>
          </cell>
          <cell r="S1282" t="str">
            <v>/</v>
          </cell>
          <cell r="T1282">
            <v>44976</v>
          </cell>
          <cell r="U1282">
            <v>3930.817610062893</v>
          </cell>
          <cell r="V1282" t="str">
            <v>50000</v>
          </cell>
          <cell r="W1282" t="str">
            <v>0</v>
          </cell>
          <cell r="X1282">
            <v>5000</v>
          </cell>
          <cell r="AB1282">
            <v>45006</v>
          </cell>
        </row>
        <row r="1283">
          <cell r="C1283" t="str">
            <v>C-115</v>
          </cell>
          <cell r="D1283" t="str">
            <v>非人防</v>
          </cell>
          <cell r="E1283" t="str">
            <v>标准</v>
          </cell>
          <cell r="G1283" t="str">
            <v>C-115</v>
          </cell>
          <cell r="H1283" t="str">
            <v>品业</v>
          </cell>
          <cell r="I1283" t="str">
            <v>范丽娟</v>
          </cell>
          <cell r="J1283" t="str">
            <v>已签约</v>
          </cell>
          <cell r="K1283">
            <v>12.72</v>
          </cell>
          <cell r="L1283">
            <v>12.72</v>
          </cell>
          <cell r="O1283" t="str">
            <v>朱伟超</v>
          </cell>
          <cell r="P1283" t="str">
            <v>440111198606233013</v>
          </cell>
          <cell r="Q1283">
            <v>13422215550</v>
          </cell>
          <cell r="R1283" t="str">
            <v>广东省广州市白云区京溪街犀牛角村村民大楼A栋304房</v>
          </cell>
          <cell r="S1283" t="str">
            <v>/</v>
          </cell>
          <cell r="T1283">
            <v>44824</v>
          </cell>
          <cell r="U1283">
            <v>3930.817610062893</v>
          </cell>
          <cell r="V1283">
            <v>50000</v>
          </cell>
          <cell r="W1283" t="str">
            <v>0</v>
          </cell>
          <cell r="X1283">
            <v>2000</v>
          </cell>
          <cell r="AB1283">
            <v>44838</v>
          </cell>
        </row>
        <row r="1284">
          <cell r="C1284" t="str">
            <v>C-116</v>
          </cell>
          <cell r="D1284" t="str">
            <v>非人防</v>
          </cell>
          <cell r="E1284" t="str">
            <v>标准</v>
          </cell>
          <cell r="G1284" t="str">
            <v>C-116</v>
          </cell>
          <cell r="H1284" t="str">
            <v>品业</v>
          </cell>
          <cell r="I1284" t="str">
            <v>范丽娟</v>
          </cell>
          <cell r="J1284" t="str">
            <v>已签约</v>
          </cell>
          <cell r="K1284">
            <v>12.72</v>
          </cell>
          <cell r="L1284">
            <v>12.72</v>
          </cell>
          <cell r="O1284" t="str">
            <v>胡杰华</v>
          </cell>
          <cell r="P1284" t="str">
            <v>440103197711040614
</v>
          </cell>
          <cell r="Q1284" t="str">
            <v>18588862913
</v>
          </cell>
          <cell r="R1284" t="str">
            <v>广东省清远市清城区恒大银湖城160栋1704房</v>
          </cell>
          <cell r="S1284" t="str">
            <v>/</v>
          </cell>
          <cell r="T1284">
            <v>44824</v>
          </cell>
          <cell r="U1284">
            <v>3930.817610062893</v>
          </cell>
          <cell r="V1284">
            <v>50000</v>
          </cell>
          <cell r="W1284" t="str">
            <v>0</v>
          </cell>
          <cell r="X1284">
            <v>2000</v>
          </cell>
          <cell r="AB1284">
            <v>44832</v>
          </cell>
        </row>
        <row r="1285">
          <cell r="C1285" t="str">
            <v>C-117</v>
          </cell>
          <cell r="D1285" t="str">
            <v>非人防</v>
          </cell>
          <cell r="E1285" t="str">
            <v>标准</v>
          </cell>
          <cell r="G1285" t="str">
            <v>C-117</v>
          </cell>
          <cell r="H1285" t="str">
            <v>品业</v>
          </cell>
          <cell r="I1285" t="str">
            <v>范丽娟</v>
          </cell>
          <cell r="J1285" t="str">
            <v>已签约</v>
          </cell>
          <cell r="K1285">
            <v>12.72</v>
          </cell>
          <cell r="L1285">
            <v>12.72</v>
          </cell>
          <cell r="O1285" t="str">
            <v>胡杰华</v>
          </cell>
          <cell r="P1285" t="str">
            <v>440103197711040614
</v>
          </cell>
          <cell r="Q1285" t="str">
            <v>18588862913
</v>
          </cell>
          <cell r="R1285" t="str">
            <v>广东省清远市清城区恒大银湖城160栋1704房</v>
          </cell>
          <cell r="S1285" t="str">
            <v>/</v>
          </cell>
          <cell r="T1285">
            <v>44824</v>
          </cell>
          <cell r="U1285">
            <v>3930.817610062893</v>
          </cell>
          <cell r="V1285">
            <v>50000</v>
          </cell>
          <cell r="W1285" t="str">
            <v>0</v>
          </cell>
          <cell r="X1285">
            <v>2000</v>
          </cell>
          <cell r="AB1285">
            <v>44832</v>
          </cell>
        </row>
        <row r="1286">
          <cell r="C1286" t="str">
            <v>C-118</v>
          </cell>
          <cell r="D1286" t="str">
            <v>非人防</v>
          </cell>
          <cell r="E1286" t="str">
            <v>标准</v>
          </cell>
          <cell r="G1286" t="str">
            <v>C-118</v>
          </cell>
          <cell r="H1286" t="str">
            <v>品业</v>
          </cell>
          <cell r="I1286" t="str">
            <v>范丽娟</v>
          </cell>
          <cell r="J1286" t="str">
            <v>已签约</v>
          </cell>
          <cell r="K1286">
            <v>12.72</v>
          </cell>
          <cell r="L1286">
            <v>12.72</v>
          </cell>
          <cell r="O1286" t="str">
            <v>杨莎</v>
          </cell>
          <cell r="P1286" t="str">
            <v>440104198011101923</v>
          </cell>
          <cell r="Q1286" t="str">
            <v>13902249039</v>
          </cell>
          <cell r="R1286" t="str">
            <v>广东省广州市天河区花城大道中海花城湾B6-2801</v>
          </cell>
          <cell r="S1286" t="str">
            <v>/</v>
          </cell>
          <cell r="T1286">
            <v>44824</v>
          </cell>
          <cell r="U1286">
            <v>3930.817610062893</v>
          </cell>
          <cell r="V1286">
            <v>50000</v>
          </cell>
          <cell r="W1286" t="str">
            <v>0</v>
          </cell>
          <cell r="X1286">
            <v>2000</v>
          </cell>
          <cell r="AB1286">
            <v>44839</v>
          </cell>
        </row>
        <row r="1287">
          <cell r="C1287" t="str">
            <v>C-119</v>
          </cell>
          <cell r="D1287" t="str">
            <v>非人防</v>
          </cell>
          <cell r="E1287" t="str">
            <v>标准</v>
          </cell>
          <cell r="G1287" t="str">
            <v>C-119</v>
          </cell>
          <cell r="H1287" t="str">
            <v>品业</v>
          </cell>
          <cell r="I1287" t="str">
            <v>范丽娟</v>
          </cell>
          <cell r="J1287" t="str">
            <v>已认购</v>
          </cell>
          <cell r="K1287">
            <v>12.72</v>
          </cell>
          <cell r="L1287">
            <v>12.72</v>
          </cell>
          <cell r="O1287" t="str">
            <v>钟良</v>
          </cell>
          <cell r="P1287" t="str">
            <v>44010619730210003X</v>
          </cell>
          <cell r="Q1287" t="str">
            <v>13903060248</v>
          </cell>
          <cell r="R1287" t="str">
            <v>广东省广州市天河区花城大道中海花城湾B5-3502</v>
          </cell>
          <cell r="S1287" t="str">
            <v>/</v>
          </cell>
          <cell r="T1287">
            <v>44824</v>
          </cell>
          <cell r="U1287">
            <v>3930.817610062893</v>
          </cell>
          <cell r="V1287">
            <v>50000</v>
          </cell>
          <cell r="W1287" t="str">
            <v>0</v>
          </cell>
          <cell r="X1287">
            <v>2000</v>
          </cell>
        </row>
        <row r="1288">
          <cell r="C1288" t="str">
            <v>C-120</v>
          </cell>
          <cell r="D1288" t="str">
            <v>非人防</v>
          </cell>
          <cell r="E1288" t="str">
            <v>标准</v>
          </cell>
          <cell r="G1288" t="str">
            <v>C-120</v>
          </cell>
          <cell r="K1288">
            <v>12.72</v>
          </cell>
          <cell r="L1288">
            <v>12.72</v>
          </cell>
          <cell r="U1288">
            <v>0</v>
          </cell>
          <cell r="W1288" t="str">
            <v>0</v>
          </cell>
          <cell r="X1288">
            <v>52000</v>
          </cell>
        </row>
        <row r="1289">
          <cell r="C1289" t="str">
            <v>C-121</v>
          </cell>
          <cell r="D1289" t="str">
            <v>非人防</v>
          </cell>
          <cell r="E1289" t="str">
            <v>标准</v>
          </cell>
          <cell r="G1289" t="str">
            <v>C-121</v>
          </cell>
          <cell r="H1289" t="str">
            <v>品业</v>
          </cell>
          <cell r="I1289" t="str">
            <v>范丽娟</v>
          </cell>
          <cell r="J1289" t="str">
            <v>已签约</v>
          </cell>
          <cell r="K1289">
            <v>12.72</v>
          </cell>
          <cell r="L1289">
            <v>12.72</v>
          </cell>
          <cell r="O1289" t="str">
            <v>罗玉娇</v>
          </cell>
          <cell r="P1289" t="str">
            <v>440121196408121524</v>
          </cell>
          <cell r="Q1289" t="str">
            <v>15918584007</v>
          </cell>
          <cell r="R1289" t="str">
            <v>广东省广州市花都区狮岭镇益群村朱屋队新路西1号</v>
          </cell>
          <cell r="S1289" t="str">
            <v>/</v>
          </cell>
          <cell r="T1289">
            <v>44824</v>
          </cell>
          <cell r="U1289">
            <v>3930.817610062893</v>
          </cell>
          <cell r="V1289">
            <v>50000</v>
          </cell>
          <cell r="W1289" t="str">
            <v>0</v>
          </cell>
          <cell r="X1289">
            <v>0</v>
          </cell>
          <cell r="AB1289">
            <v>44896</v>
          </cell>
        </row>
        <row r="1290">
          <cell r="C1290" t="str">
            <v>C-122</v>
          </cell>
          <cell r="D1290" t="str">
            <v>非人防</v>
          </cell>
          <cell r="E1290" t="str">
            <v>标准</v>
          </cell>
          <cell r="G1290" t="str">
            <v>C-122</v>
          </cell>
          <cell r="H1290" t="str">
            <v>品业</v>
          </cell>
          <cell r="I1290" t="str">
            <v>范丽娟</v>
          </cell>
          <cell r="J1290" t="str">
            <v>已签约</v>
          </cell>
          <cell r="K1290">
            <v>12.72</v>
          </cell>
          <cell r="L1290">
            <v>12.72</v>
          </cell>
          <cell r="O1290" t="str">
            <v>黄思艺、冯世豪</v>
          </cell>
          <cell r="P1290" t="str">
            <v>441802199409183819</v>
          </cell>
          <cell r="Q1290">
            <v>13242863675</v>
          </cell>
          <cell r="R1290" t="str">
            <v>广东省清远市清城区石角镇塘头石顶村40号</v>
          </cell>
          <cell r="S1290" t="str">
            <v>/</v>
          </cell>
          <cell r="T1290">
            <v>44824</v>
          </cell>
          <cell r="U1290">
            <v>3930.817610062893</v>
          </cell>
          <cell r="V1290">
            <v>50000</v>
          </cell>
          <cell r="W1290" t="str">
            <v>0</v>
          </cell>
          <cell r="X1290">
            <v>0</v>
          </cell>
          <cell r="AB1290">
            <v>44857</v>
          </cell>
        </row>
        <row r="1291">
          <cell r="C1291" t="str">
            <v>C-123</v>
          </cell>
          <cell r="D1291" t="str">
            <v>非人防</v>
          </cell>
          <cell r="E1291" t="str">
            <v>标准</v>
          </cell>
          <cell r="G1291" t="str">
            <v>C-123</v>
          </cell>
          <cell r="K1291">
            <v>12.72</v>
          </cell>
          <cell r="L1291">
            <v>12.72</v>
          </cell>
          <cell r="U1291">
            <v>0</v>
          </cell>
          <cell r="W1291" t="str">
            <v>0</v>
          </cell>
          <cell r="X1291">
            <v>52000</v>
          </cell>
        </row>
        <row r="1292">
          <cell r="C1292" t="str">
            <v>C-124</v>
          </cell>
          <cell r="D1292" t="str">
            <v>非人防</v>
          </cell>
          <cell r="E1292" t="str">
            <v>标准</v>
          </cell>
          <cell r="G1292" t="str">
            <v>C-124</v>
          </cell>
          <cell r="K1292">
            <v>12.72</v>
          </cell>
          <cell r="L1292">
            <v>12.72</v>
          </cell>
          <cell r="U1292">
            <v>0</v>
          </cell>
          <cell r="W1292" t="str">
            <v>0</v>
          </cell>
          <cell r="X1292">
            <v>52000</v>
          </cell>
        </row>
        <row r="1293">
          <cell r="C1293" t="str">
            <v>C-125</v>
          </cell>
          <cell r="D1293" t="str">
            <v>人防</v>
          </cell>
          <cell r="E1293" t="str">
            <v>标准</v>
          </cell>
          <cell r="G1293" t="str">
            <v>C-125</v>
          </cell>
          <cell r="H1293" t="str">
            <v>品业</v>
          </cell>
          <cell r="I1293" t="str">
            <v>范丽娟</v>
          </cell>
          <cell r="J1293" t="str">
            <v>已签约</v>
          </cell>
          <cell r="K1293">
            <v>12.72</v>
          </cell>
          <cell r="L1293">
            <v>12.72</v>
          </cell>
          <cell r="O1293" t="str">
            <v>朱少君</v>
          </cell>
          <cell r="P1293" t="str">
            <v>44010419721128562X</v>
          </cell>
          <cell r="Q1293" t="str">
            <v>13318868551</v>
          </cell>
          <cell r="R1293" t="str">
            <v>广东省清远市清城区石角镇碧桂园假日半岛翠林水岸1街30号</v>
          </cell>
          <cell r="S1293" t="str">
            <v>/</v>
          </cell>
          <cell r="T1293">
            <v>44839</v>
          </cell>
          <cell r="U1293">
            <v>3852.201257861635</v>
          </cell>
          <cell r="V1293">
            <v>49000</v>
          </cell>
          <cell r="W1293" t="str">
            <v>0</v>
          </cell>
          <cell r="X1293">
            <v>3000</v>
          </cell>
          <cell r="AB1293">
            <v>44845</v>
          </cell>
        </row>
        <row r="1294">
          <cell r="C1294" t="str">
            <v>C-126</v>
          </cell>
          <cell r="D1294" t="str">
            <v>非人防</v>
          </cell>
          <cell r="E1294" t="str">
            <v>标准</v>
          </cell>
          <cell r="G1294" t="str">
            <v>C-126</v>
          </cell>
          <cell r="K1294">
            <v>12.72</v>
          </cell>
          <cell r="L1294">
            <v>12.72</v>
          </cell>
          <cell r="U1294">
            <v>0</v>
          </cell>
          <cell r="W1294" t="str">
            <v>0</v>
          </cell>
          <cell r="X1294">
            <v>52000</v>
          </cell>
        </row>
        <row r="1295">
          <cell r="C1295" t="str">
            <v>C-127</v>
          </cell>
          <cell r="D1295" t="str">
            <v>非人防</v>
          </cell>
          <cell r="E1295" t="str">
            <v>标准</v>
          </cell>
          <cell r="G1295" t="str">
            <v>C-127</v>
          </cell>
          <cell r="K1295">
            <v>12.72</v>
          </cell>
          <cell r="L1295">
            <v>12.72</v>
          </cell>
          <cell r="U1295">
            <v>0</v>
          </cell>
          <cell r="W1295" t="str">
            <v>0</v>
          </cell>
          <cell r="X1295">
            <v>52000</v>
          </cell>
        </row>
        <row r="1296">
          <cell r="C1296" t="str">
            <v>C-128</v>
          </cell>
          <cell r="D1296" t="str">
            <v>非人防</v>
          </cell>
          <cell r="E1296" t="str">
            <v>标准</v>
          </cell>
          <cell r="G1296" t="str">
            <v>C-128</v>
          </cell>
          <cell r="K1296">
            <v>12.72</v>
          </cell>
          <cell r="L1296">
            <v>12.72</v>
          </cell>
          <cell r="U1296">
            <v>0</v>
          </cell>
          <cell r="W1296" t="str">
            <v>0</v>
          </cell>
          <cell r="X1296">
            <v>52000</v>
          </cell>
        </row>
        <row r="1297">
          <cell r="C1297" t="str">
            <v>C-129</v>
          </cell>
          <cell r="D1297" t="str">
            <v>非人防</v>
          </cell>
          <cell r="E1297" t="str">
            <v>标准</v>
          </cell>
          <cell r="G1297" t="str">
            <v>C-129</v>
          </cell>
          <cell r="K1297">
            <v>12.72</v>
          </cell>
          <cell r="L1297">
            <v>12.72</v>
          </cell>
          <cell r="U1297">
            <v>0</v>
          </cell>
          <cell r="W1297" t="str">
            <v>0</v>
          </cell>
          <cell r="X1297">
            <v>52000</v>
          </cell>
        </row>
        <row r="1298">
          <cell r="C1298" t="str">
            <v>C-130</v>
          </cell>
          <cell r="D1298" t="str">
            <v>非人防</v>
          </cell>
          <cell r="E1298" t="str">
            <v>标准</v>
          </cell>
          <cell r="G1298" t="str">
            <v>C-130</v>
          </cell>
          <cell r="K1298">
            <v>12.72</v>
          </cell>
          <cell r="L1298">
            <v>12.72</v>
          </cell>
          <cell r="U1298">
            <v>0</v>
          </cell>
          <cell r="W1298" t="str">
            <v>0</v>
          </cell>
          <cell r="X1298">
            <v>52000</v>
          </cell>
        </row>
        <row r="1299">
          <cell r="C1299" t="str">
            <v>C-131</v>
          </cell>
          <cell r="D1299" t="str">
            <v>非人防</v>
          </cell>
          <cell r="E1299" t="str">
            <v>标准</v>
          </cell>
          <cell r="G1299" t="str">
            <v>C-131</v>
          </cell>
          <cell r="K1299">
            <v>12.72</v>
          </cell>
          <cell r="L1299">
            <v>12.72</v>
          </cell>
          <cell r="U1299">
            <v>0</v>
          </cell>
          <cell r="W1299" t="str">
            <v>0</v>
          </cell>
          <cell r="X1299">
            <v>52000</v>
          </cell>
        </row>
        <row r="1300">
          <cell r="C1300" t="str">
            <v>C-132</v>
          </cell>
          <cell r="D1300" t="str">
            <v>非人防</v>
          </cell>
          <cell r="E1300" t="str">
            <v>标准</v>
          </cell>
          <cell r="G1300" t="str">
            <v>C-132</v>
          </cell>
          <cell r="H1300" t="str">
            <v>品业</v>
          </cell>
          <cell r="I1300" t="str">
            <v>范丽娟</v>
          </cell>
          <cell r="J1300" t="str">
            <v>已签约</v>
          </cell>
          <cell r="K1300">
            <v>12.72</v>
          </cell>
          <cell r="L1300">
            <v>12.72</v>
          </cell>
          <cell r="O1300" t="str">
            <v>卢金萍</v>
          </cell>
          <cell r="P1300" t="str">
            <v>440181198311120926</v>
          </cell>
          <cell r="Q1300" t="str">
            <v>15014227297</v>
          </cell>
          <cell r="R1300" t="str">
            <v>广东省广州市花都区新雅街镜湖大道朗悦君廷A栋</v>
          </cell>
          <cell r="S1300" t="str">
            <v>/</v>
          </cell>
          <cell r="T1300">
            <v>44824</v>
          </cell>
          <cell r="U1300">
            <v>3852.201257861635</v>
          </cell>
          <cell r="V1300">
            <v>49000</v>
          </cell>
          <cell r="W1300" t="str">
            <v>0</v>
          </cell>
          <cell r="X1300">
            <v>3000</v>
          </cell>
          <cell r="AB1300">
            <v>44832</v>
          </cell>
        </row>
        <row r="1301">
          <cell r="C1301" t="str">
            <v>C-133</v>
          </cell>
          <cell r="D1301" t="str">
            <v>非人防</v>
          </cell>
          <cell r="E1301" t="str">
            <v>标准</v>
          </cell>
          <cell r="G1301" t="str">
            <v>C-133</v>
          </cell>
          <cell r="H1301" t="str">
            <v>品业</v>
          </cell>
          <cell r="I1301" t="str">
            <v>范丽娟</v>
          </cell>
          <cell r="J1301" t="str">
            <v>已签约</v>
          </cell>
          <cell r="K1301">
            <v>12.72</v>
          </cell>
          <cell r="L1301">
            <v>12.72</v>
          </cell>
          <cell r="O1301" t="str">
            <v>卢金萍</v>
          </cell>
          <cell r="P1301" t="str">
            <v>440181198311120926</v>
          </cell>
          <cell r="Q1301" t="str">
            <v>15014227297</v>
          </cell>
          <cell r="R1301" t="str">
            <v>广东省广州市花都区新雅街镜湖大道朗悦君廷A栋</v>
          </cell>
          <cell r="S1301" t="str">
            <v>/</v>
          </cell>
          <cell r="T1301">
            <v>44824</v>
          </cell>
          <cell r="U1301">
            <v>3852.201257861635</v>
          </cell>
          <cell r="V1301">
            <v>49000</v>
          </cell>
          <cell r="W1301" t="str">
            <v>0</v>
          </cell>
          <cell r="X1301">
            <v>3000</v>
          </cell>
          <cell r="AB1301">
            <v>44832</v>
          </cell>
        </row>
        <row r="1302">
          <cell r="C1302" t="str">
            <v>C-134</v>
          </cell>
          <cell r="D1302" t="str">
            <v>非人防</v>
          </cell>
          <cell r="E1302" t="str">
            <v>标准</v>
          </cell>
          <cell r="G1302" t="str">
            <v>C-134</v>
          </cell>
          <cell r="K1302">
            <v>12.72</v>
          </cell>
          <cell r="L1302">
            <v>12.72</v>
          </cell>
          <cell r="U1302">
            <v>0</v>
          </cell>
          <cell r="W1302" t="str">
            <v>0</v>
          </cell>
          <cell r="X1302">
            <v>52000</v>
          </cell>
        </row>
        <row r="1303">
          <cell r="C1303" t="str">
            <v>C-135</v>
          </cell>
          <cell r="D1303" t="str">
            <v>非人防</v>
          </cell>
          <cell r="E1303" t="str">
            <v>标准</v>
          </cell>
          <cell r="G1303" t="str">
            <v>C-135</v>
          </cell>
          <cell r="H1303" t="str">
            <v>品业</v>
          </cell>
          <cell r="I1303" t="str">
            <v>范丽娟</v>
          </cell>
          <cell r="J1303" t="str">
            <v>已签约</v>
          </cell>
          <cell r="K1303">
            <v>12.72</v>
          </cell>
          <cell r="L1303">
            <v>12.72</v>
          </cell>
          <cell r="O1303" t="str">
            <v>朱强</v>
          </cell>
          <cell r="P1303" t="str">
            <v>362102197412290010</v>
          </cell>
          <cell r="Q1303" t="str">
            <v>13622852775</v>
          </cell>
          <cell r="R1303" t="str">
            <v>广东省清远市清城区龙塘镇253省道东嘉美花园4栋1701室</v>
          </cell>
          <cell r="S1303" t="str">
            <v>/</v>
          </cell>
          <cell r="T1303">
            <v>44824</v>
          </cell>
          <cell r="U1303">
            <v>3773.584905660377</v>
          </cell>
          <cell r="V1303">
            <v>48000</v>
          </cell>
          <cell r="W1303" t="str">
            <v>0</v>
          </cell>
          <cell r="X1303">
            <v>4000</v>
          </cell>
          <cell r="AB1303">
            <v>44832</v>
          </cell>
        </row>
        <row r="1304">
          <cell r="C1304" t="str">
            <v>C-136</v>
          </cell>
          <cell r="D1304" t="str">
            <v>非人防</v>
          </cell>
          <cell r="E1304" t="str">
            <v>标准</v>
          </cell>
          <cell r="G1304" t="str">
            <v>C-136</v>
          </cell>
          <cell r="K1304">
            <v>12.72</v>
          </cell>
          <cell r="L1304">
            <v>12.72</v>
          </cell>
          <cell r="U1304">
            <v>0</v>
          </cell>
          <cell r="W1304" t="str">
            <v>0</v>
          </cell>
          <cell r="X1304">
            <v>52000</v>
          </cell>
        </row>
        <row r="1305">
          <cell r="C1305" t="str">
            <v>C-137</v>
          </cell>
          <cell r="D1305" t="str">
            <v>非人防</v>
          </cell>
          <cell r="E1305" t="str">
            <v>标准</v>
          </cell>
          <cell r="G1305" t="str">
            <v>C-137</v>
          </cell>
          <cell r="K1305">
            <v>12.72</v>
          </cell>
          <cell r="L1305">
            <v>12.72</v>
          </cell>
          <cell r="U1305">
            <v>0</v>
          </cell>
          <cell r="W1305" t="str">
            <v>0</v>
          </cell>
          <cell r="X1305">
            <v>52000</v>
          </cell>
        </row>
        <row r="1306">
          <cell r="C1306" t="str">
            <v>C-138</v>
          </cell>
          <cell r="D1306" t="str">
            <v>非人防</v>
          </cell>
          <cell r="E1306" t="str">
            <v>标准</v>
          </cell>
          <cell r="G1306" t="str">
            <v>C-138</v>
          </cell>
          <cell r="K1306">
            <v>12.72</v>
          </cell>
          <cell r="L1306">
            <v>12.72</v>
          </cell>
          <cell r="U1306">
            <v>0</v>
          </cell>
          <cell r="W1306" t="str">
            <v>0</v>
          </cell>
          <cell r="X1306">
            <v>52000</v>
          </cell>
        </row>
        <row r="1307">
          <cell r="C1307" t="str">
            <v>C-139</v>
          </cell>
          <cell r="D1307" t="str">
            <v>非人防</v>
          </cell>
          <cell r="E1307" t="str">
            <v>标准</v>
          </cell>
          <cell r="G1307" t="str">
            <v>C-139</v>
          </cell>
          <cell r="K1307">
            <v>12.72</v>
          </cell>
          <cell r="L1307">
            <v>12.72</v>
          </cell>
          <cell r="U1307">
            <v>0</v>
          </cell>
          <cell r="W1307" t="str">
            <v>0</v>
          </cell>
          <cell r="X1307">
            <v>52000</v>
          </cell>
        </row>
        <row r="1308">
          <cell r="C1308" t="str">
            <v>C-140</v>
          </cell>
          <cell r="D1308" t="str">
            <v>非人防</v>
          </cell>
          <cell r="E1308" t="str">
            <v>标准</v>
          </cell>
          <cell r="G1308" t="str">
            <v>C-140</v>
          </cell>
          <cell r="K1308">
            <v>12.72</v>
          </cell>
          <cell r="L1308">
            <v>12.72</v>
          </cell>
          <cell r="U1308">
            <v>0</v>
          </cell>
          <cell r="W1308" t="str">
            <v>0</v>
          </cell>
          <cell r="X1308">
            <v>52000</v>
          </cell>
        </row>
        <row r="1309">
          <cell r="C1309" t="str">
            <v>C-144</v>
          </cell>
          <cell r="D1309" t="str">
            <v>非人防</v>
          </cell>
          <cell r="E1309" t="str">
            <v>标准</v>
          </cell>
          <cell r="G1309" t="str">
            <v>C-144</v>
          </cell>
          <cell r="K1309">
            <v>12.72</v>
          </cell>
          <cell r="L1309">
            <v>12.72</v>
          </cell>
          <cell r="U1309">
            <v>0</v>
          </cell>
          <cell r="W1309" t="str">
            <v>0</v>
          </cell>
          <cell r="X1309">
            <v>52000</v>
          </cell>
        </row>
        <row r="1310">
          <cell r="C1310" t="str">
            <v>W-02</v>
          </cell>
          <cell r="D1310" t="str">
            <v>非人防</v>
          </cell>
          <cell r="E1310" t="str">
            <v>标准</v>
          </cell>
          <cell r="G1310" t="str">
            <v>W-02</v>
          </cell>
          <cell r="K1310">
            <v>12.72</v>
          </cell>
          <cell r="L1310">
            <v>12.72</v>
          </cell>
          <cell r="U1310">
            <v>0</v>
          </cell>
          <cell r="W1310" t="str">
            <v>0</v>
          </cell>
          <cell r="X1310">
            <v>52000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房源汇总"/>
      <sheetName val="销售台账"/>
      <sheetName val="每日日报"/>
      <sheetName val="营销日报"/>
      <sheetName val="百日冲刺"/>
      <sheetName val="每周日报表"/>
      <sheetName val="退认购"/>
      <sheetName val="退签约"/>
    </sheetNames>
    <sheetDataSet>
      <sheetData sheetId="1">
        <row r="2">
          <cell r="C2" t="str">
            <v>公式带入房号</v>
          </cell>
          <cell r="D2" t="str">
            <v>楼号</v>
          </cell>
          <cell r="E2" t="str">
            <v>单元</v>
          </cell>
          <cell r="F2" t="str">
            <v>外网签</v>
          </cell>
          <cell r="G2" t="str">
            <v>房号</v>
          </cell>
          <cell r="H2" t="str">
            <v>销售团队</v>
          </cell>
          <cell r="I2" t="str">
            <v>置业顾问</v>
          </cell>
          <cell r="J2" t="str">
            <v>房源状态</v>
          </cell>
          <cell r="K2" t="str">
            <v>预测面积㎡
（建筑面积）</v>
          </cell>
          <cell r="L2" t="str">
            <v>预测面积㎡
（套内面积）</v>
          </cell>
          <cell r="M2" t="str">
            <v>实测面积㎡
（建筑面积）</v>
          </cell>
          <cell r="N2" t="str">
            <v>实测面积㎡
（套内面积）</v>
          </cell>
          <cell r="O2" t="str">
            <v>客户姓名</v>
          </cell>
          <cell r="P2" t="str">
            <v>身份证号</v>
          </cell>
          <cell r="Q2" t="str">
            <v>联系电话</v>
          </cell>
          <cell r="R2" t="str">
            <v>通讯地址</v>
          </cell>
          <cell r="S2" t="str">
            <v>客户来访途径</v>
          </cell>
          <cell r="T2" t="str">
            <v>认购日期</v>
          </cell>
          <cell r="U2" t="str">
            <v>认购单价
（元/㎡）</v>
          </cell>
          <cell r="V2" t="str">
            <v>认购总价
（元）</v>
          </cell>
          <cell r="W2" t="str">
            <v>优惠折扣</v>
          </cell>
          <cell r="X2" t="str">
            <v>优惠金额
（元）</v>
          </cell>
          <cell r="Y2" t="str">
            <v>递交房审时间</v>
          </cell>
          <cell r="Z2" t="str">
            <v>房审通过时间</v>
          </cell>
          <cell r="AA2" t="str">
            <v>实际认购日期</v>
          </cell>
          <cell r="AB2" t="str">
            <v>签约日期
（网签）</v>
          </cell>
          <cell r="AC2" t="str">
            <v>签约单价
（元/㎡）</v>
          </cell>
          <cell r="AD2" t="str">
            <v>签约总价
（元）</v>
          </cell>
        </row>
        <row r="3">
          <cell r="C3" t="str">
            <v>1-1-1001</v>
          </cell>
          <cell r="D3" t="str">
            <v>1</v>
          </cell>
          <cell r="E3">
            <v>1</v>
          </cell>
          <cell r="F3">
            <v>44550</v>
          </cell>
          <cell r="G3" t="str">
            <v>1001</v>
          </cell>
          <cell r="H3" t="str">
            <v>自销</v>
          </cell>
          <cell r="I3" t="str">
            <v>梁叶婷;冯昌盛</v>
          </cell>
          <cell r="J3" t="str">
            <v>已签约</v>
          </cell>
          <cell r="K3">
            <v>59.48</v>
          </cell>
          <cell r="L3">
            <v>45.89</v>
          </cell>
          <cell r="M3" t="str">
            <v>暂无</v>
          </cell>
          <cell r="N3" t="str">
            <v>暂无</v>
          </cell>
          <cell r="O3" t="str">
            <v>谭少萍</v>
          </cell>
          <cell r="P3" t="str">
            <v>E607193(0)</v>
          </cell>
          <cell r="Q3" t="str">
            <v>18502009875</v>
          </cell>
          <cell r="R3" t="str">
            <v>广东省广州市番禺区洛浦街东乡二街五巷二横巷四号302房</v>
          </cell>
          <cell r="T3">
            <v>44550</v>
          </cell>
          <cell r="U3">
            <v>9917.13180901143</v>
          </cell>
          <cell r="V3">
            <v>589871</v>
          </cell>
          <cell r="X3" t="str">
            <v>无</v>
          </cell>
          <cell r="Z3" t="str">
            <v>无</v>
          </cell>
          <cell r="AB3">
            <v>44550</v>
          </cell>
          <cell r="AC3">
            <v>8522.83120376597</v>
          </cell>
          <cell r="AD3">
            <v>506938</v>
          </cell>
        </row>
        <row r="4">
          <cell r="C4" t="str">
            <v>1-1-1002</v>
          </cell>
          <cell r="D4" t="str">
            <v>1</v>
          </cell>
          <cell r="E4">
            <v>1</v>
          </cell>
          <cell r="F4">
            <v>44403</v>
          </cell>
          <cell r="G4" t="str">
            <v>1002</v>
          </cell>
          <cell r="H4" t="str">
            <v>自销</v>
          </cell>
          <cell r="I4" t="str">
            <v>冯昌盛</v>
          </cell>
          <cell r="J4" t="str">
            <v>已签约</v>
          </cell>
          <cell r="K4">
            <v>59.48</v>
          </cell>
          <cell r="L4">
            <v>45.89</v>
          </cell>
          <cell r="M4" t="str">
            <v>暂无</v>
          </cell>
          <cell r="N4" t="str">
            <v>暂无</v>
          </cell>
          <cell r="O4" t="str">
            <v>陆志明</v>
          </cell>
          <cell r="P4" t="str">
            <v>440103196409124214</v>
          </cell>
          <cell r="Q4">
            <v>13808840770</v>
          </cell>
          <cell r="R4" t="str">
            <v>广东省广州市白云区金沙洲城西花园19栋504房</v>
          </cell>
          <cell r="T4">
            <v>44401</v>
          </cell>
          <cell r="U4">
            <v>10824.7141896436</v>
          </cell>
          <cell r="V4">
            <v>643854</v>
          </cell>
          <cell r="X4" t="str">
            <v>无</v>
          </cell>
          <cell r="AB4">
            <v>44403</v>
          </cell>
          <cell r="AC4">
            <v>9250.80699394755</v>
          </cell>
          <cell r="AD4">
            <v>550238</v>
          </cell>
        </row>
        <row r="5">
          <cell r="C5" t="str">
            <v>1-1-1003</v>
          </cell>
          <cell r="D5" t="str">
            <v>1</v>
          </cell>
          <cell r="E5">
            <v>1</v>
          </cell>
          <cell r="F5">
            <v>44522</v>
          </cell>
          <cell r="G5" t="str">
            <v>1003</v>
          </cell>
          <cell r="H5" t="str">
            <v>自销</v>
          </cell>
          <cell r="I5" t="str">
            <v>刘梓轩</v>
          </cell>
          <cell r="J5" t="str">
            <v>已签约</v>
          </cell>
          <cell r="K5">
            <v>86.43</v>
          </cell>
          <cell r="L5">
            <v>66.68</v>
          </cell>
          <cell r="M5" t="str">
            <v>暂无</v>
          </cell>
          <cell r="N5" t="str">
            <v>暂无</v>
          </cell>
          <cell r="O5" t="str">
            <v>罗金花</v>
          </cell>
          <cell r="P5" t="str">
            <v>430421199306064344</v>
          </cell>
          <cell r="Q5" t="str">
            <v>13361666959</v>
          </cell>
          <cell r="R5" t="str">
            <v>江西省抚州市临川区学府路文鼎苑1栋303室</v>
          </cell>
          <cell r="T5">
            <v>44451</v>
          </cell>
          <cell r="U5">
            <v>10606.826333449</v>
          </cell>
          <cell r="V5">
            <v>916748</v>
          </cell>
          <cell r="W5" t="str">
            <v>无</v>
          </cell>
          <cell r="X5" t="str">
            <v>无</v>
          </cell>
          <cell r="Z5" t="str">
            <v>无</v>
          </cell>
          <cell r="AB5">
            <v>44522</v>
          </cell>
          <cell r="AC5">
            <v>9204.45447182691</v>
          </cell>
          <cell r="AD5">
            <v>795541</v>
          </cell>
        </row>
        <row r="6">
          <cell r="C6" t="str">
            <v>1-1-1004</v>
          </cell>
          <cell r="D6" t="str">
            <v>1</v>
          </cell>
          <cell r="E6">
            <v>1</v>
          </cell>
          <cell r="F6">
            <v>44528</v>
          </cell>
          <cell r="G6" t="str">
            <v>1004</v>
          </cell>
          <cell r="H6" t="str">
            <v>自销</v>
          </cell>
          <cell r="I6" t="str">
            <v>韩丰元</v>
          </cell>
          <cell r="J6" t="str">
            <v>已签约</v>
          </cell>
          <cell r="K6">
            <v>86.43</v>
          </cell>
          <cell r="L6">
            <v>66.68</v>
          </cell>
          <cell r="M6" t="str">
            <v>暂无</v>
          </cell>
          <cell r="N6" t="str">
            <v>暂无</v>
          </cell>
          <cell r="O6" t="str">
            <v>朱栢慧</v>
          </cell>
          <cell r="P6" t="str">
            <v>440402198905229065</v>
          </cell>
          <cell r="Q6" t="str">
            <v>13727050522</v>
          </cell>
          <cell r="R6" t="str">
            <v>广东省珠海市香洲区情侣南路44号3栋2单元702房</v>
          </cell>
          <cell r="T6">
            <v>44407</v>
          </cell>
          <cell r="U6">
            <v>10385.6531297003</v>
          </cell>
          <cell r="V6">
            <v>897632</v>
          </cell>
          <cell r="W6" t="str">
            <v>无</v>
          </cell>
          <cell r="X6" t="str">
            <v>无</v>
          </cell>
          <cell r="Z6" t="str">
            <v>无</v>
          </cell>
          <cell r="AB6">
            <v>44528</v>
          </cell>
          <cell r="AC6">
            <v>9307.60152724748</v>
          </cell>
          <cell r="AD6">
            <v>804456</v>
          </cell>
        </row>
        <row r="7">
          <cell r="C7" t="str">
            <v>1-1-1005</v>
          </cell>
          <cell r="D7" t="str">
            <v>1</v>
          </cell>
          <cell r="E7">
            <v>1</v>
          </cell>
          <cell r="F7">
            <v>44346</v>
          </cell>
          <cell r="G7" t="str">
            <v>1005</v>
          </cell>
          <cell r="H7" t="str">
            <v>自销</v>
          </cell>
          <cell r="I7" t="str">
            <v>李杏香</v>
          </cell>
          <cell r="J7" t="str">
            <v>已签约</v>
          </cell>
          <cell r="K7">
            <v>73.6</v>
          </cell>
          <cell r="L7">
            <v>56.78</v>
          </cell>
          <cell r="O7" t="str">
            <v>谭学源</v>
          </cell>
          <cell r="P7" t="str">
            <v>440111198107311216</v>
          </cell>
          <cell r="Q7" t="str">
            <v>15360099223</v>
          </cell>
          <cell r="R7" t="str">
            <v>广东省广州市白云区江高沙龙三房北街西二巷3号</v>
          </cell>
          <cell r="T7">
            <v>44346</v>
          </cell>
          <cell r="U7">
            <v>11421.1820652174</v>
          </cell>
          <cell r="V7">
            <v>840599</v>
          </cell>
          <cell r="AB7">
            <v>44346</v>
          </cell>
          <cell r="AC7">
            <v>9760.55706521739</v>
          </cell>
          <cell r="AD7">
            <v>718377</v>
          </cell>
        </row>
        <row r="8">
          <cell r="C8" t="str">
            <v>1-1-1006</v>
          </cell>
          <cell r="D8" t="str">
            <v>1</v>
          </cell>
          <cell r="E8">
            <v>1</v>
          </cell>
          <cell r="F8">
            <v>44400</v>
          </cell>
          <cell r="G8" t="str">
            <v>1006</v>
          </cell>
          <cell r="H8" t="str">
            <v>自销</v>
          </cell>
          <cell r="I8" t="str">
            <v>揭英锡</v>
          </cell>
          <cell r="J8" t="str">
            <v>已签约</v>
          </cell>
          <cell r="K8">
            <v>73.6</v>
          </cell>
          <cell r="L8">
            <v>56.78</v>
          </cell>
          <cell r="O8" t="str">
            <v>陈丁榕</v>
          </cell>
          <cell r="P8" t="str">
            <v>440825199511080326</v>
          </cell>
          <cell r="Q8" t="str">
            <v>18819265176</v>
          </cell>
          <cell r="R8" t="str">
            <v>广东省广州市白云区嘉禾西岭街十六巷22号407房</v>
          </cell>
          <cell r="T8">
            <v>44395</v>
          </cell>
          <cell r="U8">
            <v>11190.5842391304</v>
          </cell>
          <cell r="V8">
            <v>823627</v>
          </cell>
          <cell r="AB8">
            <v>44400</v>
          </cell>
          <cell r="AC8">
            <v>9563.49184782609</v>
          </cell>
          <cell r="AD8">
            <v>703873</v>
          </cell>
        </row>
        <row r="9">
          <cell r="C9" t="str">
            <v>1-1-1007</v>
          </cell>
          <cell r="D9" t="str">
            <v>1</v>
          </cell>
          <cell r="E9">
            <v>1</v>
          </cell>
          <cell r="F9">
            <v>44464</v>
          </cell>
          <cell r="G9" t="str">
            <v>1007</v>
          </cell>
          <cell r="H9" t="str">
            <v>自销</v>
          </cell>
          <cell r="I9" t="str">
            <v>甘雯</v>
          </cell>
          <cell r="J9" t="str">
            <v>已签约</v>
          </cell>
          <cell r="K9">
            <v>86.12</v>
          </cell>
          <cell r="L9">
            <v>66.44</v>
          </cell>
          <cell r="O9" t="str">
            <v>邓强,张伟丽</v>
          </cell>
          <cell r="P9" t="str">
            <v>420203197311183714,420203197606013720</v>
          </cell>
          <cell r="Q9" t="str">
            <v>18026294750、18126709731</v>
          </cell>
          <cell r="R9" t="str">
            <v>广东省广州市番禺区钟村街锦绣生态园水云居5座2梯1202房</v>
          </cell>
          <cell r="T9">
            <v>44459</v>
          </cell>
          <cell r="U9">
            <v>10330.5155596842</v>
          </cell>
          <cell r="V9">
            <v>889664</v>
          </cell>
          <cell r="AB9">
            <v>44464</v>
          </cell>
          <cell r="AC9">
            <v>9047.58476544357</v>
          </cell>
          <cell r="AD9">
            <v>779178</v>
          </cell>
        </row>
        <row r="10">
          <cell r="C10" t="str">
            <v>1-1-101</v>
          </cell>
          <cell r="D10" t="str">
            <v>1</v>
          </cell>
          <cell r="E10">
            <v>1</v>
          </cell>
          <cell r="F10">
            <v>45264</v>
          </cell>
          <cell r="G10">
            <v>101</v>
          </cell>
          <cell r="H10" t="str">
            <v>品业</v>
          </cell>
          <cell r="I10" t="str">
            <v>抵债第二批</v>
          </cell>
          <cell r="J10" t="str">
            <v>已签约</v>
          </cell>
          <cell r="K10">
            <v>59.48</v>
          </cell>
          <cell r="L10">
            <v>45.89</v>
          </cell>
          <cell r="O10" t="str">
            <v>林伊婷</v>
          </cell>
          <cell r="P10" t="str">
            <v>350322200011304327</v>
          </cell>
          <cell r="Q10">
            <v>13826147694</v>
          </cell>
          <cell r="R10" t="str">
            <v>广省清市清城区银盏恒大银湖城28栋1901</v>
          </cell>
          <cell r="S10" t="str">
            <v>员工抵债</v>
          </cell>
          <cell r="T10">
            <v>45062</v>
          </cell>
          <cell r="U10">
            <v>10189.4082044385</v>
          </cell>
          <cell r="V10">
            <v>606066</v>
          </cell>
          <cell r="AA10">
            <v>45256</v>
          </cell>
          <cell r="AB10">
            <v>45062</v>
          </cell>
          <cell r="AC10">
            <v>7107.21250840619</v>
          </cell>
          <cell r="AD10">
            <v>422737</v>
          </cell>
        </row>
        <row r="11">
          <cell r="C11" t="str">
            <v>1-1-102</v>
          </cell>
          <cell r="D11" t="str">
            <v>1</v>
          </cell>
          <cell r="E11">
            <v>1</v>
          </cell>
          <cell r="F11">
            <v>44644</v>
          </cell>
          <cell r="G11">
            <v>102</v>
          </cell>
          <cell r="H11" t="str">
            <v>自销</v>
          </cell>
          <cell r="I11" t="str">
            <v>冯昌盛;梁叶婷</v>
          </cell>
          <cell r="J11" t="str">
            <v>已签约</v>
          </cell>
          <cell r="K11">
            <v>59.48</v>
          </cell>
          <cell r="L11">
            <v>45.89</v>
          </cell>
          <cell r="O11" t="str">
            <v>陈碧云</v>
          </cell>
          <cell r="P11" t="str">
            <v>44012119600916122X</v>
          </cell>
          <cell r="Q11" t="str">
            <v>18928973316</v>
          </cell>
          <cell r="R11" t="str">
            <v>广东省广州市花都区新华镇横潭村三队华安巷6号</v>
          </cell>
          <cell r="S11" t="str">
            <v>中介</v>
          </cell>
          <cell r="T11">
            <v>44610</v>
          </cell>
          <cell r="U11">
            <v>7211.49966375252</v>
          </cell>
          <cell r="V11">
            <v>428940</v>
          </cell>
          <cell r="AB11">
            <v>44644</v>
          </cell>
          <cell r="AC11">
            <v>6201.88298587761</v>
          </cell>
          <cell r="AD11">
            <v>368888</v>
          </cell>
        </row>
        <row r="12">
          <cell r="C12" t="str">
            <v>1-1-105</v>
          </cell>
          <cell r="D12" t="str">
            <v>1</v>
          </cell>
          <cell r="E12">
            <v>1</v>
          </cell>
          <cell r="F12">
            <v>44879</v>
          </cell>
          <cell r="G12">
            <v>105</v>
          </cell>
          <cell r="H12" t="str">
            <v>品业</v>
          </cell>
          <cell r="I12" t="str">
            <v>张燕秋</v>
          </cell>
          <cell r="J12" t="str">
            <v>已签约</v>
          </cell>
          <cell r="K12">
            <v>73.6</v>
          </cell>
          <cell r="L12">
            <v>56.78</v>
          </cell>
          <cell r="O12" t="str">
            <v>黄婕</v>
          </cell>
          <cell r="P12" t="str">
            <v>441827198008144344</v>
          </cell>
          <cell r="Q12">
            <v>13610025220</v>
          </cell>
          <cell r="R12" t="str">
            <v>广州市天河区林和福龙里3号</v>
          </cell>
          <cell r="S12" t="str">
            <v>中介-玉阁</v>
          </cell>
          <cell r="T12">
            <v>44875</v>
          </cell>
          <cell r="U12">
            <v>7635.92391304348</v>
          </cell>
          <cell r="V12">
            <v>562004</v>
          </cell>
          <cell r="AB12">
            <v>44879</v>
          </cell>
          <cell r="AC12">
            <v>6100</v>
          </cell>
          <cell r="AD12">
            <v>448960</v>
          </cell>
        </row>
        <row r="13">
          <cell r="C13" t="str">
            <v>1-1-106</v>
          </cell>
          <cell r="D13" t="str">
            <v>1</v>
          </cell>
          <cell r="E13">
            <v>1</v>
          </cell>
          <cell r="F13">
            <v>44834</v>
          </cell>
          <cell r="G13">
            <v>106</v>
          </cell>
          <cell r="H13" t="str">
            <v>品业</v>
          </cell>
          <cell r="I13" t="str">
            <v>张燕秋</v>
          </cell>
          <cell r="J13" t="str">
            <v>已签约</v>
          </cell>
          <cell r="K13">
            <v>73.6</v>
          </cell>
          <cell r="L13">
            <v>56.78</v>
          </cell>
          <cell r="O13" t="str">
            <v>李红青</v>
          </cell>
          <cell r="P13" t="str">
            <v>452424197001040806</v>
          </cell>
          <cell r="Q13">
            <v>13727153619</v>
          </cell>
          <cell r="R13" t="str">
            <v>广东清远市清城区龙塘镇泰基路415号四梯601号</v>
          </cell>
          <cell r="S13" t="str">
            <v>中介-玉阁</v>
          </cell>
          <cell r="T13">
            <v>44828</v>
          </cell>
          <cell r="U13">
            <v>7410.13586956522</v>
          </cell>
          <cell r="V13">
            <v>549720</v>
          </cell>
          <cell r="W13" t="str">
            <v>无</v>
          </cell>
          <cell r="X13" t="str">
            <v>无</v>
          </cell>
          <cell r="AB13">
            <v>44834</v>
          </cell>
          <cell r="AC13">
            <v>5875.1222826087</v>
          </cell>
          <cell r="AD13">
            <v>432409</v>
          </cell>
        </row>
        <row r="14">
          <cell r="C14" t="str">
            <v>1-1-107</v>
          </cell>
          <cell r="D14" t="str">
            <v>1</v>
          </cell>
          <cell r="E14">
            <v>1</v>
          </cell>
          <cell r="F14">
            <v>44866</v>
          </cell>
          <cell r="G14">
            <v>107</v>
          </cell>
          <cell r="H14" t="str">
            <v>品业</v>
          </cell>
          <cell r="I14" t="str">
            <v>张燕秋</v>
          </cell>
          <cell r="J14" t="str">
            <v>已签约</v>
          </cell>
          <cell r="K14">
            <v>86.12</v>
          </cell>
          <cell r="L14">
            <v>66.44</v>
          </cell>
          <cell r="M14" t="str">
            <v>暂无</v>
          </cell>
          <cell r="N14" t="str">
            <v>暂无</v>
          </cell>
          <cell r="O14" t="str">
            <v>刘美妍</v>
          </cell>
          <cell r="P14" t="str">
            <v>440111195902264224</v>
          </cell>
          <cell r="Q14">
            <v>13660874915</v>
          </cell>
          <cell r="R14" t="str">
            <v>广州市天河区恒福路272号203房</v>
          </cell>
          <cell r="S14" t="str">
            <v>中介-玉阁</v>
          </cell>
          <cell r="T14">
            <v>44835</v>
          </cell>
          <cell r="U14">
            <v>8487.79421654338</v>
          </cell>
          <cell r="V14">
            <v>636448</v>
          </cell>
          <cell r="W14" t="str">
            <v>无</v>
          </cell>
          <cell r="X14" t="str">
            <v>无</v>
          </cell>
          <cell r="Z14" t="str">
            <v>无</v>
          </cell>
          <cell r="AB14">
            <v>44866</v>
          </cell>
          <cell r="AC14">
            <v>5813.48118903855</v>
          </cell>
          <cell r="AD14">
            <v>500657</v>
          </cell>
        </row>
        <row r="15">
          <cell r="C15" t="str">
            <v>1-1-1101</v>
          </cell>
          <cell r="D15" t="str">
            <v>1</v>
          </cell>
          <cell r="E15">
            <v>1</v>
          </cell>
          <cell r="F15">
            <v>44524</v>
          </cell>
          <cell r="G15" t="str">
            <v>1101</v>
          </cell>
          <cell r="H15" t="str">
            <v>自销</v>
          </cell>
          <cell r="I15" t="str">
            <v>梁叶婷</v>
          </cell>
          <cell r="J15" t="str">
            <v>已签约</v>
          </cell>
          <cell r="K15">
            <v>59.48</v>
          </cell>
          <cell r="L15">
            <v>45.89</v>
          </cell>
          <cell r="M15" t="str">
            <v>暂无</v>
          </cell>
          <cell r="N15" t="str">
            <v>暂无</v>
          </cell>
          <cell r="O15" t="str">
            <v>钟胜利</v>
          </cell>
          <cell r="P15" t="str">
            <v>430681197806180622</v>
          </cell>
          <cell r="Q15" t="str">
            <v>13711667873</v>
          </cell>
          <cell r="R15" t="str">
            <v>广东省广州市花都区秀全街道平步大道中131号雅宝新城雅龙名居10栋2603号</v>
          </cell>
          <cell r="T15">
            <v>44496</v>
          </cell>
          <cell r="U15">
            <v>7591.00537995965</v>
          </cell>
          <cell r="V15">
            <v>626832</v>
          </cell>
          <cell r="W15" t="str">
            <v>无</v>
          </cell>
          <cell r="X15" t="str">
            <v>无</v>
          </cell>
          <cell r="Z15" t="str">
            <v>无</v>
          </cell>
          <cell r="AB15">
            <v>44524</v>
          </cell>
          <cell r="AC15">
            <v>9028.69872225958</v>
          </cell>
          <cell r="AD15">
            <v>537027</v>
          </cell>
        </row>
        <row r="16">
          <cell r="C16" t="str">
            <v>1-1-1102</v>
          </cell>
          <cell r="D16" t="str">
            <v>1</v>
          </cell>
          <cell r="E16">
            <v>1</v>
          </cell>
          <cell r="F16">
            <v>44554</v>
          </cell>
          <cell r="G16" t="str">
            <v>1102</v>
          </cell>
          <cell r="H16" t="str">
            <v>自销</v>
          </cell>
          <cell r="I16" t="str">
            <v>冯昌盛</v>
          </cell>
          <cell r="J16" t="str">
            <v>已签约</v>
          </cell>
          <cell r="K16">
            <v>59.48</v>
          </cell>
          <cell r="L16">
            <v>45.89</v>
          </cell>
          <cell r="M16" t="str">
            <v>暂无</v>
          </cell>
          <cell r="N16" t="str">
            <v>暂无</v>
          </cell>
          <cell r="O16" t="str">
            <v>王建中,刘爱莎</v>
          </cell>
          <cell r="P16" t="str">
            <v>440112195207280616,440121195909290022</v>
          </cell>
          <cell r="Q16" t="str">
            <v>13660251691
13533386322</v>
          </cell>
          <cell r="R16" t="str">
            <v>广东省广州市花都区新华街茶园路4号天诚楼小区A栋C座703</v>
          </cell>
          <cell r="T16">
            <v>44491</v>
          </cell>
          <cell r="U16">
            <v>7714.90223302094</v>
          </cell>
          <cell r="V16">
            <v>582993</v>
          </cell>
          <cell r="W16" t="str">
            <v>无</v>
          </cell>
          <cell r="X16" t="str">
            <v>无</v>
          </cell>
          <cell r="Z16" t="str">
            <v>无</v>
          </cell>
          <cell r="AB16">
            <v>44554</v>
          </cell>
          <cell r="AC16">
            <v>8572.8984532616</v>
          </cell>
          <cell r="AD16">
            <v>509916</v>
          </cell>
        </row>
        <row r="17">
          <cell r="C17" t="str">
            <v>1-1-1103</v>
          </cell>
          <cell r="D17" t="str">
            <v>1</v>
          </cell>
          <cell r="E17">
            <v>1</v>
          </cell>
          <cell r="F17">
            <v>44560</v>
          </cell>
          <cell r="G17" t="str">
            <v>1103</v>
          </cell>
          <cell r="H17" t="str">
            <v>自销</v>
          </cell>
          <cell r="I17" t="str">
            <v>梁叶婷</v>
          </cell>
          <cell r="J17" t="str">
            <v>已签约</v>
          </cell>
          <cell r="K17">
            <v>86.43</v>
          </cell>
          <cell r="L17">
            <v>66.68</v>
          </cell>
          <cell r="M17" t="str">
            <v>暂无</v>
          </cell>
          <cell r="N17" t="str">
            <v>暂无</v>
          </cell>
          <cell r="O17" t="str">
            <v>张继国</v>
          </cell>
          <cell r="P17" t="str">
            <v>320102195612040819</v>
          </cell>
          <cell r="Q17" t="str">
            <v>13585337826</v>
          </cell>
          <cell r="R17" t="str">
            <v>广东省广州市花都区广州工商学院北2-301</v>
          </cell>
          <cell r="T17">
            <v>44541</v>
          </cell>
          <cell r="U17">
            <v>7679.45157931274</v>
          </cell>
          <cell r="V17">
            <v>877267</v>
          </cell>
          <cell r="W17" t="str">
            <v>无</v>
          </cell>
          <cell r="X17" t="str">
            <v>无</v>
          </cell>
          <cell r="Z17" t="str">
            <v>无</v>
          </cell>
          <cell r="AB17">
            <v>44560</v>
          </cell>
          <cell r="AC17">
            <v>8896.5521231054</v>
          </cell>
          <cell r="AD17">
            <v>768929</v>
          </cell>
        </row>
        <row r="18">
          <cell r="C18" t="str">
            <v>1-1-1104</v>
          </cell>
          <cell r="D18" t="str">
            <v>1</v>
          </cell>
          <cell r="E18">
            <v>1</v>
          </cell>
          <cell r="F18">
            <v>44491</v>
          </cell>
          <cell r="G18" t="str">
            <v>1104</v>
          </cell>
          <cell r="H18" t="str">
            <v>自销</v>
          </cell>
          <cell r="I18" t="str">
            <v>朱生;黄鲜明</v>
          </cell>
          <cell r="J18" t="str">
            <v>已签约</v>
          </cell>
          <cell r="K18">
            <v>86.43</v>
          </cell>
          <cell r="L18">
            <v>66.68</v>
          </cell>
          <cell r="M18" t="str">
            <v>暂无</v>
          </cell>
          <cell r="N18" t="str">
            <v>暂无</v>
          </cell>
          <cell r="O18" t="str">
            <v>朱燕</v>
          </cell>
          <cell r="P18" t="str">
            <v>430421198805287169</v>
          </cell>
          <cell r="Q18" t="str">
            <v>17727638227</v>
          </cell>
          <cell r="R18" t="str">
            <v>广东省广州市花都区新华街道工益三路西一巷301</v>
          </cell>
          <cell r="T18">
            <v>44434</v>
          </cell>
          <cell r="U18">
            <v>7737.20108695652</v>
          </cell>
          <cell r="V18">
            <v>904322</v>
          </cell>
          <cell r="W18" t="str">
            <v>无</v>
          </cell>
          <cell r="X18" t="str">
            <v>无</v>
          </cell>
          <cell r="Z18" t="str">
            <v>无</v>
          </cell>
          <cell r="AB18">
            <v>44491</v>
          </cell>
          <cell r="AC18">
            <v>9665.30139997686</v>
          </cell>
          <cell r="AD18">
            <v>835372</v>
          </cell>
        </row>
        <row r="19">
          <cell r="C19" t="str">
            <v>1-1-1105</v>
          </cell>
          <cell r="D19" t="str">
            <v>1</v>
          </cell>
          <cell r="E19">
            <v>1</v>
          </cell>
          <cell r="F19">
            <v>44673</v>
          </cell>
          <cell r="G19" t="str">
            <v>1105</v>
          </cell>
          <cell r="H19" t="str">
            <v>自销</v>
          </cell>
          <cell r="I19" t="str">
            <v>梁子杰</v>
          </cell>
          <cell r="J19" t="str">
            <v>已签约</v>
          </cell>
          <cell r="K19">
            <v>73.6</v>
          </cell>
          <cell r="L19">
            <v>56.78</v>
          </cell>
          <cell r="M19" t="str">
            <v>暂无</v>
          </cell>
          <cell r="N19" t="str">
            <v>暂无</v>
          </cell>
          <cell r="O19" t="str">
            <v>谯莎莎</v>
          </cell>
          <cell r="P19" t="str">
            <v>511602199407264524</v>
          </cell>
          <cell r="Q19" t="str">
            <v>19918280534</v>
          </cell>
          <cell r="R19" t="str">
            <v>广东省广州市花都区五洲花园2栋4梯301</v>
          </cell>
          <cell r="S19" t="str">
            <v>外拓</v>
          </cell>
          <cell r="T19">
            <v>44652</v>
          </cell>
          <cell r="U19">
            <v>9987.6260928043</v>
          </cell>
          <cell r="V19">
            <v>590512</v>
          </cell>
          <cell r="W19" t="str">
            <v>无</v>
          </cell>
          <cell r="X19" t="str">
            <v>无</v>
          </cell>
          <cell r="Z19" t="str">
            <v>无</v>
          </cell>
          <cell r="AB19">
            <v>44673</v>
          </cell>
          <cell r="AC19">
            <v>6900</v>
          </cell>
          <cell r="AD19">
            <v>507840</v>
          </cell>
        </row>
        <row r="20">
          <cell r="C20" t="str">
            <v>1-1-1106</v>
          </cell>
          <cell r="D20" t="str">
            <v>1</v>
          </cell>
          <cell r="E20">
            <v>1</v>
          </cell>
          <cell r="F20">
            <v>44453</v>
          </cell>
          <cell r="G20" t="str">
            <v>1106</v>
          </cell>
          <cell r="H20" t="str">
            <v>自销</v>
          </cell>
          <cell r="I20" t="str">
            <v>冯昌盛</v>
          </cell>
          <cell r="J20" t="str">
            <v>已签约</v>
          </cell>
          <cell r="K20">
            <v>73.6</v>
          </cell>
          <cell r="L20">
            <v>56.78</v>
          </cell>
          <cell r="M20" t="str">
            <v>暂无</v>
          </cell>
          <cell r="N20" t="str">
            <v>暂无</v>
          </cell>
          <cell r="O20" t="str">
            <v>邓梅飞</v>
          </cell>
          <cell r="P20" t="str">
            <v>441223199302184124</v>
          </cell>
          <cell r="Q20" t="str">
            <v>15919326586</v>
          </cell>
          <cell r="R20" t="str">
            <v>广东省广州市天河区岑村西街2巷5号</v>
          </cell>
          <cell r="T20">
            <v>44430</v>
          </cell>
          <cell r="U20">
            <v>10648.8722826087</v>
          </cell>
          <cell r="V20">
            <v>783757</v>
          </cell>
          <cell r="W20" t="str">
            <v>无</v>
          </cell>
          <cell r="X20" t="str">
            <v>无</v>
          </cell>
          <cell r="Z20" t="str">
            <v>无</v>
          </cell>
          <cell r="AB20">
            <v>44453</v>
          </cell>
          <cell r="AC20">
            <v>9633.8722826087</v>
          </cell>
          <cell r="AD20">
            <v>709053</v>
          </cell>
        </row>
        <row r="21">
          <cell r="C21" t="str">
            <v>1-1-1107</v>
          </cell>
          <cell r="D21" t="str">
            <v>1</v>
          </cell>
          <cell r="E21">
            <v>1</v>
          </cell>
          <cell r="F21">
            <v>44634</v>
          </cell>
          <cell r="G21" t="str">
            <v>1107</v>
          </cell>
          <cell r="H21" t="str">
            <v>自销</v>
          </cell>
          <cell r="I21" t="str">
            <v>梁叶婷;黄鲜明</v>
          </cell>
          <cell r="J21" t="str">
            <v>已签约</v>
          </cell>
          <cell r="K21">
            <v>86.12</v>
          </cell>
          <cell r="L21">
            <v>66.44</v>
          </cell>
          <cell r="M21" t="str">
            <v>暂无</v>
          </cell>
          <cell r="N21" t="str">
            <v>暂无</v>
          </cell>
          <cell r="O21" t="str">
            <v>陈岳平</v>
          </cell>
          <cell r="P21" t="str">
            <v>430223198810048316</v>
          </cell>
          <cell r="Q21" t="str">
            <v>18520173021</v>
          </cell>
          <cell r="R21" t="str">
            <v>广东省广州市花都区新华街布心市场</v>
          </cell>
          <cell r="S21" t="str">
            <v>全民营销</v>
          </cell>
          <cell r="T21">
            <v>44612</v>
          </cell>
          <cell r="U21">
            <v>7562.21551323734</v>
          </cell>
          <cell r="V21">
            <v>651258</v>
          </cell>
          <cell r="W21" t="str">
            <v>无</v>
          </cell>
          <cell r="X21" t="str">
            <v>无</v>
          </cell>
          <cell r="Z21" t="str">
            <v>无</v>
          </cell>
          <cell r="AB21">
            <v>44634</v>
          </cell>
          <cell r="AC21">
            <v>6503.50673478867</v>
          </cell>
          <cell r="AD21">
            <v>560082</v>
          </cell>
        </row>
        <row r="22">
          <cell r="C22" t="str">
            <v>1-1-1201</v>
          </cell>
          <cell r="D22" t="str">
            <v>1</v>
          </cell>
          <cell r="E22">
            <v>1</v>
          </cell>
          <cell r="F22">
            <v>44559</v>
          </cell>
          <cell r="G22" t="str">
            <v>1201</v>
          </cell>
          <cell r="H22" t="str">
            <v>自销</v>
          </cell>
          <cell r="I22" t="str">
            <v>梁叶婷</v>
          </cell>
          <cell r="J22" t="str">
            <v>已签约</v>
          </cell>
          <cell r="K22">
            <v>59.48</v>
          </cell>
          <cell r="L22">
            <v>45.89</v>
          </cell>
          <cell r="M22" t="str">
            <v>暂无</v>
          </cell>
          <cell r="N22" t="str">
            <v>暂无</v>
          </cell>
          <cell r="O22" t="str">
            <v>周旋玉</v>
          </cell>
          <cell r="P22" t="str">
            <v>51040219800109002X</v>
          </cell>
          <cell r="Q22" t="str">
            <v>13527876587</v>
          </cell>
          <cell r="R22" t="str">
            <v>广东省广州市荔湾区扬仁北4号</v>
          </cell>
          <cell r="T22">
            <v>44548</v>
          </cell>
          <cell r="U22">
            <v>9990.53463349025</v>
          </cell>
          <cell r="V22">
            <v>594237</v>
          </cell>
          <cell r="W22" t="str">
            <v>无</v>
          </cell>
          <cell r="X22" t="str">
            <v>无</v>
          </cell>
          <cell r="Z22" t="str">
            <v>无</v>
          </cell>
          <cell r="AB22">
            <v>44559</v>
          </cell>
          <cell r="AC22">
            <v>8586.19704102219</v>
          </cell>
          <cell r="AD22">
            <v>510707</v>
          </cell>
        </row>
        <row r="23">
          <cell r="C23" t="str">
            <v>1-1-1202</v>
          </cell>
          <cell r="D23" t="str">
            <v>1</v>
          </cell>
          <cell r="E23">
            <v>1</v>
          </cell>
          <cell r="F23">
            <v>44408</v>
          </cell>
          <cell r="G23" t="str">
            <v>1202</v>
          </cell>
          <cell r="H23" t="str">
            <v>自销</v>
          </cell>
          <cell r="I23" t="str">
            <v>冯昌盛;李杏香</v>
          </cell>
          <cell r="J23" t="str">
            <v>已签约</v>
          </cell>
          <cell r="K23">
            <v>59.48</v>
          </cell>
          <cell r="L23">
            <v>45.89</v>
          </cell>
          <cell r="M23" t="str">
            <v>暂无</v>
          </cell>
          <cell r="N23" t="str">
            <v>暂无</v>
          </cell>
          <cell r="O23" t="str">
            <v>徐静萍,梁金德</v>
          </cell>
          <cell r="P23" t="str">
            <v>441624197901052624,44010619750505001X</v>
          </cell>
          <cell r="Q23" t="str">
            <v>13543460903
13710485343</v>
          </cell>
          <cell r="R23" t="str">
            <v>广东省广州市白云区同和街蟾蜍石东路44号</v>
          </cell>
          <cell r="T23">
            <v>44402</v>
          </cell>
          <cell r="U23">
            <v>10907.061197041</v>
          </cell>
          <cell r="V23">
            <v>648752</v>
          </cell>
          <cell r="W23" t="str">
            <v>无</v>
          </cell>
          <cell r="X23" t="str">
            <v>无</v>
          </cell>
          <cell r="Z23" t="str">
            <v>无</v>
          </cell>
          <cell r="AB23">
            <v>44408</v>
          </cell>
          <cell r="AC23">
            <v>9705.53127101547</v>
          </cell>
          <cell r="AD23">
            <v>577285</v>
          </cell>
        </row>
        <row r="24">
          <cell r="C24" t="str">
            <v>1-1-1203</v>
          </cell>
          <cell r="D24" t="str">
            <v>1</v>
          </cell>
          <cell r="E24">
            <v>1</v>
          </cell>
          <cell r="F24">
            <v>44610</v>
          </cell>
          <cell r="G24" t="str">
            <v>1203</v>
          </cell>
          <cell r="H24" t="str">
            <v>自销</v>
          </cell>
          <cell r="I24" t="str">
            <v>梁叶婷</v>
          </cell>
          <cell r="J24" t="str">
            <v>已签约</v>
          </cell>
          <cell r="K24">
            <v>86.43</v>
          </cell>
          <cell r="L24">
            <v>66.68</v>
          </cell>
          <cell r="M24" t="str">
            <v>暂无</v>
          </cell>
          <cell r="N24" t="str">
            <v>暂无</v>
          </cell>
          <cell r="O24" t="str">
            <v>梁一思</v>
          </cell>
          <cell r="P24" t="str">
            <v>440182198902170024</v>
          </cell>
          <cell r="Q24" t="str">
            <v>18565581848</v>
          </cell>
          <cell r="R24" t="str">
            <v>广东省广州市花都区新华街商业大道96号紫荆园E103房</v>
          </cell>
          <cell r="T24">
            <v>44494</v>
          </cell>
          <cell r="U24">
            <v>10150.0289251417</v>
          </cell>
          <cell r="V24">
            <v>877267</v>
          </cell>
          <cell r="W24" t="str">
            <v>无</v>
          </cell>
          <cell r="X24" t="str">
            <v>无</v>
          </cell>
          <cell r="Z24" t="str">
            <v>无</v>
          </cell>
          <cell r="AB24">
            <v>44610</v>
          </cell>
          <cell r="AC24">
            <v>8793.24308689113</v>
          </cell>
          <cell r="AD24">
            <v>760000</v>
          </cell>
        </row>
        <row r="25">
          <cell r="C25" t="str">
            <v>1-1-1204</v>
          </cell>
          <cell r="D25" t="str">
            <v>1</v>
          </cell>
          <cell r="E25">
            <v>1</v>
          </cell>
          <cell r="F25">
            <v>44548</v>
          </cell>
          <cell r="G25" t="str">
            <v>1204</v>
          </cell>
          <cell r="H25" t="str">
            <v>自销</v>
          </cell>
          <cell r="I25" t="str">
            <v>罗健波</v>
          </cell>
          <cell r="J25" t="str">
            <v>已签约</v>
          </cell>
          <cell r="K25">
            <v>86.43</v>
          </cell>
          <cell r="L25">
            <v>66.68</v>
          </cell>
          <cell r="M25" t="str">
            <v>暂无</v>
          </cell>
          <cell r="N25" t="str">
            <v>暂无</v>
          </cell>
          <cell r="O25" t="str">
            <v>王相健</v>
          </cell>
          <cell r="P25" t="str">
            <v>411525200310268116</v>
          </cell>
          <cell r="Q25" t="str">
            <v>13533841980</v>
          </cell>
          <cell r="R25" t="str">
            <v>广东省佛山市南海区里广路2号山海名门4栋1403房</v>
          </cell>
          <cell r="T25">
            <v>44366</v>
          </cell>
          <cell r="U25">
            <v>10280.6317250955</v>
          </cell>
          <cell r="V25">
            <v>888555</v>
          </cell>
          <cell r="W25" t="str">
            <v>无</v>
          </cell>
          <cell r="X25" t="str">
            <v>无</v>
          </cell>
          <cell r="Z25" t="str">
            <v>无</v>
          </cell>
          <cell r="AB25">
            <v>44548</v>
          </cell>
          <cell r="AC25">
            <v>9256.04535462224</v>
          </cell>
          <cell r="AD25">
            <v>800000</v>
          </cell>
        </row>
        <row r="26">
          <cell r="C26" t="str">
            <v>1-1-1205</v>
          </cell>
          <cell r="D26" t="str">
            <v>1</v>
          </cell>
          <cell r="E26">
            <v>1</v>
          </cell>
          <cell r="F26">
            <v>44675</v>
          </cell>
          <cell r="G26" t="str">
            <v>1205</v>
          </cell>
          <cell r="H26" t="str">
            <v>自销</v>
          </cell>
          <cell r="I26" t="str">
            <v>邓彩霞</v>
          </cell>
          <cell r="J26" t="str">
            <v>已签约</v>
          </cell>
          <cell r="K26">
            <v>73.6</v>
          </cell>
          <cell r="L26">
            <v>56.78</v>
          </cell>
          <cell r="M26" t="str">
            <v>暂无</v>
          </cell>
          <cell r="N26" t="str">
            <v>暂无</v>
          </cell>
          <cell r="O26" t="str">
            <v>曹婉妃</v>
          </cell>
          <cell r="P26" t="str">
            <v>440111197609031527</v>
          </cell>
          <cell r="Q26" t="str">
            <v>13424123399</v>
          </cell>
          <cell r="R26" t="str">
            <v>广东省广州市白云区人和镇江人三路985号</v>
          </cell>
          <cell r="S26" t="str">
            <v>老带新</v>
          </cell>
          <cell r="T26">
            <v>44650</v>
          </cell>
          <cell r="U26">
            <v>7906.97010869565</v>
          </cell>
          <cell r="V26">
            <v>581953</v>
          </cell>
          <cell r="W26" t="str">
            <v>无</v>
          </cell>
          <cell r="X26" t="str">
            <v>无</v>
          </cell>
          <cell r="Z26" t="str">
            <v>无</v>
          </cell>
          <cell r="AB26">
            <v>44675</v>
          </cell>
          <cell r="AC26">
            <v>6800</v>
          </cell>
          <cell r="AD26">
            <v>500480</v>
          </cell>
        </row>
        <row r="27">
          <cell r="C27" t="str">
            <v>1-1-1206</v>
          </cell>
          <cell r="D27" t="str">
            <v>1</v>
          </cell>
          <cell r="E27">
            <v>1</v>
          </cell>
          <cell r="F27">
            <v>44400</v>
          </cell>
          <cell r="G27" t="str">
            <v>1206</v>
          </cell>
          <cell r="H27" t="str">
            <v>自销</v>
          </cell>
          <cell r="I27" t="str">
            <v>揭英锡</v>
          </cell>
          <cell r="J27" t="str">
            <v>已签约</v>
          </cell>
          <cell r="K27">
            <v>73.6</v>
          </cell>
          <cell r="L27">
            <v>56.78</v>
          </cell>
          <cell r="M27" t="str">
            <v>暂无</v>
          </cell>
          <cell r="N27" t="str">
            <v>暂无</v>
          </cell>
          <cell r="O27" t="str">
            <v>胡成龙</v>
          </cell>
          <cell r="P27" t="str">
            <v>412723199407014239</v>
          </cell>
          <cell r="Q27" t="str">
            <v>15214312066</v>
          </cell>
          <cell r="R27" t="str">
            <v>浙江省绍兴市柯桥区龙湖原著东苑63-2104</v>
          </cell>
          <cell r="T27">
            <v>44400</v>
          </cell>
          <cell r="U27">
            <v>11272.9347826087</v>
          </cell>
          <cell r="V27">
            <v>829688</v>
          </cell>
          <cell r="W27" t="str">
            <v>无</v>
          </cell>
          <cell r="X27" t="str">
            <v>无</v>
          </cell>
          <cell r="Z27" t="str">
            <v>无</v>
          </cell>
          <cell r="AB27">
            <v>44400</v>
          </cell>
          <cell r="AC27">
            <v>9633.8722826087</v>
          </cell>
          <cell r="AD27">
            <v>709053</v>
          </cell>
        </row>
        <row r="28">
          <cell r="C28" t="str">
            <v>1-1-1207</v>
          </cell>
          <cell r="D28" t="str">
            <v>1</v>
          </cell>
          <cell r="E28">
            <v>1</v>
          </cell>
          <cell r="F28">
            <v>44675</v>
          </cell>
          <cell r="G28" t="str">
            <v>1207</v>
          </cell>
          <cell r="H28" t="str">
            <v>自销</v>
          </cell>
          <cell r="I28" t="str">
            <v>罗展鹏</v>
          </cell>
          <cell r="J28" t="str">
            <v>已签约</v>
          </cell>
          <cell r="K28">
            <v>86.12</v>
          </cell>
          <cell r="L28">
            <v>66.44</v>
          </cell>
          <cell r="M28" t="str">
            <v>暂无</v>
          </cell>
          <cell r="N28" t="str">
            <v>暂无</v>
          </cell>
          <cell r="O28" t="str">
            <v>钱峰</v>
          </cell>
          <cell r="P28" t="str">
            <v>440105198901015417</v>
          </cell>
          <cell r="Q28" t="str">
            <v>15011885104</v>
          </cell>
          <cell r="R28" t="str">
            <v>广东省广州市白云区泽德南四街11号1306房</v>
          </cell>
          <cell r="S28" t="str">
            <v>外拓</v>
          </cell>
          <cell r="T28">
            <v>44629</v>
          </cell>
          <cell r="U28">
            <v>7940.68741291222</v>
          </cell>
          <cell r="V28">
            <v>683852</v>
          </cell>
          <cell r="W28" t="str">
            <v>无</v>
          </cell>
          <cell r="X28" t="str">
            <v>无</v>
          </cell>
          <cell r="Z28" t="str">
            <v>无</v>
          </cell>
          <cell r="AB28">
            <v>44675</v>
          </cell>
          <cell r="AC28">
            <v>6828.99442638179</v>
          </cell>
          <cell r="AD28">
            <v>588113</v>
          </cell>
        </row>
        <row r="29">
          <cell r="C29" t="str">
            <v>1-1-1301</v>
          </cell>
          <cell r="D29" t="str">
            <v>1</v>
          </cell>
          <cell r="E29">
            <v>1</v>
          </cell>
          <cell r="F29">
            <v>44456</v>
          </cell>
          <cell r="G29" t="str">
            <v>1301</v>
          </cell>
          <cell r="H29" t="str">
            <v>自销</v>
          </cell>
          <cell r="I29" t="str">
            <v>冯昌盛</v>
          </cell>
          <cell r="J29" t="str">
            <v>已签约</v>
          </cell>
          <cell r="K29">
            <v>59.48</v>
          </cell>
          <cell r="L29">
            <v>45.89</v>
          </cell>
          <cell r="M29" t="str">
            <v>暂无</v>
          </cell>
          <cell r="N29" t="str">
            <v>暂无</v>
          </cell>
          <cell r="O29" t="str">
            <v>万方方</v>
          </cell>
          <cell r="P29" t="str">
            <v>341226198503105841</v>
          </cell>
          <cell r="Q29" t="str">
            <v>18826071607</v>
          </cell>
          <cell r="R29" t="str">
            <v>广东省广州市黄埔区九龙镇知识城凤凰五路33-3号12栋4楼</v>
          </cell>
          <cell r="T29">
            <v>44450</v>
          </cell>
          <cell r="U29">
            <v>10538.5339609953</v>
          </cell>
          <cell r="V29">
            <v>626832</v>
          </cell>
          <cell r="W29" t="str">
            <v>无</v>
          </cell>
          <cell r="X29" t="str">
            <v>无</v>
          </cell>
          <cell r="Z29" t="str">
            <v>无</v>
          </cell>
          <cell r="AB29">
            <v>44456</v>
          </cell>
          <cell r="AC29">
            <v>9074.27706792199</v>
          </cell>
          <cell r="AD29">
            <v>539738</v>
          </cell>
        </row>
        <row r="30">
          <cell r="C30" t="str">
            <v>1-1-1302</v>
          </cell>
          <cell r="D30" t="str">
            <v>1</v>
          </cell>
          <cell r="E30">
            <v>1</v>
          </cell>
          <cell r="F30">
            <v>44498</v>
          </cell>
          <cell r="G30" t="str">
            <v>1302</v>
          </cell>
          <cell r="H30" t="str">
            <v>自销</v>
          </cell>
          <cell r="I30" t="str">
            <v>黄鲜明</v>
          </cell>
          <cell r="J30" t="str">
            <v>已签约</v>
          </cell>
          <cell r="K30">
            <v>59.48</v>
          </cell>
          <cell r="L30">
            <v>45.89</v>
          </cell>
          <cell r="M30" t="str">
            <v>暂无</v>
          </cell>
          <cell r="N30" t="str">
            <v>暂无</v>
          </cell>
          <cell r="O30" t="str">
            <v>黄庆,陈禹</v>
          </cell>
          <cell r="P30" t="str">
            <v>362229197611080222,440102197811133619</v>
          </cell>
          <cell r="Q30" t="str">
            <v>13650889981
13642701422</v>
          </cell>
          <cell r="R30" t="str">
            <v>广东省广州市广州大道北743号1栋306房</v>
          </cell>
          <cell r="T30">
            <v>44448</v>
          </cell>
          <cell r="U30">
            <v>10317.3671822461</v>
          </cell>
          <cell r="V30">
            <v>613677</v>
          </cell>
          <cell r="W30" t="str">
            <v>无</v>
          </cell>
          <cell r="X30" t="str">
            <v>无</v>
          </cell>
          <cell r="Z30" t="str">
            <v>无</v>
          </cell>
          <cell r="AB30">
            <v>44498</v>
          </cell>
          <cell r="AC30">
            <v>9511.41560188299</v>
          </cell>
          <cell r="AD30">
            <v>565739</v>
          </cell>
        </row>
        <row r="31">
          <cell r="C31" t="str">
            <v>1-1-1303</v>
          </cell>
          <cell r="D31" t="str">
            <v>1</v>
          </cell>
          <cell r="E31">
            <v>1</v>
          </cell>
          <cell r="F31">
            <v>44630</v>
          </cell>
          <cell r="G31" t="str">
            <v>1303</v>
          </cell>
          <cell r="H31" t="str">
            <v>自销</v>
          </cell>
          <cell r="I31" t="str">
            <v>冯昌盛;刘梓轩</v>
          </cell>
          <cell r="J31" t="str">
            <v>已签约</v>
          </cell>
          <cell r="K31">
            <v>86.43</v>
          </cell>
          <cell r="L31">
            <v>66.68</v>
          </cell>
          <cell r="M31" t="str">
            <v>暂无</v>
          </cell>
          <cell r="N31" t="str">
            <v>暂无</v>
          </cell>
          <cell r="O31" t="str">
            <v>王晋垣</v>
          </cell>
          <cell r="P31" t="str">
            <v>14273319590904033X</v>
          </cell>
          <cell r="Q31" t="str">
            <v>18195928152</v>
          </cell>
          <cell r="R31" t="str">
            <v>广东省广州市白云区黄石东路省公安厅黄石小区16栋803</v>
          </cell>
          <cell r="T31">
            <v>44499</v>
          </cell>
          <cell r="U31">
            <v>10150.0289251417</v>
          </cell>
          <cell r="V31">
            <v>877267</v>
          </cell>
          <cell r="W31" t="str">
            <v>无</v>
          </cell>
          <cell r="X31" t="str">
            <v>无</v>
          </cell>
          <cell r="Z31" t="str">
            <v>无</v>
          </cell>
          <cell r="AB31">
            <v>44630</v>
          </cell>
          <cell r="AC31">
            <v>8896.5521231054</v>
          </cell>
          <cell r="AD31">
            <v>768929</v>
          </cell>
        </row>
        <row r="32">
          <cell r="C32" t="str">
            <v>1-1-1304</v>
          </cell>
          <cell r="D32" t="str">
            <v>1</v>
          </cell>
          <cell r="E32">
            <v>1</v>
          </cell>
          <cell r="F32">
            <v>44326</v>
          </cell>
          <cell r="G32" t="str">
            <v>1304</v>
          </cell>
          <cell r="H32" t="str">
            <v>自销</v>
          </cell>
          <cell r="I32" t="str">
            <v>冯昌盛</v>
          </cell>
          <cell r="J32" t="str">
            <v>已签约</v>
          </cell>
          <cell r="K32">
            <v>86.43</v>
          </cell>
          <cell r="L32">
            <v>66.68</v>
          </cell>
          <cell r="M32" t="str">
            <v>暂无</v>
          </cell>
          <cell r="N32" t="str">
            <v>暂无</v>
          </cell>
          <cell r="O32" t="str">
            <v>于力,张玲</v>
          </cell>
          <cell r="P32" t="str">
            <v>220283197901190417,222405197704021028</v>
          </cell>
          <cell r="Q32" t="str">
            <v>13226590906
18620988588</v>
          </cell>
          <cell r="R32" t="str">
            <v>广东省清远市清城区石角镇清远北部万科城悦山街1期B20-908</v>
          </cell>
          <cell r="T32">
            <v>44319</v>
          </cell>
          <cell r="U32">
            <v>11083.5242392688</v>
          </cell>
          <cell r="V32">
            <v>957949</v>
          </cell>
          <cell r="W32" t="str">
            <v>无</v>
          </cell>
          <cell r="X32" t="str">
            <v>无</v>
          </cell>
          <cell r="Z32" t="str">
            <v>无</v>
          </cell>
          <cell r="AB32">
            <v>44326</v>
          </cell>
          <cell r="AC32">
            <v>9472.00046280227</v>
          </cell>
          <cell r="AD32">
            <v>818665</v>
          </cell>
        </row>
        <row r="33">
          <cell r="C33" t="str">
            <v>1-1-1305</v>
          </cell>
          <cell r="D33" t="str">
            <v>1</v>
          </cell>
          <cell r="E33">
            <v>1</v>
          </cell>
          <cell r="F33">
            <v>44702</v>
          </cell>
          <cell r="G33" t="str">
            <v>1305</v>
          </cell>
          <cell r="H33" t="str">
            <v>自销</v>
          </cell>
          <cell r="I33" t="str">
            <v>黄鲜明</v>
          </cell>
          <cell r="J33" t="str">
            <v>已签约</v>
          </cell>
          <cell r="K33">
            <v>73.6</v>
          </cell>
          <cell r="L33">
            <v>56.78</v>
          </cell>
          <cell r="M33" t="str">
            <v>暂无</v>
          </cell>
          <cell r="N33" t="str">
            <v>暂无</v>
          </cell>
          <cell r="O33" t="str">
            <v>文总云</v>
          </cell>
          <cell r="P33" t="str">
            <v>441881199809172225</v>
          </cell>
          <cell r="Q33" t="str">
            <v>13143690832</v>
          </cell>
          <cell r="R33" t="str">
            <v>广东省广州市黄埔区九龙大道时代天韵二期3栋1902</v>
          </cell>
          <cell r="S33" t="str">
            <v>中介</v>
          </cell>
          <cell r="T33">
            <v>44619</v>
          </cell>
          <cell r="U33">
            <v>7936.80706521739</v>
          </cell>
          <cell r="V33">
            <v>584149</v>
          </cell>
          <cell r="W33" t="str">
            <v>无</v>
          </cell>
          <cell r="X33" t="str">
            <v>无</v>
          </cell>
          <cell r="Z33" t="str">
            <v>无</v>
          </cell>
          <cell r="AB33">
            <v>44702</v>
          </cell>
          <cell r="AC33">
            <v>6785.96467391304</v>
          </cell>
          <cell r="AD33">
            <v>499447</v>
          </cell>
        </row>
        <row r="34">
          <cell r="C34" t="str">
            <v>1-1-1306</v>
          </cell>
          <cell r="D34" t="str">
            <v>1</v>
          </cell>
          <cell r="E34">
            <v>1</v>
          </cell>
          <cell r="F34">
            <v>44543</v>
          </cell>
          <cell r="G34" t="str">
            <v>1306</v>
          </cell>
          <cell r="H34" t="str">
            <v>自销</v>
          </cell>
          <cell r="I34" t="str">
            <v>罗展鹏</v>
          </cell>
          <cell r="J34" t="str">
            <v>已签约</v>
          </cell>
          <cell r="K34">
            <v>73.6</v>
          </cell>
          <cell r="L34">
            <v>56.78</v>
          </cell>
          <cell r="M34" t="str">
            <v>暂无</v>
          </cell>
          <cell r="N34" t="str">
            <v>暂无</v>
          </cell>
          <cell r="O34" t="str">
            <v>符军</v>
          </cell>
          <cell r="P34" t="str">
            <v>431022198707181374</v>
          </cell>
          <cell r="Q34" t="str">
            <v>18802018071
13922704733</v>
          </cell>
          <cell r="R34" t="str">
            <v>广东省佛山市南海区和顺镇中信山与湖御湖13座2401</v>
          </cell>
          <cell r="T34">
            <v>44500</v>
          </cell>
          <cell r="U34">
            <v>10116.4266304348</v>
          </cell>
          <cell r="V34">
            <v>744569</v>
          </cell>
          <cell r="W34" t="str">
            <v>无</v>
          </cell>
          <cell r="X34" t="str">
            <v>无</v>
          </cell>
          <cell r="Z34" t="str">
            <v>无</v>
          </cell>
          <cell r="AB34">
            <v>44543</v>
          </cell>
          <cell r="AC34">
            <v>8771.88858695652</v>
          </cell>
          <cell r="AD34">
            <v>645611</v>
          </cell>
        </row>
        <row r="35">
          <cell r="C35" t="str">
            <v>1-1-1307</v>
          </cell>
          <cell r="D35" t="str">
            <v>1</v>
          </cell>
          <cell r="E35">
            <v>1</v>
          </cell>
          <cell r="F35">
            <v>44530</v>
          </cell>
          <cell r="G35" t="str">
            <v>1307</v>
          </cell>
          <cell r="H35" t="str">
            <v>自销</v>
          </cell>
          <cell r="I35" t="str">
            <v>罗展鹏</v>
          </cell>
          <cell r="J35" t="str">
            <v>已签约</v>
          </cell>
          <cell r="K35">
            <v>86.12</v>
          </cell>
          <cell r="L35">
            <v>66.44</v>
          </cell>
          <cell r="M35" t="str">
            <v>暂无</v>
          </cell>
          <cell r="N35" t="str">
            <v>暂无</v>
          </cell>
          <cell r="O35" t="str">
            <v>简仕惺</v>
          </cell>
          <cell r="P35" t="str">
            <v>440105198809015174</v>
          </cell>
          <cell r="Q35" t="str">
            <v>18988938103</v>
          </cell>
          <cell r="R35" t="str">
            <v>广东省广州市海珠区南箕路30号大院2号903房</v>
          </cell>
          <cell r="T35">
            <v>44527</v>
          </cell>
          <cell r="U35">
            <v>9866.73246632606</v>
          </cell>
          <cell r="V35">
            <v>849723</v>
          </cell>
          <cell r="W35" t="str">
            <v>无</v>
          </cell>
          <cell r="X35" t="str">
            <v>无</v>
          </cell>
          <cell r="Z35" t="str">
            <v>无</v>
          </cell>
          <cell r="AB35">
            <v>44530</v>
          </cell>
          <cell r="AC35">
            <v>8933.38365071992</v>
          </cell>
          <cell r="AD35">
            <v>769343</v>
          </cell>
        </row>
        <row r="36">
          <cell r="C36" t="str">
            <v>1-1-1401</v>
          </cell>
          <cell r="D36" t="str">
            <v>1</v>
          </cell>
          <cell r="E36">
            <v>1</v>
          </cell>
          <cell r="F36">
            <v>44785</v>
          </cell>
          <cell r="G36" t="str">
            <v>1401</v>
          </cell>
          <cell r="H36" t="str">
            <v>自销</v>
          </cell>
          <cell r="I36" t="str">
            <v>刘梓轩</v>
          </cell>
          <cell r="J36" t="str">
            <v>已签约</v>
          </cell>
          <cell r="K36">
            <v>59.48</v>
          </cell>
          <cell r="L36">
            <v>45.89</v>
          </cell>
          <cell r="M36" t="str">
            <v>暂无</v>
          </cell>
          <cell r="N36" t="str">
            <v>暂无</v>
          </cell>
          <cell r="O36" t="str">
            <v>谢淑英</v>
          </cell>
          <cell r="P36" t="str">
            <v>360311198111053046</v>
          </cell>
          <cell r="Q36" t="str">
            <v>13702456370</v>
          </cell>
          <cell r="R36" t="str">
            <v>广东省中山市火炬开发区健康花城25幢807室</v>
          </cell>
          <cell r="S36" t="str">
            <v>工抵</v>
          </cell>
          <cell r="T36">
            <v>44554</v>
          </cell>
          <cell r="U36">
            <v>10707.5991930061</v>
          </cell>
          <cell r="V36">
            <v>636888</v>
          </cell>
          <cell r="W36" t="str">
            <v>无</v>
          </cell>
          <cell r="X36" t="str">
            <v>无</v>
          </cell>
          <cell r="Z36" t="str">
            <v>无</v>
          </cell>
          <cell r="AB36">
            <v>44785</v>
          </cell>
          <cell r="AC36">
            <v>9341.00537995965</v>
          </cell>
          <cell r="AD36">
            <v>555603</v>
          </cell>
        </row>
        <row r="37">
          <cell r="C37" t="str">
            <v>1-1-1402</v>
          </cell>
          <cell r="D37" t="str">
            <v>1</v>
          </cell>
          <cell r="E37">
            <v>1</v>
          </cell>
          <cell r="F37">
            <v>44421</v>
          </cell>
          <cell r="G37" t="str">
            <v>1402</v>
          </cell>
          <cell r="H37" t="str">
            <v>自销</v>
          </cell>
          <cell r="I37" t="str">
            <v>李杏香</v>
          </cell>
          <cell r="J37" t="str">
            <v>已签约</v>
          </cell>
          <cell r="K37">
            <v>59.48</v>
          </cell>
          <cell r="L37">
            <v>45.89</v>
          </cell>
          <cell r="M37" t="str">
            <v>暂无</v>
          </cell>
          <cell r="N37" t="str">
            <v>暂无</v>
          </cell>
          <cell r="O37" t="str">
            <v>胡群慧</v>
          </cell>
          <cell r="P37" t="str">
            <v>440125197406196127</v>
          </cell>
          <cell r="Q37" t="str">
            <v>13005103208</v>
          </cell>
          <cell r="R37" t="str">
            <v>广东省广州市天河区侨乐街94号603房</v>
          </cell>
          <cell r="T37">
            <v>44332</v>
          </cell>
          <cell r="U37">
            <v>10173.6045729657</v>
          </cell>
          <cell r="V37">
            <v>605126</v>
          </cell>
          <cell r="W37" t="str">
            <v>无</v>
          </cell>
          <cell r="X37" t="str">
            <v>无</v>
          </cell>
          <cell r="Z37" t="str">
            <v>无</v>
          </cell>
          <cell r="AB37">
            <v>44421</v>
          </cell>
          <cell r="AC37">
            <v>9098.57094821789</v>
          </cell>
          <cell r="AD37">
            <v>541183</v>
          </cell>
        </row>
        <row r="38">
          <cell r="C38" t="str">
            <v>1-1-1403</v>
          </cell>
          <cell r="D38" t="str">
            <v>1</v>
          </cell>
          <cell r="E38">
            <v>1</v>
          </cell>
          <cell r="F38">
            <v>44631</v>
          </cell>
          <cell r="G38" t="str">
            <v>1403</v>
          </cell>
          <cell r="H38" t="str">
            <v>自销</v>
          </cell>
          <cell r="I38" t="str">
            <v>冯昌盛</v>
          </cell>
          <cell r="J38" t="str">
            <v>已签约</v>
          </cell>
          <cell r="K38">
            <v>86.43</v>
          </cell>
          <cell r="L38">
            <v>66.68</v>
          </cell>
          <cell r="M38" t="str">
            <v>暂无</v>
          </cell>
          <cell r="N38" t="str">
            <v>暂无</v>
          </cell>
          <cell r="O38" t="str">
            <v>魏新展</v>
          </cell>
          <cell r="P38" t="str">
            <v>441424197612095790</v>
          </cell>
          <cell r="Q38" t="str">
            <v>13826639112</v>
          </cell>
          <cell r="R38" t="str">
            <v>广东省梅州市五华县横陂镇东山村樟树排102号</v>
          </cell>
          <cell r="S38" t="str">
            <v>中介</v>
          </cell>
          <cell r="T38">
            <v>44611</v>
          </cell>
          <cell r="U38">
            <v>8034.2473678121</v>
          </cell>
          <cell r="V38">
            <v>694400</v>
          </cell>
          <cell r="W38" t="str">
            <v>无</v>
          </cell>
          <cell r="X38" t="str">
            <v>无</v>
          </cell>
          <cell r="Z38" t="str">
            <v>无</v>
          </cell>
          <cell r="AB38">
            <v>44631</v>
          </cell>
          <cell r="AC38">
            <v>6909.45273631841</v>
          </cell>
          <cell r="AD38">
            <v>597184</v>
          </cell>
        </row>
        <row r="39">
          <cell r="C39" t="str">
            <v>1-1-1404</v>
          </cell>
          <cell r="D39" t="str">
            <v>1</v>
          </cell>
          <cell r="E39">
            <v>1</v>
          </cell>
          <cell r="F39">
            <v>44420</v>
          </cell>
          <cell r="G39" t="str">
            <v>1404</v>
          </cell>
          <cell r="H39" t="str">
            <v>自销</v>
          </cell>
          <cell r="I39" t="str">
            <v>李杏香</v>
          </cell>
          <cell r="J39" t="str">
            <v>已签约</v>
          </cell>
          <cell r="K39">
            <v>86.43</v>
          </cell>
          <cell r="L39">
            <v>66.68</v>
          </cell>
          <cell r="M39" t="str">
            <v>暂无</v>
          </cell>
          <cell r="N39" t="str">
            <v>暂无</v>
          </cell>
          <cell r="O39" t="str">
            <v>候春连</v>
          </cell>
          <cell r="P39" t="str">
            <v>432422197212286404</v>
          </cell>
          <cell r="Q39" t="str">
            <v>13138652710</v>
          </cell>
          <cell r="R39" t="str">
            <v>广东省广州市天河区天平架侨乐新村</v>
          </cell>
          <cell r="T39">
            <v>44320</v>
          </cell>
          <cell r="U39">
            <v>10319.2988545644</v>
          </cell>
          <cell r="V39">
            <v>891897</v>
          </cell>
          <cell r="W39" t="str">
            <v>无</v>
          </cell>
          <cell r="X39" t="str">
            <v>无</v>
          </cell>
          <cell r="Z39" t="str">
            <v>无</v>
          </cell>
          <cell r="AB39">
            <v>44420</v>
          </cell>
          <cell r="AC39">
            <v>9247.87689459678</v>
          </cell>
          <cell r="AD39">
            <v>799294</v>
          </cell>
        </row>
        <row r="40">
          <cell r="C40" t="str">
            <v>1-1-1405</v>
          </cell>
          <cell r="D40" t="str">
            <v>1</v>
          </cell>
          <cell r="E40">
            <v>1</v>
          </cell>
          <cell r="F40">
            <v>44785</v>
          </cell>
          <cell r="G40" t="str">
            <v>1405</v>
          </cell>
          <cell r="H40" t="str">
            <v>自销</v>
          </cell>
          <cell r="I40" t="str">
            <v>冯昌盛</v>
          </cell>
          <cell r="J40" t="str">
            <v>已签约</v>
          </cell>
          <cell r="K40">
            <v>73.6</v>
          </cell>
          <cell r="L40">
            <v>56.78</v>
          </cell>
          <cell r="M40" t="str">
            <v>暂无</v>
          </cell>
          <cell r="N40" t="str">
            <v>暂无</v>
          </cell>
          <cell r="O40" t="str">
            <v>汤丽芬</v>
          </cell>
          <cell r="P40" t="str">
            <v>440104195606031326</v>
          </cell>
          <cell r="Q40" t="str">
            <v>13535566648</v>
          </cell>
          <cell r="R40" t="str">
            <v>广东省广州市花都区荔红南路3号天马河壹号二期8栋404房</v>
          </cell>
          <cell r="T40">
            <v>44785</v>
          </cell>
          <cell r="U40">
            <v>7968.45108695652</v>
          </cell>
          <cell r="V40">
            <v>586478</v>
          </cell>
          <cell r="W40" t="str">
            <v>无</v>
          </cell>
          <cell r="X40" t="str">
            <v>无</v>
          </cell>
          <cell r="Z40" t="str">
            <v>无</v>
          </cell>
          <cell r="AB40">
            <v>44785</v>
          </cell>
          <cell r="AC40">
            <v>6462.07880434783</v>
          </cell>
          <cell r="AD40">
            <v>475609</v>
          </cell>
        </row>
        <row r="41">
          <cell r="C41" t="str">
            <v>1-1-1406</v>
          </cell>
          <cell r="D41" t="str">
            <v>1</v>
          </cell>
          <cell r="E41">
            <v>1</v>
          </cell>
          <cell r="F41">
            <v>44739</v>
          </cell>
          <cell r="G41" t="str">
            <v>1406</v>
          </cell>
          <cell r="H41" t="str">
            <v>自销</v>
          </cell>
          <cell r="I41" t="str">
            <v>邓彩霞</v>
          </cell>
          <cell r="J41" t="str">
            <v>已签约</v>
          </cell>
          <cell r="K41">
            <v>73.6</v>
          </cell>
          <cell r="L41">
            <v>56.78</v>
          </cell>
          <cell r="M41" t="str">
            <v>暂无</v>
          </cell>
          <cell r="N41" t="str">
            <v>暂无</v>
          </cell>
          <cell r="O41" t="str">
            <v>卢兆明,王小妹</v>
          </cell>
          <cell r="P41" t="str">
            <v>440105198512311212,440281198308016023</v>
          </cell>
          <cell r="Q41" t="str">
            <v>15017575674
13538929794</v>
          </cell>
          <cell r="R41" t="str">
            <v>广东省广州市荔湾区茶滘北31幢204房</v>
          </cell>
          <cell r="T41">
            <v>44730</v>
          </cell>
          <cell r="U41">
            <v>8078.3152173913</v>
          </cell>
          <cell r="V41">
            <v>594564</v>
          </cell>
          <cell r="W41" t="str">
            <v>无</v>
          </cell>
          <cell r="X41" t="str">
            <v>无</v>
          </cell>
          <cell r="Z41" t="str">
            <v>无</v>
          </cell>
          <cell r="AB41">
            <v>44739</v>
          </cell>
          <cell r="AC41">
            <v>6881.0597826087</v>
          </cell>
          <cell r="AD41">
            <v>506446</v>
          </cell>
        </row>
        <row r="42">
          <cell r="C42" t="str">
            <v>1-1-1407</v>
          </cell>
          <cell r="D42" t="str">
            <v>1</v>
          </cell>
          <cell r="E42">
            <v>1</v>
          </cell>
          <cell r="F42">
            <v>44669</v>
          </cell>
          <cell r="G42" t="str">
            <v>1407</v>
          </cell>
          <cell r="H42" t="str">
            <v>自销</v>
          </cell>
          <cell r="I42" t="str">
            <v>梁子杰</v>
          </cell>
          <cell r="J42" t="str">
            <v>已签约</v>
          </cell>
          <cell r="K42">
            <v>86.12</v>
          </cell>
          <cell r="L42">
            <v>66.44</v>
          </cell>
          <cell r="M42" t="str">
            <v>暂无</v>
          </cell>
          <cell r="N42" t="str">
            <v>暂无</v>
          </cell>
          <cell r="O42" t="str">
            <v>胡文琴</v>
          </cell>
          <cell r="P42" t="str">
            <v>421127198509052542</v>
          </cell>
          <cell r="Q42" t="str">
            <v>18520776587
18665668966</v>
          </cell>
          <cell r="R42" t="str">
            <v>广东省广州市白云区东平东泰商务中心三楼A10（乐添国际）</v>
          </cell>
          <cell r="S42" t="str">
            <v>中介</v>
          </cell>
          <cell r="T42">
            <v>44650</v>
          </cell>
          <cell r="U42">
            <v>7801.16117045982</v>
          </cell>
          <cell r="V42">
            <v>671836</v>
          </cell>
          <cell r="X42" t="str">
            <v>无</v>
          </cell>
          <cell r="AB42">
            <v>44669</v>
          </cell>
          <cell r="AC42">
            <v>6708.99907106363</v>
          </cell>
          <cell r="AD42">
            <v>577779</v>
          </cell>
        </row>
        <row r="43">
          <cell r="C43" t="str">
            <v>1-1-1501</v>
          </cell>
          <cell r="D43" t="str">
            <v>1</v>
          </cell>
          <cell r="E43">
            <v>1</v>
          </cell>
          <cell r="F43">
            <v>44490</v>
          </cell>
          <cell r="G43" t="str">
            <v>1501</v>
          </cell>
          <cell r="H43" t="str">
            <v>自销</v>
          </cell>
          <cell r="I43" t="str">
            <v>黄鲜明</v>
          </cell>
          <cell r="J43" t="str">
            <v>已签约</v>
          </cell>
          <cell r="K43">
            <v>59.48</v>
          </cell>
          <cell r="L43">
            <v>45.89</v>
          </cell>
          <cell r="M43" t="str">
            <v>暂无</v>
          </cell>
          <cell r="N43" t="str">
            <v>暂无</v>
          </cell>
          <cell r="O43" t="str">
            <v>张裕池</v>
          </cell>
          <cell r="P43" t="str">
            <v>440111199202150312</v>
          </cell>
          <cell r="Q43" t="str">
            <v>18520170178</v>
          </cell>
          <cell r="R43" t="str">
            <v>广东省广州市白云区庆丰广场直街31号</v>
          </cell>
          <cell r="T43">
            <v>44439</v>
          </cell>
          <cell r="U43">
            <v>10615.9717552118</v>
          </cell>
          <cell r="V43">
            <v>631438</v>
          </cell>
          <cell r="W43" t="str">
            <v>无</v>
          </cell>
          <cell r="X43" t="str">
            <v>无</v>
          </cell>
          <cell r="Z43" t="str">
            <v>无</v>
          </cell>
          <cell r="AB43">
            <v>44490</v>
          </cell>
          <cell r="AC43">
            <v>9350</v>
          </cell>
          <cell r="AD43">
            <v>556138</v>
          </cell>
        </row>
        <row r="44">
          <cell r="C44" t="str">
            <v>1-1-1502</v>
          </cell>
          <cell r="D44" t="str">
            <v>1</v>
          </cell>
          <cell r="E44">
            <v>1</v>
          </cell>
          <cell r="F44">
            <v>44345</v>
          </cell>
          <cell r="G44" t="str">
            <v>1502</v>
          </cell>
          <cell r="H44" t="str">
            <v>自销</v>
          </cell>
          <cell r="I44" t="str">
            <v>李杏香;刘梓轩</v>
          </cell>
          <cell r="J44" t="str">
            <v>已签约</v>
          </cell>
          <cell r="K44">
            <v>59.48</v>
          </cell>
          <cell r="L44">
            <v>45.89</v>
          </cell>
          <cell r="M44" t="str">
            <v>暂无</v>
          </cell>
          <cell r="N44" t="str">
            <v>暂无</v>
          </cell>
          <cell r="O44" t="str">
            <v>谭志添,黄飞凤</v>
          </cell>
          <cell r="P44" t="str">
            <v>440111198909111232,440781198809222340</v>
          </cell>
          <cell r="Q44" t="str">
            <v>13570328948
13427515142</v>
          </cell>
          <cell r="R44" t="str">
            <v>广东省广州市白云区江高镇沙龙村三房北街3号</v>
          </cell>
          <cell r="T44">
            <v>44343</v>
          </cell>
          <cell r="U44">
            <v>10989.4082044385</v>
          </cell>
          <cell r="V44">
            <v>653650</v>
          </cell>
          <cell r="W44" t="str">
            <v>无</v>
          </cell>
          <cell r="X44" t="str">
            <v>无</v>
          </cell>
          <cell r="Z44" t="str">
            <v>无</v>
          </cell>
          <cell r="AB44">
            <v>44345</v>
          </cell>
          <cell r="AC44">
            <v>9391.56018829859</v>
          </cell>
          <cell r="AD44">
            <v>558610</v>
          </cell>
        </row>
        <row r="45">
          <cell r="C45" t="str">
            <v>1-1-1503</v>
          </cell>
          <cell r="D45" t="str">
            <v>1</v>
          </cell>
          <cell r="E45">
            <v>1</v>
          </cell>
          <cell r="F45">
            <v>44553</v>
          </cell>
          <cell r="G45" t="str">
            <v>1503</v>
          </cell>
          <cell r="H45" t="str">
            <v>自销</v>
          </cell>
          <cell r="I45" t="str">
            <v>黄鲜明</v>
          </cell>
          <cell r="J45" t="str">
            <v>已签约</v>
          </cell>
          <cell r="K45">
            <v>86.43</v>
          </cell>
          <cell r="L45">
            <v>66.68</v>
          </cell>
          <cell r="M45" t="str">
            <v>暂无</v>
          </cell>
          <cell r="N45" t="str">
            <v>暂无</v>
          </cell>
          <cell r="O45" t="str">
            <v>提力瓦力地·木热买提</v>
          </cell>
          <cell r="P45" t="str">
            <v>653021198001201034</v>
          </cell>
          <cell r="Q45" t="str">
            <v>18690801243</v>
          </cell>
          <cell r="R45" t="str">
            <v>广东省广州市白云区庆丰纺织城三期D2-24档</v>
          </cell>
          <cell r="T45">
            <v>44471</v>
          </cell>
          <cell r="U45">
            <v>10761.6568321185</v>
          </cell>
          <cell r="V45">
            <v>930130</v>
          </cell>
          <cell r="W45" t="str">
            <v>无</v>
          </cell>
          <cell r="X45" t="str">
            <v>无</v>
          </cell>
          <cell r="Z45" t="str">
            <v>无</v>
          </cell>
          <cell r="AB45">
            <v>44553</v>
          </cell>
          <cell r="AC45">
            <v>9238.42415827837</v>
          </cell>
          <cell r="AD45">
            <v>798477</v>
          </cell>
        </row>
        <row r="46">
          <cell r="C46" t="str">
            <v>1-1-1504</v>
          </cell>
          <cell r="D46" t="str">
            <v>1</v>
          </cell>
          <cell r="E46">
            <v>1</v>
          </cell>
          <cell r="F46">
            <v>44490</v>
          </cell>
          <cell r="G46" t="str">
            <v>1504</v>
          </cell>
          <cell r="H46" t="str">
            <v>自销</v>
          </cell>
          <cell r="I46" t="str">
            <v>黄鲜明</v>
          </cell>
          <cell r="J46" t="str">
            <v>已签约</v>
          </cell>
          <cell r="K46">
            <v>86.43</v>
          </cell>
          <cell r="L46">
            <v>66.68</v>
          </cell>
          <cell r="M46" t="str">
            <v>暂无</v>
          </cell>
          <cell r="N46" t="str">
            <v>暂无</v>
          </cell>
          <cell r="O46" t="str">
            <v>张裕池</v>
          </cell>
          <cell r="P46" t="str">
            <v>440111199202150312</v>
          </cell>
          <cell r="Q46" t="str">
            <v>18520170178</v>
          </cell>
          <cell r="R46" t="str">
            <v>广东省广州市白云区庆丰广场直街31号</v>
          </cell>
          <cell r="T46">
            <v>44439</v>
          </cell>
          <cell r="U46">
            <v>10540.4720583131</v>
          </cell>
          <cell r="V46">
            <v>911013</v>
          </cell>
          <cell r="W46" t="str">
            <v>无</v>
          </cell>
          <cell r="X46" t="str">
            <v>无</v>
          </cell>
          <cell r="Z46" t="str">
            <v>无</v>
          </cell>
          <cell r="AB46">
            <v>44490</v>
          </cell>
          <cell r="AC46">
            <v>9300.99502487562</v>
          </cell>
          <cell r="AD46">
            <v>803885</v>
          </cell>
        </row>
        <row r="47">
          <cell r="C47" t="str">
            <v>1-1-1505</v>
          </cell>
          <cell r="D47" t="str">
            <v>1</v>
          </cell>
          <cell r="E47">
            <v>1</v>
          </cell>
          <cell r="F47">
            <v>44700</v>
          </cell>
          <cell r="G47" t="str">
            <v>1505</v>
          </cell>
          <cell r="H47" t="str">
            <v>自销</v>
          </cell>
          <cell r="I47" t="str">
            <v>罗展鹏</v>
          </cell>
          <cell r="J47" t="str">
            <v>已签约</v>
          </cell>
          <cell r="K47">
            <v>73.6</v>
          </cell>
          <cell r="L47">
            <v>56.78</v>
          </cell>
          <cell r="M47" t="str">
            <v>暂无</v>
          </cell>
          <cell r="N47" t="str">
            <v>暂无</v>
          </cell>
          <cell r="O47" t="str">
            <v>张少明</v>
          </cell>
          <cell r="P47" t="str">
            <v>440181198405318116</v>
          </cell>
          <cell r="Q47" t="str">
            <v>15013275723</v>
          </cell>
          <cell r="R47" t="str">
            <v>广东省广州市番禺区大龙街富怡路方圆云山诗意A1-1001</v>
          </cell>
          <cell r="S47" t="str">
            <v>中介</v>
          </cell>
          <cell r="T47">
            <v>44611</v>
          </cell>
          <cell r="U47">
            <v>7993.61413043478</v>
          </cell>
          <cell r="V47">
            <v>588330</v>
          </cell>
          <cell r="W47" t="str">
            <v>无</v>
          </cell>
          <cell r="X47" t="str">
            <v>无</v>
          </cell>
          <cell r="Z47" t="str">
            <v>无</v>
          </cell>
          <cell r="AB47">
            <v>44700</v>
          </cell>
          <cell r="AC47">
            <v>6834.53804347826</v>
          </cell>
          <cell r="AD47">
            <v>503022</v>
          </cell>
        </row>
        <row r="48">
          <cell r="C48" t="str">
            <v>1-1-1506</v>
          </cell>
          <cell r="D48" t="str">
            <v>1</v>
          </cell>
          <cell r="E48">
            <v>1</v>
          </cell>
          <cell r="F48">
            <v>44554</v>
          </cell>
          <cell r="G48" t="str">
            <v>1506</v>
          </cell>
          <cell r="H48" t="str">
            <v>自销</v>
          </cell>
          <cell r="I48" t="str">
            <v>罗展鹏</v>
          </cell>
          <cell r="J48" t="str">
            <v>已签约</v>
          </cell>
          <cell r="K48">
            <v>73.6</v>
          </cell>
          <cell r="L48">
            <v>56.78</v>
          </cell>
          <cell r="M48" t="str">
            <v>暂无</v>
          </cell>
          <cell r="N48" t="str">
            <v>暂无</v>
          </cell>
          <cell r="O48" t="str">
            <v>林燕珍,卢克伟</v>
          </cell>
          <cell r="P48" t="str">
            <v>440105197312151846,440105197302095131</v>
          </cell>
          <cell r="Q48" t="str">
            <v>15323333654
13660404052</v>
          </cell>
          <cell r="R48" t="str">
            <v>广东省广州市海珠区江燕路晓燕湾29号804房</v>
          </cell>
          <cell r="T48">
            <v>44549</v>
          </cell>
          <cell r="U48">
            <v>10168.5054347826</v>
          </cell>
          <cell r="V48">
            <v>748402</v>
          </cell>
          <cell r="W48" t="str">
            <v>无</v>
          </cell>
          <cell r="X48" t="str">
            <v>无</v>
          </cell>
          <cell r="Z48" t="str">
            <v>无</v>
          </cell>
          <cell r="AB48">
            <v>44554</v>
          </cell>
          <cell r="AC48">
            <v>8925.21739130435</v>
          </cell>
          <cell r="AD48">
            <v>656896</v>
          </cell>
        </row>
        <row r="49">
          <cell r="C49" t="str">
            <v>1-1-1507</v>
          </cell>
          <cell r="D49" t="str">
            <v>1</v>
          </cell>
          <cell r="E49">
            <v>1</v>
          </cell>
          <cell r="F49">
            <v>44637</v>
          </cell>
          <cell r="G49" t="str">
            <v>1507</v>
          </cell>
          <cell r="H49" t="str">
            <v>自销</v>
          </cell>
          <cell r="I49" t="str">
            <v>罗展鹏;冯昌盛</v>
          </cell>
          <cell r="J49" t="str">
            <v>已签约</v>
          </cell>
          <cell r="K49">
            <v>86.12</v>
          </cell>
          <cell r="L49">
            <v>66.44</v>
          </cell>
          <cell r="M49" t="str">
            <v>暂无</v>
          </cell>
          <cell r="N49" t="str">
            <v>暂无</v>
          </cell>
          <cell r="O49" t="str">
            <v>方坤林</v>
          </cell>
          <cell r="P49" t="str">
            <v>421124199204250519</v>
          </cell>
          <cell r="Q49" t="str">
            <v>13554059476</v>
          </cell>
          <cell r="R49" t="str">
            <v>广东省广州市白云区同和同园中路22号</v>
          </cell>
          <cell r="S49" t="str">
            <v>中介</v>
          </cell>
          <cell r="T49">
            <v>44613</v>
          </cell>
          <cell r="U49">
            <v>7618.69484440316</v>
          </cell>
          <cell r="V49">
            <v>656122</v>
          </cell>
          <cell r="W49" t="str">
            <v>无</v>
          </cell>
          <cell r="X49" t="str">
            <v>无</v>
          </cell>
          <cell r="Z49" t="str">
            <v>无</v>
          </cell>
          <cell r="AB49">
            <v>44637</v>
          </cell>
          <cell r="AC49">
            <v>6552.07849512308</v>
          </cell>
          <cell r="AD49">
            <v>564265</v>
          </cell>
        </row>
        <row r="50">
          <cell r="C50" t="str">
            <v>1-1-1601</v>
          </cell>
          <cell r="D50" t="str">
            <v>1</v>
          </cell>
          <cell r="E50">
            <v>1</v>
          </cell>
          <cell r="F50">
            <v>44513</v>
          </cell>
          <cell r="G50" t="str">
            <v>1601</v>
          </cell>
          <cell r="H50" t="str">
            <v>自销</v>
          </cell>
          <cell r="I50" t="str">
            <v>黄鲜明</v>
          </cell>
          <cell r="J50" t="str">
            <v>已签约</v>
          </cell>
          <cell r="K50">
            <v>59.48</v>
          </cell>
          <cell r="L50">
            <v>45.89</v>
          </cell>
          <cell r="M50" t="str">
            <v>暂无</v>
          </cell>
          <cell r="N50" t="str">
            <v>暂无</v>
          </cell>
          <cell r="O50" t="str">
            <v>廖丽贞</v>
          </cell>
          <cell r="P50" t="str">
            <v>440103195707130626</v>
          </cell>
          <cell r="Q50" t="str">
            <v>13434139934</v>
          </cell>
          <cell r="R50" t="str">
            <v>广东省广州市白云区龙归城龙悦二街2号1915号</v>
          </cell>
          <cell r="T50">
            <v>44507</v>
          </cell>
          <cell r="U50">
            <v>10615.9717552118</v>
          </cell>
          <cell r="V50">
            <v>631438</v>
          </cell>
          <cell r="W50" t="str">
            <v>无</v>
          </cell>
          <cell r="X50" t="str">
            <v>无</v>
          </cell>
          <cell r="Z50" t="str">
            <v>无</v>
          </cell>
          <cell r="AB50">
            <v>44513</v>
          </cell>
          <cell r="AC50">
            <v>9095.44384667115</v>
          </cell>
          <cell r="AD50">
            <v>540997</v>
          </cell>
        </row>
        <row r="51">
          <cell r="C51" t="str">
            <v>1-1-1602</v>
          </cell>
          <cell r="D51" t="str">
            <v>1</v>
          </cell>
          <cell r="E51">
            <v>1</v>
          </cell>
          <cell r="F51">
            <v>44479</v>
          </cell>
          <cell r="G51" t="str">
            <v>1602</v>
          </cell>
          <cell r="H51" t="str">
            <v>自销</v>
          </cell>
          <cell r="I51" t="str">
            <v>韩丰元</v>
          </cell>
          <cell r="J51" t="str">
            <v>已签约</v>
          </cell>
          <cell r="K51">
            <v>59.48</v>
          </cell>
          <cell r="L51">
            <v>45.89</v>
          </cell>
          <cell r="M51" t="str">
            <v>暂无</v>
          </cell>
          <cell r="N51" t="str">
            <v>暂无</v>
          </cell>
          <cell r="O51" t="str">
            <v>关志锐,郭惠芳</v>
          </cell>
          <cell r="P51" t="str">
            <v>440126197005204815,440126197312286320</v>
          </cell>
          <cell r="Q51" t="str">
            <v>13711030881、13682285323</v>
          </cell>
          <cell r="R51" t="str">
            <v>广东省广州市番禺区石楼镇新二街六巷5号</v>
          </cell>
          <cell r="T51">
            <v>44471</v>
          </cell>
          <cell r="U51">
            <v>10394.7713517149</v>
          </cell>
          <cell r="V51">
            <v>618281</v>
          </cell>
          <cell r="W51" t="str">
            <v>无</v>
          </cell>
          <cell r="X51" t="str">
            <v>无</v>
          </cell>
          <cell r="Z51" t="str">
            <v>无</v>
          </cell>
          <cell r="AB51">
            <v>44479</v>
          </cell>
          <cell r="AC51">
            <v>8835.55817081372</v>
          </cell>
          <cell r="AD51">
            <v>525539</v>
          </cell>
        </row>
        <row r="52">
          <cell r="C52" t="str">
            <v>1-1-1603</v>
          </cell>
          <cell r="D52" t="str">
            <v>1</v>
          </cell>
          <cell r="E52">
            <v>1</v>
          </cell>
          <cell r="F52">
            <v>44610</v>
          </cell>
          <cell r="G52" t="str">
            <v>1603</v>
          </cell>
          <cell r="H52" t="str">
            <v>自销</v>
          </cell>
          <cell r="I52" t="str">
            <v>冯昌盛</v>
          </cell>
          <cell r="J52" t="str">
            <v>已签约</v>
          </cell>
          <cell r="K52">
            <v>86.43</v>
          </cell>
          <cell r="L52">
            <v>66.68</v>
          </cell>
          <cell r="M52" t="str">
            <v>暂无</v>
          </cell>
          <cell r="N52" t="str">
            <v>暂无</v>
          </cell>
          <cell r="O52" t="str">
            <v>谢艳红</v>
          </cell>
          <cell r="P52" t="str">
            <v>362202198106074440</v>
          </cell>
          <cell r="Q52" t="str">
            <v>18898631286</v>
          </cell>
          <cell r="R52" t="str">
            <v>广东省广州市白云区人和镇沙鹿尾村二十三巷一号</v>
          </cell>
          <cell r="T52">
            <v>44522</v>
          </cell>
          <cell r="U52">
            <v>10202.0479000347</v>
          </cell>
          <cell r="V52">
            <v>881763</v>
          </cell>
          <cell r="W52" t="str">
            <v>无</v>
          </cell>
          <cell r="X52" t="str">
            <v>无</v>
          </cell>
          <cell r="Z52" t="str">
            <v>无</v>
          </cell>
          <cell r="AB52">
            <v>44610</v>
          </cell>
          <cell r="AC52">
            <v>9238.42415827837</v>
          </cell>
          <cell r="AD52">
            <v>798477</v>
          </cell>
        </row>
        <row r="53">
          <cell r="C53" t="str">
            <v>1-1-1604</v>
          </cell>
          <cell r="D53" t="str">
            <v>1</v>
          </cell>
          <cell r="E53">
            <v>1</v>
          </cell>
          <cell r="F53">
            <v>44991</v>
          </cell>
          <cell r="G53" t="str">
            <v>1604</v>
          </cell>
          <cell r="H53" t="str">
            <v>品业</v>
          </cell>
          <cell r="I53" t="str">
            <v>范丽娟
张燕秋</v>
          </cell>
          <cell r="J53" t="str">
            <v>已签约</v>
          </cell>
          <cell r="K53">
            <v>86.43</v>
          </cell>
          <cell r="L53">
            <v>66.68</v>
          </cell>
          <cell r="M53" t="str">
            <v>暂无</v>
          </cell>
          <cell r="N53" t="str">
            <v>暂无</v>
          </cell>
          <cell r="O53" t="str">
            <v>梁国雄</v>
          </cell>
          <cell r="P53" t="str">
            <v>440111198906121531</v>
          </cell>
          <cell r="Q53">
            <v>13450284233</v>
          </cell>
          <cell r="R53" t="str">
            <v>广州市白云区明星明汉路新建八巷11号</v>
          </cell>
          <cell r="S53" t="str">
            <v>中介-玉阁</v>
          </cell>
          <cell r="T53">
            <v>44820</v>
          </cell>
          <cell r="U53">
            <v>11165.8799028115</v>
          </cell>
          <cell r="V53">
            <v>965067</v>
          </cell>
          <cell r="W53" t="str">
            <v>无</v>
          </cell>
          <cell r="X53" t="str">
            <v>无</v>
          </cell>
          <cell r="Z53" t="str">
            <v>无</v>
          </cell>
          <cell r="AB53">
            <v>44991</v>
          </cell>
          <cell r="AC53">
            <v>6930.42924910332</v>
          </cell>
          <cell r="AD53">
            <v>598997</v>
          </cell>
        </row>
        <row r="54">
          <cell r="C54" t="str">
            <v>1-1-1605</v>
          </cell>
          <cell r="D54" t="str">
            <v>1</v>
          </cell>
          <cell r="E54">
            <v>1</v>
          </cell>
          <cell r="F54">
            <v>44609</v>
          </cell>
          <cell r="G54" t="str">
            <v>1605</v>
          </cell>
          <cell r="H54" t="str">
            <v>自销</v>
          </cell>
          <cell r="I54" t="str">
            <v>冯昌盛</v>
          </cell>
          <cell r="J54" t="str">
            <v>已签约</v>
          </cell>
          <cell r="K54">
            <v>73.6</v>
          </cell>
          <cell r="L54">
            <v>56.78</v>
          </cell>
          <cell r="M54" t="str">
            <v>暂无</v>
          </cell>
          <cell r="N54" t="str">
            <v>暂无</v>
          </cell>
          <cell r="O54" t="str">
            <v>黄奕鲲</v>
          </cell>
          <cell r="P54" t="str">
            <v>440105199011155711</v>
          </cell>
          <cell r="Q54" t="str">
            <v>13544402041</v>
          </cell>
          <cell r="R54" t="str">
            <v>广东省广州市番禺区大石街大兴村振兴街7巷4号</v>
          </cell>
          <cell r="S54" t="str">
            <v>中介-贝壳</v>
          </cell>
          <cell r="T54">
            <v>44588</v>
          </cell>
          <cell r="U54">
            <v>9824.75543478261</v>
          </cell>
          <cell r="V54">
            <v>723102</v>
          </cell>
          <cell r="W54" t="str">
            <v>无</v>
          </cell>
          <cell r="X54" t="str">
            <v>无</v>
          </cell>
          <cell r="Z54" t="str">
            <v>无</v>
          </cell>
          <cell r="AB54">
            <v>44609</v>
          </cell>
          <cell r="AC54">
            <v>8449.29347826087</v>
          </cell>
          <cell r="AD54">
            <v>621868</v>
          </cell>
        </row>
        <row r="55">
          <cell r="C55" t="str">
            <v>1-1-1606</v>
          </cell>
          <cell r="D55" t="str">
            <v>1</v>
          </cell>
          <cell r="E55">
            <v>1</v>
          </cell>
          <cell r="F55">
            <v>44686</v>
          </cell>
          <cell r="G55" t="str">
            <v>1606</v>
          </cell>
          <cell r="H55" t="str">
            <v>自销</v>
          </cell>
          <cell r="I55" t="str">
            <v>邓彩霞</v>
          </cell>
          <cell r="J55" t="str">
            <v>已签约</v>
          </cell>
          <cell r="K55">
            <v>73.6</v>
          </cell>
          <cell r="L55">
            <v>56.78</v>
          </cell>
          <cell r="M55" t="str">
            <v>暂无</v>
          </cell>
          <cell r="N55" t="str">
            <v>暂无</v>
          </cell>
          <cell r="O55" t="str">
            <v>刘智朗</v>
          </cell>
          <cell r="P55" t="str">
            <v>440111197406260370</v>
          </cell>
          <cell r="Q55" t="str">
            <v>13922286635</v>
          </cell>
          <cell r="R55" t="str">
            <v>广东省白云区大朗枝园中街三巷6号</v>
          </cell>
          <cell r="S55" t="str">
            <v>中介</v>
          </cell>
          <cell r="T55">
            <v>44633</v>
          </cell>
          <cell r="U55">
            <v>7788.98097826087</v>
          </cell>
          <cell r="V55">
            <v>573269</v>
          </cell>
          <cell r="W55" t="str">
            <v>无</v>
          </cell>
          <cell r="X55" t="str">
            <v>无</v>
          </cell>
          <cell r="Z55" t="str">
            <v>无</v>
          </cell>
          <cell r="AB55">
            <v>44686</v>
          </cell>
          <cell r="AC55">
            <v>6698.51902173913</v>
          </cell>
          <cell r="AD55">
            <v>493011</v>
          </cell>
        </row>
        <row r="56">
          <cell r="C56" t="str">
            <v>1-1-1607</v>
          </cell>
          <cell r="D56" t="str">
            <v>1</v>
          </cell>
          <cell r="E56">
            <v>1</v>
          </cell>
          <cell r="F56">
            <v>44665</v>
          </cell>
          <cell r="G56" t="str">
            <v>1607</v>
          </cell>
          <cell r="H56" t="str">
            <v>自销</v>
          </cell>
          <cell r="I56" t="str">
            <v>梁叶婷</v>
          </cell>
          <cell r="J56" t="str">
            <v>已签约</v>
          </cell>
          <cell r="K56">
            <v>86.12</v>
          </cell>
          <cell r="L56">
            <v>66.44</v>
          </cell>
          <cell r="M56" t="str">
            <v>暂无</v>
          </cell>
          <cell r="N56" t="str">
            <v>暂无</v>
          </cell>
          <cell r="O56" t="str">
            <v>杨鑫</v>
          </cell>
          <cell r="P56" t="str">
            <v>51102319890801611X</v>
          </cell>
          <cell r="Q56" t="str">
            <v>13143687668</v>
          </cell>
          <cell r="R56" t="str">
            <v>广东省广州市花都区望亭路15号天马丽苑17栋2604房</v>
          </cell>
          <cell r="S56" t="str">
            <v>中介</v>
          </cell>
          <cell r="T56">
            <v>44639</v>
          </cell>
          <cell r="U56">
            <v>7964.21272642824</v>
          </cell>
          <cell r="V56">
            <v>685878</v>
          </cell>
          <cell r="W56" t="str">
            <v>无</v>
          </cell>
          <cell r="X56" t="str">
            <v>无</v>
          </cell>
          <cell r="Z56" t="str">
            <v>无</v>
          </cell>
          <cell r="AB56">
            <v>44665</v>
          </cell>
          <cell r="AC56">
            <v>6849.22201579192</v>
          </cell>
          <cell r="AD56">
            <v>589855</v>
          </cell>
        </row>
        <row r="57">
          <cell r="C57" t="str">
            <v>1-1-1701</v>
          </cell>
          <cell r="D57" t="str">
            <v>1</v>
          </cell>
          <cell r="E57">
            <v>1</v>
          </cell>
          <cell r="F57">
            <v>44373</v>
          </cell>
          <cell r="G57" t="str">
            <v>1701</v>
          </cell>
          <cell r="H57" t="str">
            <v>自销</v>
          </cell>
          <cell r="I57" t="str">
            <v>揭英锡</v>
          </cell>
          <cell r="J57" t="str">
            <v>已签约</v>
          </cell>
          <cell r="K57">
            <v>59.48</v>
          </cell>
          <cell r="L57">
            <v>45.89</v>
          </cell>
          <cell r="M57" t="str">
            <v>暂无</v>
          </cell>
          <cell r="N57" t="str">
            <v>暂无</v>
          </cell>
          <cell r="O57" t="str">
            <v>朱强</v>
          </cell>
          <cell r="P57" t="str">
            <v>362102197412290010</v>
          </cell>
          <cell r="Q57" t="str">
            <v>13622852775</v>
          </cell>
          <cell r="R57" t="str">
            <v>广东省清远市清城区龙塘镇253省道东嘉美花园4栋1701室</v>
          </cell>
          <cell r="T57">
            <v>44373</v>
          </cell>
          <cell r="U57">
            <v>11318.8298587761</v>
          </cell>
          <cell r="V57">
            <v>673244</v>
          </cell>
          <cell r="W57" t="str">
            <v>无</v>
          </cell>
          <cell r="X57" t="str">
            <v>无</v>
          </cell>
          <cell r="Z57" t="str">
            <v>无</v>
          </cell>
          <cell r="AB57">
            <v>44373</v>
          </cell>
          <cell r="AC57">
            <v>9673.08338937458</v>
          </cell>
          <cell r="AD57">
            <v>575355</v>
          </cell>
        </row>
        <row r="58">
          <cell r="C58" t="str">
            <v>1-1-1702</v>
          </cell>
          <cell r="D58" t="str">
            <v>1</v>
          </cell>
          <cell r="E58">
            <v>1</v>
          </cell>
          <cell r="F58">
            <v>44668</v>
          </cell>
          <cell r="G58" t="str">
            <v>1702</v>
          </cell>
          <cell r="H58" t="str">
            <v>自销</v>
          </cell>
          <cell r="I58" t="str">
            <v>黄鲜明</v>
          </cell>
          <cell r="J58" t="str">
            <v>已签约</v>
          </cell>
          <cell r="K58">
            <v>59.48</v>
          </cell>
          <cell r="L58">
            <v>45.89</v>
          </cell>
          <cell r="M58" t="str">
            <v>暂无</v>
          </cell>
          <cell r="N58" t="str">
            <v>暂无</v>
          </cell>
          <cell r="O58" t="str">
            <v>何永业</v>
          </cell>
          <cell r="P58" t="str">
            <v>441422199004010032</v>
          </cell>
          <cell r="Q58" t="str">
            <v>19120472559
18924232080</v>
          </cell>
          <cell r="R58" t="str">
            <v>广东省广州市黄埔区中新知识城龙湖双珑原著</v>
          </cell>
          <cell r="S58" t="str">
            <v>外拓</v>
          </cell>
          <cell r="T58">
            <v>44620</v>
          </cell>
          <cell r="U58">
            <v>7602.55548083389</v>
          </cell>
          <cell r="V58">
            <v>452200</v>
          </cell>
          <cell r="W58" t="str">
            <v>无</v>
          </cell>
          <cell r="X58" t="str">
            <v>无</v>
          </cell>
          <cell r="Z58" t="str">
            <v>无</v>
          </cell>
          <cell r="AB58">
            <v>44668</v>
          </cell>
          <cell r="AC58">
            <v>6538.19771351715</v>
          </cell>
          <cell r="AD58">
            <v>388892</v>
          </cell>
        </row>
        <row r="59">
          <cell r="C59" t="str">
            <v>1-1-1703</v>
          </cell>
          <cell r="D59" t="str">
            <v>1</v>
          </cell>
          <cell r="E59">
            <v>1</v>
          </cell>
          <cell r="F59">
            <v>44434</v>
          </cell>
          <cell r="G59" t="str">
            <v>1703</v>
          </cell>
          <cell r="H59" t="str">
            <v>自销</v>
          </cell>
          <cell r="I59" t="str">
            <v>朱生</v>
          </cell>
          <cell r="J59" t="str">
            <v>已签约</v>
          </cell>
          <cell r="K59">
            <v>86.43</v>
          </cell>
          <cell r="L59">
            <v>66.68</v>
          </cell>
          <cell r="M59" t="str">
            <v>暂无</v>
          </cell>
          <cell r="N59" t="str">
            <v>暂无</v>
          </cell>
          <cell r="O59" t="str">
            <v>贺安米</v>
          </cell>
          <cell r="P59" t="str">
            <v>432522197810104055</v>
          </cell>
          <cell r="Q59" t="str">
            <v>15818890968</v>
          </cell>
          <cell r="R59" t="str">
            <v>广东省广州市增城区新塘镇瑶田村龙塘新村8号</v>
          </cell>
          <cell r="T59">
            <v>44317</v>
          </cell>
          <cell r="U59">
            <v>10850.133055652</v>
          </cell>
          <cell r="V59">
            <v>937777</v>
          </cell>
          <cell r="W59" t="str">
            <v>无</v>
          </cell>
          <cell r="X59" t="str">
            <v>无</v>
          </cell>
          <cell r="Z59" t="str">
            <v>无</v>
          </cell>
          <cell r="AB59">
            <v>44434</v>
          </cell>
          <cell r="AC59">
            <v>9725.650815689</v>
          </cell>
          <cell r="AD59">
            <v>840588</v>
          </cell>
        </row>
        <row r="60">
          <cell r="C60" t="str">
            <v>1-1-1704</v>
          </cell>
          <cell r="D60" t="str">
            <v>1</v>
          </cell>
          <cell r="E60">
            <v>1</v>
          </cell>
          <cell r="F60">
            <v>44483</v>
          </cell>
          <cell r="G60" t="str">
            <v>1704</v>
          </cell>
          <cell r="H60" t="str">
            <v>自销</v>
          </cell>
          <cell r="I60" t="str">
            <v>冯昌盛</v>
          </cell>
          <cell r="J60" t="str">
            <v>已签约</v>
          </cell>
          <cell r="K60">
            <v>86.43</v>
          </cell>
          <cell r="L60">
            <v>66.68</v>
          </cell>
          <cell r="M60" t="str">
            <v>暂无</v>
          </cell>
          <cell r="N60" t="str">
            <v>暂无</v>
          </cell>
          <cell r="O60" t="str">
            <v>李淑琴,程龙</v>
          </cell>
          <cell r="P60" t="str">
            <v>350526198807095520,430124198509196572</v>
          </cell>
          <cell r="Q60" t="str">
            <v>13829956886
13826425756</v>
          </cell>
          <cell r="R60" t="str">
            <v>广东省广州市白云区同和云祥路翠仟园25栋402房</v>
          </cell>
          <cell r="T60">
            <v>44470</v>
          </cell>
          <cell r="U60">
            <v>10628.9482818466</v>
          </cell>
          <cell r="V60">
            <v>918660</v>
          </cell>
          <cell r="W60" t="str">
            <v>无</v>
          </cell>
          <cell r="X60" t="str">
            <v>无</v>
          </cell>
          <cell r="Z60" t="str">
            <v>无</v>
          </cell>
          <cell r="AB60">
            <v>44483</v>
          </cell>
          <cell r="AC60">
            <v>9487.44648848779</v>
          </cell>
          <cell r="AD60">
            <v>820000</v>
          </cell>
        </row>
        <row r="61">
          <cell r="C61" t="str">
            <v>1-1-1705</v>
          </cell>
          <cell r="D61" t="str">
            <v>1</v>
          </cell>
          <cell r="E61">
            <v>1</v>
          </cell>
          <cell r="F61">
            <v>44843</v>
          </cell>
          <cell r="G61" t="str">
            <v>1705</v>
          </cell>
          <cell r="H61" t="str">
            <v>自销</v>
          </cell>
          <cell r="I61" t="str">
            <v>罗展鹏;冯昌盛</v>
          </cell>
          <cell r="J61" t="str">
            <v>已签约</v>
          </cell>
          <cell r="K61">
            <v>73.6</v>
          </cell>
          <cell r="L61">
            <v>56.78</v>
          </cell>
          <cell r="M61" t="str">
            <v>暂无</v>
          </cell>
          <cell r="N61" t="str">
            <v>暂无</v>
          </cell>
          <cell r="O61" t="str">
            <v>周小翠</v>
          </cell>
          <cell r="P61" t="str">
            <v>452122199404235421</v>
          </cell>
          <cell r="Q61" t="str">
            <v>13126436404</v>
          </cell>
          <cell r="R61" t="str">
            <v>广东省广州市花都区花山镇两龙村一队(康乐幼儿园后面兔喜生活）</v>
          </cell>
          <cell r="S61" t="str">
            <v>中介-玉阁</v>
          </cell>
          <cell r="T61">
            <v>44738</v>
          </cell>
          <cell r="U61">
            <v>8199.71467391304</v>
          </cell>
          <cell r="V61">
            <v>603499</v>
          </cell>
          <cell r="W61" t="str">
            <v>无</v>
          </cell>
          <cell r="X61" t="str">
            <v>无</v>
          </cell>
          <cell r="Z61" t="str">
            <v>无</v>
          </cell>
          <cell r="AB61">
            <v>44843</v>
          </cell>
          <cell r="AC61">
            <v>7081.57608695652</v>
          </cell>
          <cell r="AD61">
            <v>521204</v>
          </cell>
        </row>
        <row r="62">
          <cell r="C62" t="str">
            <v>1-1-1706</v>
          </cell>
          <cell r="D62" t="str">
            <v>1</v>
          </cell>
          <cell r="E62">
            <v>1</v>
          </cell>
          <cell r="F62">
            <v>44676</v>
          </cell>
          <cell r="G62" t="str">
            <v>1706</v>
          </cell>
          <cell r="H62" t="str">
            <v>自销</v>
          </cell>
          <cell r="I62" t="str">
            <v>邓彩霞</v>
          </cell>
          <cell r="J62" t="str">
            <v>已签约</v>
          </cell>
          <cell r="K62">
            <v>73.6</v>
          </cell>
          <cell r="L62">
            <v>56.78</v>
          </cell>
          <cell r="M62" t="str">
            <v>暂无</v>
          </cell>
          <cell r="N62" t="str">
            <v>暂无</v>
          </cell>
          <cell r="O62" t="str">
            <v>叶锐锋</v>
          </cell>
          <cell r="P62" t="str">
            <v>44023319750816501X</v>
          </cell>
          <cell r="Q62" t="str">
            <v>13660473849</v>
          </cell>
          <cell r="R62" t="str">
            <v>广东省广州市白云区人和镇东华村达富街108号</v>
          </cell>
          <cell r="S62" t="str">
            <v>中介</v>
          </cell>
          <cell r="T62">
            <v>44633</v>
          </cell>
          <cell r="U62">
            <v>7853.53260869565</v>
          </cell>
          <cell r="V62">
            <v>578020</v>
          </cell>
          <cell r="W62" t="str">
            <v>无</v>
          </cell>
          <cell r="X62" t="str">
            <v>无</v>
          </cell>
          <cell r="Z62" t="str">
            <v>无</v>
          </cell>
          <cell r="AB62">
            <v>44676</v>
          </cell>
          <cell r="AC62">
            <v>6754.03532608696</v>
          </cell>
          <cell r="AD62">
            <v>497097</v>
          </cell>
        </row>
        <row r="63">
          <cell r="C63" t="str">
            <v>1-1-1707</v>
          </cell>
          <cell r="D63" t="str">
            <v>1</v>
          </cell>
          <cell r="E63">
            <v>1</v>
          </cell>
          <cell r="F63" t="str">
            <v>草签报</v>
          </cell>
          <cell r="G63" t="str">
            <v>1707</v>
          </cell>
          <cell r="H63" t="str">
            <v>自销</v>
          </cell>
          <cell r="I63" t="str">
            <v>黄鲜明</v>
          </cell>
          <cell r="J63" t="str">
            <v>已签约</v>
          </cell>
          <cell r="K63">
            <v>86.12</v>
          </cell>
          <cell r="L63">
            <v>66.44</v>
          </cell>
          <cell r="M63" t="str">
            <v>暂无</v>
          </cell>
          <cell r="N63" t="str">
            <v>暂无</v>
          </cell>
          <cell r="O63" t="str">
            <v>长沙合和五金有限公司</v>
          </cell>
          <cell r="P63" t="str">
            <v>91430102668575971K</v>
          </cell>
          <cell r="Q63" t="str">
            <v>15874855892</v>
          </cell>
          <cell r="R63" t="str">
            <v>长沙市开福区沙坪街街道中青路1318号佳海工业园第B10栋301房</v>
          </cell>
          <cell r="S63" t="str">
            <v>工抵</v>
          </cell>
          <cell r="T63">
            <v>44651</v>
          </cell>
          <cell r="U63">
            <v>10684.5448211797</v>
          </cell>
          <cell r="V63">
            <v>920153</v>
          </cell>
          <cell r="W63" t="str">
            <v>无</v>
          </cell>
          <cell r="X63" t="str">
            <v>无</v>
          </cell>
          <cell r="Z63" t="str">
            <v>无</v>
          </cell>
          <cell r="AB63">
            <v>45280</v>
          </cell>
          <cell r="AC63">
            <v>9333.84811890385</v>
          </cell>
          <cell r="AD63">
            <v>803831</v>
          </cell>
        </row>
        <row r="64">
          <cell r="C64" t="str">
            <v>1-1-1801</v>
          </cell>
          <cell r="D64" t="str">
            <v>1</v>
          </cell>
          <cell r="E64">
            <v>1</v>
          </cell>
          <cell r="F64">
            <v>44606</v>
          </cell>
          <cell r="G64" t="str">
            <v>1801</v>
          </cell>
          <cell r="H64" t="str">
            <v>自销</v>
          </cell>
          <cell r="I64" t="str">
            <v>冯昌盛</v>
          </cell>
          <cell r="J64" t="str">
            <v>已签约</v>
          </cell>
          <cell r="K64">
            <v>59.48</v>
          </cell>
          <cell r="L64">
            <v>45.89</v>
          </cell>
          <cell r="M64" t="str">
            <v>暂无</v>
          </cell>
          <cell r="N64" t="str">
            <v>暂无</v>
          </cell>
          <cell r="O64" t="str">
            <v>叶惠娟</v>
          </cell>
          <cell r="P64" t="str">
            <v>440823198809122042</v>
          </cell>
          <cell r="Q64" t="str">
            <v>13710908709</v>
          </cell>
          <cell r="R64" t="str">
            <v>广东省广州市白云区德康路丽康街7号306房（教师新村利康居）</v>
          </cell>
          <cell r="S64" t="str">
            <v>自然来访</v>
          </cell>
          <cell r="T64">
            <v>44577</v>
          </cell>
          <cell r="U64">
            <v>8579.94283792872</v>
          </cell>
          <cell r="V64">
            <v>510335</v>
          </cell>
          <cell r="W64" t="str">
            <v>无</v>
          </cell>
          <cell r="X64" t="str">
            <v>无</v>
          </cell>
          <cell r="Z64" t="str">
            <v>无</v>
          </cell>
          <cell r="AB64">
            <v>44606</v>
          </cell>
          <cell r="AC64">
            <v>7378.7491593813</v>
          </cell>
          <cell r="AD64">
            <v>438888</v>
          </cell>
        </row>
        <row r="65">
          <cell r="C65" t="str">
            <v>1-1-1802</v>
          </cell>
          <cell r="D65" t="str">
            <v>1</v>
          </cell>
          <cell r="E65">
            <v>1</v>
          </cell>
          <cell r="F65">
            <v>44430</v>
          </cell>
          <cell r="G65" t="str">
            <v>1802</v>
          </cell>
          <cell r="H65" t="str">
            <v>自销</v>
          </cell>
          <cell r="I65" t="str">
            <v>黄鲜明</v>
          </cell>
          <cell r="J65" t="str">
            <v>已签约</v>
          </cell>
          <cell r="K65">
            <v>59.48</v>
          </cell>
          <cell r="L65">
            <v>45.89</v>
          </cell>
          <cell r="M65" t="str">
            <v>暂无</v>
          </cell>
          <cell r="N65" t="str">
            <v>暂无</v>
          </cell>
          <cell r="O65" t="str">
            <v>陈秀烨</v>
          </cell>
          <cell r="P65" t="str">
            <v>441226199301242037</v>
          </cell>
          <cell r="Q65" t="str">
            <v>18665618450</v>
          </cell>
          <cell r="R65" t="str">
            <v>广东省广州市白云区太和镇穗丰村大坪路一巷一号（坳下）</v>
          </cell>
          <cell r="T65">
            <v>44429</v>
          </cell>
          <cell r="U65">
            <v>10262.0712844654</v>
          </cell>
          <cell r="V65">
            <v>610388</v>
          </cell>
          <cell r="W65" t="str">
            <v>无</v>
          </cell>
          <cell r="X65" t="str">
            <v>无</v>
          </cell>
          <cell r="Z65" t="str">
            <v>无</v>
          </cell>
          <cell r="AB65">
            <v>44430</v>
          </cell>
          <cell r="AC65">
            <v>8887.99596503026</v>
          </cell>
          <cell r="AD65">
            <v>528658</v>
          </cell>
        </row>
        <row r="66">
          <cell r="C66" t="str">
            <v>1-1-1803</v>
          </cell>
          <cell r="D66" t="str">
            <v>1</v>
          </cell>
          <cell r="E66">
            <v>1</v>
          </cell>
          <cell r="F66">
            <v>44739</v>
          </cell>
          <cell r="G66" t="str">
            <v>1803</v>
          </cell>
          <cell r="H66" t="str">
            <v>自销</v>
          </cell>
          <cell r="I66" t="str">
            <v>梁子杰;冯昌盛</v>
          </cell>
          <cell r="J66" t="str">
            <v>已签约</v>
          </cell>
          <cell r="K66">
            <v>86.43</v>
          </cell>
          <cell r="L66">
            <v>66.68</v>
          </cell>
          <cell r="M66" t="str">
            <v>暂无</v>
          </cell>
          <cell r="N66" t="str">
            <v>暂无</v>
          </cell>
          <cell r="O66" t="str">
            <v>何子菊</v>
          </cell>
          <cell r="P66" t="str">
            <v>421003198203063541</v>
          </cell>
          <cell r="Q66" t="str">
            <v>13423619088</v>
          </cell>
          <cell r="R66" t="str">
            <v>广东省广州市花都区花城街道天贵北路石岗安置区团结苑一栋二单元</v>
          </cell>
          <cell r="S66" t="str">
            <v>外拓</v>
          </cell>
          <cell r="T66">
            <v>44731</v>
          </cell>
          <cell r="U66">
            <v>7523.30209418026</v>
          </cell>
          <cell r="V66">
            <v>650239</v>
          </cell>
          <cell r="W66" t="str">
            <v>无</v>
          </cell>
          <cell r="X66" t="str">
            <v>无</v>
          </cell>
          <cell r="Z66" t="str">
            <v>无</v>
          </cell>
          <cell r="AB66">
            <v>44739</v>
          </cell>
          <cell r="AC66">
            <v>6400</v>
          </cell>
          <cell r="AD66">
            <v>553152</v>
          </cell>
        </row>
        <row r="67">
          <cell r="C67" t="str">
            <v>1-1-1804</v>
          </cell>
          <cell r="D67" t="str">
            <v>1</v>
          </cell>
          <cell r="E67">
            <v>1</v>
          </cell>
          <cell r="F67">
            <v>44739</v>
          </cell>
          <cell r="G67" t="str">
            <v>1804</v>
          </cell>
          <cell r="H67" t="str">
            <v>自销</v>
          </cell>
          <cell r="I67" t="str">
            <v>黄鲜明</v>
          </cell>
          <cell r="J67" t="str">
            <v>已签约</v>
          </cell>
          <cell r="K67">
            <v>86.43</v>
          </cell>
          <cell r="L67">
            <v>66.68</v>
          </cell>
          <cell r="M67" t="str">
            <v>暂无</v>
          </cell>
          <cell r="N67" t="str">
            <v>暂无</v>
          </cell>
          <cell r="O67" t="str">
            <v>陈胜</v>
          </cell>
          <cell r="P67" t="str">
            <v>43090319971203601X</v>
          </cell>
          <cell r="Q67" t="str">
            <v>18620957111</v>
          </cell>
          <cell r="R67" t="str">
            <v>广东省广州市白云区同德围龙德小学旁</v>
          </cell>
          <cell r="S67" t="str">
            <v>中介</v>
          </cell>
          <cell r="T67">
            <v>44731</v>
          </cell>
          <cell r="U67">
            <v>7523.30209418026</v>
          </cell>
          <cell r="V67">
            <v>650239</v>
          </cell>
          <cell r="W67" t="str">
            <v>无</v>
          </cell>
          <cell r="X67" t="str">
            <v>无</v>
          </cell>
          <cell r="Z67" t="str">
            <v>无</v>
          </cell>
          <cell r="AB67">
            <v>44739</v>
          </cell>
          <cell r="AC67">
            <v>6400</v>
          </cell>
          <cell r="AD67">
            <v>553152</v>
          </cell>
        </row>
        <row r="68">
          <cell r="C68" t="str">
            <v>1-1-1805</v>
          </cell>
          <cell r="D68" t="str">
            <v>1</v>
          </cell>
          <cell r="E68">
            <v>1</v>
          </cell>
          <cell r="F68">
            <v>44890</v>
          </cell>
          <cell r="G68" t="str">
            <v>1805</v>
          </cell>
          <cell r="H68" t="str">
            <v>自销</v>
          </cell>
          <cell r="I68" t="str">
            <v>黄鲜明;冯昌盛</v>
          </cell>
          <cell r="J68" t="str">
            <v>已签约</v>
          </cell>
          <cell r="K68">
            <v>73.6</v>
          </cell>
          <cell r="L68">
            <v>56.78</v>
          </cell>
          <cell r="M68" t="str">
            <v>暂无</v>
          </cell>
          <cell r="N68" t="str">
            <v>暂无</v>
          </cell>
          <cell r="O68" t="str">
            <v>朱小跑</v>
          </cell>
          <cell r="P68" t="str">
            <v>441821197802211222</v>
          </cell>
          <cell r="Q68" t="str">
            <v>18922551893</v>
          </cell>
          <cell r="R68" t="str">
            <v>广东省清远市佛冈县石角镇青云东路188号新旺角</v>
          </cell>
          <cell r="T68">
            <v>44804</v>
          </cell>
          <cell r="U68">
            <v>8034.53804347826</v>
          </cell>
          <cell r="V68">
            <v>591342</v>
          </cell>
          <cell r="W68" t="str">
            <v>无</v>
          </cell>
          <cell r="X68" t="str">
            <v>无</v>
          </cell>
          <cell r="Z68" t="str">
            <v>无</v>
          </cell>
          <cell r="AB68">
            <v>44890</v>
          </cell>
          <cell r="AC68">
            <v>6319.55163043478</v>
          </cell>
          <cell r="AD68">
            <v>465119</v>
          </cell>
        </row>
        <row r="69">
          <cell r="C69" t="str">
            <v>1-1-1806</v>
          </cell>
          <cell r="D69" t="str">
            <v>1</v>
          </cell>
          <cell r="E69">
            <v>1</v>
          </cell>
          <cell r="F69">
            <v>44802</v>
          </cell>
          <cell r="G69" t="str">
            <v>1806</v>
          </cell>
          <cell r="H69" t="str">
            <v>自销</v>
          </cell>
          <cell r="I69" t="str">
            <v>邓彩霞</v>
          </cell>
          <cell r="J69" t="str">
            <v>已签约</v>
          </cell>
          <cell r="K69">
            <v>73.6</v>
          </cell>
          <cell r="L69">
            <v>56.78</v>
          </cell>
          <cell r="M69" t="str">
            <v>暂无</v>
          </cell>
          <cell r="N69" t="str">
            <v>暂无</v>
          </cell>
          <cell r="O69" t="str">
            <v>周婉珠</v>
          </cell>
          <cell r="P69" t="str">
            <v>440111197209235424</v>
          </cell>
          <cell r="Q69" t="str">
            <v>13922241589</v>
          </cell>
          <cell r="R69" t="str">
            <v>广东省广州市花都区凤凰北路凤凰御景9-2-304</v>
          </cell>
          <cell r="T69">
            <v>44788</v>
          </cell>
          <cell r="U69">
            <v>7872.66304347826</v>
          </cell>
          <cell r="V69">
            <v>579428</v>
          </cell>
          <cell r="W69" t="str">
            <v>无</v>
          </cell>
          <cell r="X69" t="str">
            <v>无</v>
          </cell>
          <cell r="Z69" t="str">
            <v>无</v>
          </cell>
          <cell r="AB69">
            <v>44802</v>
          </cell>
          <cell r="AC69">
            <v>6188.85869565217</v>
          </cell>
          <cell r="AD69">
            <v>455500</v>
          </cell>
        </row>
        <row r="70">
          <cell r="C70" t="str">
            <v>1-1-1807</v>
          </cell>
          <cell r="D70" t="str">
            <v>1</v>
          </cell>
          <cell r="E70">
            <v>1</v>
          </cell>
          <cell r="F70">
            <v>44750</v>
          </cell>
          <cell r="G70" t="str">
            <v>1807</v>
          </cell>
          <cell r="H70" t="str">
            <v>自销</v>
          </cell>
          <cell r="I70" t="str">
            <v>梁子杰</v>
          </cell>
          <cell r="J70" t="str">
            <v>已签约</v>
          </cell>
          <cell r="K70">
            <v>86.12</v>
          </cell>
          <cell r="L70">
            <v>66.44</v>
          </cell>
          <cell r="M70" t="str">
            <v>暂无</v>
          </cell>
          <cell r="N70" t="str">
            <v>暂无</v>
          </cell>
          <cell r="O70" t="str">
            <v>孙敏</v>
          </cell>
          <cell r="P70" t="str">
            <v>421126197906216028</v>
          </cell>
          <cell r="Q70" t="str">
            <v>13857819946</v>
          </cell>
          <cell r="R70" t="str">
            <v>广东省广州市白云区东平东泰大厦310乐添国际</v>
          </cell>
          <cell r="S70" t="str">
            <v>中介</v>
          </cell>
          <cell r="T70">
            <v>44680</v>
          </cell>
          <cell r="U70">
            <v>7988.05155596842</v>
          </cell>
          <cell r="V70">
            <v>687931</v>
          </cell>
          <cell r="W70" t="str">
            <v>无</v>
          </cell>
          <cell r="X70" t="str">
            <v>无</v>
          </cell>
          <cell r="Z70" t="str">
            <v>无</v>
          </cell>
          <cell r="AB70">
            <v>44750</v>
          </cell>
          <cell r="AC70">
            <v>6800</v>
          </cell>
          <cell r="AD70">
            <v>585616</v>
          </cell>
        </row>
        <row r="71">
          <cell r="C71" t="str">
            <v>1-1-1901</v>
          </cell>
          <cell r="D71" t="str">
            <v>1</v>
          </cell>
          <cell r="E71">
            <v>1</v>
          </cell>
          <cell r="F71">
            <v>44559</v>
          </cell>
          <cell r="G71" t="str">
            <v>1901</v>
          </cell>
          <cell r="H71" t="str">
            <v>自销</v>
          </cell>
          <cell r="I71" t="str">
            <v>梁叶婷</v>
          </cell>
          <cell r="J71" t="str">
            <v>已签约</v>
          </cell>
          <cell r="K71">
            <v>59.48</v>
          </cell>
          <cell r="L71">
            <v>45.89</v>
          </cell>
          <cell r="M71" t="str">
            <v>暂无</v>
          </cell>
          <cell r="N71" t="str">
            <v>暂无</v>
          </cell>
          <cell r="O71" t="str">
            <v>周旋玉</v>
          </cell>
          <cell r="P71" t="str">
            <v>51040219800109002X</v>
          </cell>
          <cell r="Q71" t="str">
            <v>13527876587</v>
          </cell>
          <cell r="R71" t="str">
            <v>广东省广州市荔湾区扬仁北4号</v>
          </cell>
          <cell r="T71">
            <v>44548</v>
          </cell>
          <cell r="U71">
            <v>10147.7975790182</v>
          </cell>
          <cell r="V71">
            <v>603591</v>
          </cell>
          <cell r="W71" t="str">
            <v>无</v>
          </cell>
          <cell r="X71" t="str">
            <v>无</v>
          </cell>
          <cell r="Z71" t="str">
            <v>无</v>
          </cell>
          <cell r="AB71">
            <v>44559</v>
          </cell>
          <cell r="AC71">
            <v>9149.69737726967</v>
          </cell>
          <cell r="AD71">
            <v>544224</v>
          </cell>
        </row>
        <row r="72">
          <cell r="C72" t="str">
            <v>1-1-1902</v>
          </cell>
          <cell r="D72" t="str">
            <v>1</v>
          </cell>
          <cell r="E72">
            <v>1</v>
          </cell>
          <cell r="F72">
            <v>44573</v>
          </cell>
          <cell r="G72" t="str">
            <v>1902</v>
          </cell>
          <cell r="H72" t="str">
            <v>自销</v>
          </cell>
          <cell r="I72" t="str">
            <v>刘梓轩</v>
          </cell>
          <cell r="J72" t="str">
            <v>已签约</v>
          </cell>
          <cell r="K72">
            <v>59.48</v>
          </cell>
          <cell r="L72">
            <v>45.89</v>
          </cell>
          <cell r="M72" t="str">
            <v>暂无</v>
          </cell>
          <cell r="N72" t="str">
            <v>暂无</v>
          </cell>
          <cell r="O72" t="str">
            <v>王小军</v>
          </cell>
          <cell r="P72" t="str">
            <v>330881198502033959</v>
          </cell>
          <cell r="Q72" t="str">
            <v>13958055368</v>
          </cell>
          <cell r="R72" t="str">
            <v>浙江省杭州市西湖区古墩路97号浙商财富中心2号路负一层</v>
          </cell>
          <cell r="T72">
            <v>44428</v>
          </cell>
          <cell r="U72">
            <v>10483.2548755884</v>
          </cell>
          <cell r="V72">
            <v>623544</v>
          </cell>
          <cell r="W72" t="str">
            <v>无</v>
          </cell>
          <cell r="X72" t="str">
            <v>无</v>
          </cell>
          <cell r="Z72" t="str">
            <v>无</v>
          </cell>
          <cell r="AB72">
            <v>44573</v>
          </cell>
          <cell r="AC72">
            <v>9471.99058507061</v>
          </cell>
          <cell r="AD72">
            <v>563394</v>
          </cell>
        </row>
        <row r="73">
          <cell r="C73" t="str">
            <v>1-1-1903</v>
          </cell>
          <cell r="D73" t="str">
            <v>1</v>
          </cell>
          <cell r="E73">
            <v>1</v>
          </cell>
          <cell r="F73">
            <v>44486</v>
          </cell>
          <cell r="G73" t="str">
            <v>1903</v>
          </cell>
          <cell r="H73" t="str">
            <v>自销</v>
          </cell>
          <cell r="I73" t="str">
            <v>韩丰元</v>
          </cell>
          <cell r="J73" t="str">
            <v>已签约</v>
          </cell>
          <cell r="K73">
            <v>86.43</v>
          </cell>
          <cell r="L73">
            <v>66.68</v>
          </cell>
          <cell r="M73" t="str">
            <v>暂无</v>
          </cell>
          <cell r="N73" t="str">
            <v>暂无</v>
          </cell>
          <cell r="O73" t="str">
            <v>余家景</v>
          </cell>
          <cell r="P73" t="str">
            <v>340103196606233010</v>
          </cell>
          <cell r="Q73" t="str">
            <v>13903057219</v>
          </cell>
          <cell r="R73" t="str">
            <v>广东省广州市海珠区聚德路197号903房</v>
          </cell>
          <cell r="T73">
            <v>44472</v>
          </cell>
          <cell r="U73">
            <v>10850.133055652</v>
          </cell>
          <cell r="V73">
            <v>937777</v>
          </cell>
          <cell r="W73" t="str">
            <v>无</v>
          </cell>
          <cell r="X73" t="str">
            <v>无</v>
          </cell>
          <cell r="Z73" t="str">
            <v>无</v>
          </cell>
          <cell r="AB73">
            <v>44486</v>
          </cell>
          <cell r="AC73">
            <v>9314.69397200046</v>
          </cell>
          <cell r="AD73">
            <v>805069</v>
          </cell>
        </row>
        <row r="74">
          <cell r="C74" t="str">
            <v>1-1-1904</v>
          </cell>
          <cell r="D74" t="str">
            <v>1</v>
          </cell>
          <cell r="E74">
            <v>1</v>
          </cell>
          <cell r="F74">
            <v>44575</v>
          </cell>
          <cell r="G74" t="str">
            <v>1904</v>
          </cell>
          <cell r="H74" t="str">
            <v>自销</v>
          </cell>
          <cell r="I74" t="str">
            <v>刘梓轩</v>
          </cell>
          <cell r="J74" t="str">
            <v>已签约</v>
          </cell>
          <cell r="K74">
            <v>86.43</v>
          </cell>
          <cell r="L74">
            <v>66.68</v>
          </cell>
          <cell r="M74" t="str">
            <v>暂无</v>
          </cell>
          <cell r="N74" t="str">
            <v>暂无</v>
          </cell>
          <cell r="O74" t="str">
            <v>洪威</v>
          </cell>
          <cell r="P74" t="str">
            <v>340826199603060034</v>
          </cell>
          <cell r="Q74" t="str">
            <v>15922332377</v>
          </cell>
          <cell r="R74" t="str">
            <v>安徽省合肥市香樟大道鼎元公馆9栋804房</v>
          </cell>
          <cell r="T74">
            <v>44467</v>
          </cell>
          <cell r="U74">
            <v>10628.9482818466</v>
          </cell>
          <cell r="V74">
            <v>918660</v>
          </cell>
          <cell r="W74" t="str">
            <v>无</v>
          </cell>
          <cell r="X74" t="str">
            <v>无</v>
          </cell>
          <cell r="Z74" t="str">
            <v>无</v>
          </cell>
          <cell r="AB74">
            <v>44575</v>
          </cell>
          <cell r="AC74">
            <v>9124.04257780863</v>
          </cell>
          <cell r="AD74">
            <v>788591</v>
          </cell>
        </row>
        <row r="75">
          <cell r="C75" t="str">
            <v>1-1-1905</v>
          </cell>
          <cell r="D75" t="str">
            <v>1</v>
          </cell>
          <cell r="E75">
            <v>1</v>
          </cell>
          <cell r="F75">
            <v>44844</v>
          </cell>
          <cell r="G75" t="str">
            <v>1905</v>
          </cell>
          <cell r="H75" t="str">
            <v>自销</v>
          </cell>
          <cell r="I75" t="str">
            <v>刘梓轩</v>
          </cell>
          <cell r="J75" t="str">
            <v>已签约</v>
          </cell>
          <cell r="K75">
            <v>73.6</v>
          </cell>
          <cell r="L75">
            <v>56.78</v>
          </cell>
          <cell r="M75" t="str">
            <v>暂无</v>
          </cell>
          <cell r="N75" t="str">
            <v>暂无</v>
          </cell>
          <cell r="O75" t="str">
            <v>向锦</v>
          </cell>
          <cell r="P75" t="str">
            <v>422121197203090851</v>
          </cell>
          <cell r="Q75" t="str">
            <v>13761301160</v>
          </cell>
          <cell r="R75" t="str">
            <v>武汉市洪山区雄楚大街名都花园202栋3单元8B</v>
          </cell>
          <cell r="T75">
            <v>44479</v>
          </cell>
          <cell r="U75">
            <v>10706.5217391304</v>
          </cell>
          <cell r="V75">
            <v>788000</v>
          </cell>
          <cell r="W75" t="str">
            <v>无</v>
          </cell>
          <cell r="X75" t="str">
            <v>无</v>
          </cell>
          <cell r="Z75" t="str">
            <v>无</v>
          </cell>
          <cell r="AB75">
            <v>44844</v>
          </cell>
          <cell r="AC75">
            <v>9657.51358695652</v>
          </cell>
          <cell r="AD75">
            <v>710793</v>
          </cell>
        </row>
        <row r="76">
          <cell r="C76" t="str">
            <v>1-1-1906</v>
          </cell>
          <cell r="D76" t="str">
            <v>1</v>
          </cell>
          <cell r="E76">
            <v>1</v>
          </cell>
          <cell r="F76">
            <v>44674</v>
          </cell>
          <cell r="G76" t="str">
            <v>1906</v>
          </cell>
          <cell r="H76" t="str">
            <v>自销</v>
          </cell>
          <cell r="I76" t="str">
            <v>侯智运;范丽娟</v>
          </cell>
          <cell r="J76" t="str">
            <v>已签约</v>
          </cell>
          <cell r="K76">
            <v>73.6</v>
          </cell>
          <cell r="L76">
            <v>56.78</v>
          </cell>
          <cell r="M76" t="str">
            <v>暂无</v>
          </cell>
          <cell r="N76" t="str">
            <v>暂无</v>
          </cell>
          <cell r="O76" t="str">
            <v>段磊,唐亚华</v>
          </cell>
          <cell r="P76" t="str">
            <v>430602198905236512,43112119901128474X</v>
          </cell>
          <cell r="Q76" t="str">
            <v>17675699596
13925169500</v>
          </cell>
          <cell r="R76" t="str">
            <v>广东省广州市花都区花城街罗仙村18队501（一巷）</v>
          </cell>
          <cell r="T76">
            <v>44640</v>
          </cell>
          <cell r="U76">
            <v>7853.53260869565</v>
          </cell>
          <cell r="V76">
            <v>578020</v>
          </cell>
          <cell r="W76" t="str">
            <v>无</v>
          </cell>
          <cell r="X76" t="str">
            <v>无</v>
          </cell>
          <cell r="Z76" t="str">
            <v>无</v>
          </cell>
          <cell r="AB76">
            <v>44674</v>
          </cell>
          <cell r="AC76">
            <v>6754.03532608696</v>
          </cell>
          <cell r="AD76">
            <v>497097</v>
          </cell>
        </row>
        <row r="77">
          <cell r="C77" t="str">
            <v>1-1-1907</v>
          </cell>
          <cell r="D77" t="str">
            <v>1</v>
          </cell>
          <cell r="E77">
            <v>1</v>
          </cell>
          <cell r="F77">
            <v>44669</v>
          </cell>
          <cell r="G77" t="str">
            <v>1907</v>
          </cell>
          <cell r="H77" t="str">
            <v>自销</v>
          </cell>
          <cell r="I77" t="str">
            <v>黄鲜明</v>
          </cell>
          <cell r="J77" t="str">
            <v>已签约</v>
          </cell>
          <cell r="K77">
            <v>86.12</v>
          </cell>
          <cell r="L77">
            <v>66.44</v>
          </cell>
          <cell r="M77" t="str">
            <v>暂无</v>
          </cell>
          <cell r="N77" t="str">
            <v>暂无</v>
          </cell>
          <cell r="O77" t="str">
            <v>赵贵才</v>
          </cell>
          <cell r="P77" t="str">
            <v>440223199305135618</v>
          </cell>
          <cell r="Q77" t="str">
            <v>13632636282</v>
          </cell>
          <cell r="R77" t="str">
            <v>广东省清远市清城区龙塘银湖路一号恒大银湖城186栋2106号楼</v>
          </cell>
          <cell r="S77" t="str">
            <v>中介</v>
          </cell>
          <cell r="T77">
            <v>44655</v>
          </cell>
          <cell r="U77">
            <v>8184.76544356712</v>
          </cell>
          <cell r="V77">
            <v>704872</v>
          </cell>
          <cell r="W77" t="str">
            <v>无</v>
          </cell>
          <cell r="X77" t="str">
            <v>无</v>
          </cell>
          <cell r="Z77" t="str">
            <v>无</v>
          </cell>
          <cell r="AB77">
            <v>44669</v>
          </cell>
          <cell r="AC77">
            <v>7038.89921040409</v>
          </cell>
          <cell r="AD77">
            <v>606190</v>
          </cell>
        </row>
        <row r="78">
          <cell r="C78" t="str">
            <v>1-1-2001</v>
          </cell>
          <cell r="D78" t="str">
            <v>1</v>
          </cell>
          <cell r="E78">
            <v>1</v>
          </cell>
          <cell r="F78">
            <v>44701</v>
          </cell>
          <cell r="G78" t="str">
            <v>2001</v>
          </cell>
          <cell r="H78" t="str">
            <v>自销</v>
          </cell>
          <cell r="I78" t="str">
            <v>黄鲜明;侯智运</v>
          </cell>
          <cell r="J78" t="str">
            <v>已签约</v>
          </cell>
          <cell r="K78">
            <v>59.48</v>
          </cell>
          <cell r="L78">
            <v>45.89</v>
          </cell>
          <cell r="M78" t="str">
            <v>暂无</v>
          </cell>
          <cell r="N78" t="str">
            <v>暂无</v>
          </cell>
          <cell r="O78" t="str">
            <v>杨居盛</v>
          </cell>
          <cell r="P78" t="str">
            <v>35222719851210361X</v>
          </cell>
          <cell r="Q78" t="str">
            <v>13859638611</v>
          </cell>
          <cell r="R78" t="str">
            <v>福建省宁德市古田县城西街道康撕丹君23号楼</v>
          </cell>
          <cell r="S78" t="str">
            <v>中介</v>
          </cell>
          <cell r="T78">
            <v>44619</v>
          </cell>
          <cell r="U78">
            <v>7866.19031607263</v>
          </cell>
          <cell r="V78">
            <v>467881</v>
          </cell>
          <cell r="W78" t="str">
            <v>无</v>
          </cell>
          <cell r="X78" t="str">
            <v>无</v>
          </cell>
          <cell r="Z78" t="str">
            <v>无</v>
          </cell>
          <cell r="AB78">
            <v>44701</v>
          </cell>
          <cell r="AC78">
            <v>6725.58843308675</v>
          </cell>
          <cell r="AD78">
            <v>400038</v>
          </cell>
        </row>
        <row r="79">
          <cell r="C79" t="str">
            <v>1-1-2002</v>
          </cell>
          <cell r="D79" t="str">
            <v>1</v>
          </cell>
          <cell r="E79">
            <v>1</v>
          </cell>
          <cell r="F79">
            <v>44630</v>
          </cell>
          <cell r="G79" t="str">
            <v>2002</v>
          </cell>
          <cell r="H79" t="str">
            <v>自销</v>
          </cell>
          <cell r="I79" t="str">
            <v>黄鲜明</v>
          </cell>
          <cell r="J79" t="str">
            <v>已签约</v>
          </cell>
          <cell r="K79">
            <v>59.48</v>
          </cell>
          <cell r="L79">
            <v>45.89</v>
          </cell>
          <cell r="M79" t="str">
            <v>暂无</v>
          </cell>
          <cell r="N79" t="str">
            <v>暂无</v>
          </cell>
          <cell r="O79" t="str">
            <v>李惠如</v>
          </cell>
          <cell r="P79" t="str">
            <v>440104197001092264</v>
          </cell>
          <cell r="Q79" t="str">
            <v>13556134342</v>
          </cell>
          <cell r="R79" t="str">
            <v>广东省清远市清城区碧桂园假日半岛鸟语花香11街26号</v>
          </cell>
          <cell r="S79" t="str">
            <v>中介-玉阁</v>
          </cell>
          <cell r="T79">
            <v>44576</v>
          </cell>
          <cell r="U79">
            <v>8064.20645595158</v>
          </cell>
          <cell r="V79">
            <v>479659</v>
          </cell>
          <cell r="W79" t="str">
            <v>无</v>
          </cell>
          <cell r="X79" t="str">
            <v>无</v>
          </cell>
          <cell r="Z79" t="str">
            <v>无</v>
          </cell>
          <cell r="AB79">
            <v>44630</v>
          </cell>
          <cell r="AC79">
            <v>7980.1445864156</v>
          </cell>
          <cell r="AD79">
            <v>474659</v>
          </cell>
        </row>
        <row r="80">
          <cell r="C80" t="str">
            <v>1-1-2003</v>
          </cell>
          <cell r="D80" t="str">
            <v>1</v>
          </cell>
          <cell r="E80">
            <v>1</v>
          </cell>
          <cell r="F80">
            <v>44607</v>
          </cell>
          <cell r="G80" t="str">
            <v>2003</v>
          </cell>
          <cell r="H80" t="str">
            <v>自销</v>
          </cell>
          <cell r="I80" t="str">
            <v>冯昌盛</v>
          </cell>
          <cell r="J80" t="str">
            <v>已签约</v>
          </cell>
          <cell r="K80">
            <v>86.43</v>
          </cell>
          <cell r="L80">
            <v>66.68</v>
          </cell>
          <cell r="M80" t="str">
            <v>暂无</v>
          </cell>
          <cell r="N80" t="str">
            <v>暂无</v>
          </cell>
          <cell r="O80" t="str">
            <v>厉琰</v>
          </cell>
          <cell r="P80" t="str">
            <v>330124198410052022</v>
          </cell>
          <cell r="Q80" t="str">
            <v>13710955175</v>
          </cell>
          <cell r="R80" t="str">
            <v>广东省广州市白云区心谊路53号904</v>
          </cell>
          <cell r="S80" t="str">
            <v>老带新</v>
          </cell>
          <cell r="T80">
            <v>44582</v>
          </cell>
          <cell r="U80">
            <v>8460.77750780979</v>
          </cell>
          <cell r="V80">
            <v>731265</v>
          </cell>
          <cell r="W80" t="str">
            <v>无</v>
          </cell>
          <cell r="X80" t="str">
            <v>无</v>
          </cell>
          <cell r="Z80" t="str">
            <v>无</v>
          </cell>
          <cell r="AB80">
            <v>44607</v>
          </cell>
          <cell r="AC80">
            <v>7276.26981372209</v>
          </cell>
          <cell r="AD80">
            <v>628888</v>
          </cell>
        </row>
        <row r="81">
          <cell r="C81" t="str">
            <v>1-1-2004</v>
          </cell>
          <cell r="D81" t="str">
            <v>1</v>
          </cell>
          <cell r="E81">
            <v>1</v>
          </cell>
          <cell r="F81">
            <v>44758</v>
          </cell>
          <cell r="G81" t="str">
            <v>2004</v>
          </cell>
          <cell r="H81" t="str">
            <v>自销</v>
          </cell>
          <cell r="I81" t="str">
            <v>范丽娟;罗展鹏</v>
          </cell>
          <cell r="J81" t="str">
            <v>已签约</v>
          </cell>
          <cell r="K81">
            <v>86.43</v>
          </cell>
          <cell r="L81">
            <v>66.68</v>
          </cell>
          <cell r="M81" t="str">
            <v>暂无</v>
          </cell>
          <cell r="N81" t="str">
            <v>暂无</v>
          </cell>
          <cell r="O81" t="str">
            <v>严万权,陈碧云</v>
          </cell>
          <cell r="P81" t="str">
            <v>44011119711015427X,440111197601174240</v>
          </cell>
          <cell r="Q81" t="str">
            <v>13392102671
19102002535</v>
          </cell>
          <cell r="R81" t="str">
            <v>广东省广州市白云区新市街南航新村18栋801房</v>
          </cell>
          <cell r="T81">
            <v>44656</v>
          </cell>
          <cell r="U81">
            <v>8583.16556751128</v>
          </cell>
          <cell r="V81">
            <v>741843</v>
          </cell>
          <cell r="W81" t="str">
            <v>无</v>
          </cell>
          <cell r="X81" t="str">
            <v>无</v>
          </cell>
          <cell r="Z81" t="str">
            <v>无</v>
          </cell>
          <cell r="AB81">
            <v>44758</v>
          </cell>
          <cell r="AC81">
            <v>7300.02314011339</v>
          </cell>
          <cell r="AD81">
            <v>630941</v>
          </cell>
        </row>
        <row r="82">
          <cell r="C82" t="str">
            <v>1-1-2005</v>
          </cell>
          <cell r="D82" t="str">
            <v>1</v>
          </cell>
          <cell r="E82">
            <v>1</v>
          </cell>
          <cell r="F82">
            <v>44739</v>
          </cell>
          <cell r="G82" t="str">
            <v>2005</v>
          </cell>
          <cell r="H82" t="str">
            <v>自销</v>
          </cell>
          <cell r="I82" t="str">
            <v>罗展鹏</v>
          </cell>
          <cell r="J82" t="str">
            <v>已签约</v>
          </cell>
          <cell r="K82">
            <v>73.6</v>
          </cell>
          <cell r="L82">
            <v>56.78</v>
          </cell>
          <cell r="M82" t="str">
            <v>暂无</v>
          </cell>
          <cell r="N82" t="str">
            <v>暂无</v>
          </cell>
          <cell r="O82" t="str">
            <v>袁伟</v>
          </cell>
          <cell r="P82" t="str">
            <v>420526198501171066</v>
          </cell>
          <cell r="Q82" t="str">
            <v>13660852718</v>
          </cell>
          <cell r="R82" t="str">
            <v>广东省广州市越秀区北较场横路12号13楼</v>
          </cell>
          <cell r="S82" t="str">
            <v>外拓</v>
          </cell>
          <cell r="T82">
            <v>44724</v>
          </cell>
          <cell r="U82">
            <v>7824.71467391304</v>
          </cell>
          <cell r="V82">
            <v>575899</v>
          </cell>
          <cell r="W82" t="str">
            <v>无</v>
          </cell>
          <cell r="X82" t="str">
            <v>无</v>
          </cell>
          <cell r="Z82" t="str">
            <v>无</v>
          </cell>
          <cell r="AB82">
            <v>44739</v>
          </cell>
          <cell r="AC82">
            <v>6657.60869565217</v>
          </cell>
          <cell r="AD82">
            <v>490000</v>
          </cell>
        </row>
        <row r="83">
          <cell r="C83" t="str">
            <v>1-1-2006</v>
          </cell>
          <cell r="D83" t="str">
            <v>1</v>
          </cell>
          <cell r="E83">
            <v>1</v>
          </cell>
          <cell r="F83">
            <v>44749</v>
          </cell>
          <cell r="G83" t="str">
            <v>2006</v>
          </cell>
          <cell r="H83" t="str">
            <v>自销</v>
          </cell>
          <cell r="I83" t="str">
            <v>黄鲜明</v>
          </cell>
          <cell r="J83" t="str">
            <v>已签约</v>
          </cell>
          <cell r="K83">
            <v>73.6</v>
          </cell>
          <cell r="L83">
            <v>56.78</v>
          </cell>
          <cell r="M83" t="str">
            <v>暂无</v>
          </cell>
          <cell r="N83" t="str">
            <v>暂无</v>
          </cell>
          <cell r="O83" t="str">
            <v>苏淑贤</v>
          </cell>
          <cell r="P83" t="str">
            <v>440111199202295124</v>
          </cell>
          <cell r="Q83" t="str">
            <v>13622868664</v>
          </cell>
          <cell r="R83" t="str">
            <v>广东省广州市白云区西湖瓦窑西街七巷1号</v>
          </cell>
          <cell r="S83" t="str">
            <v>外拓</v>
          </cell>
          <cell r="T83">
            <v>44744</v>
          </cell>
          <cell r="U83">
            <v>8095.65217391304</v>
          </cell>
          <cell r="V83">
            <v>595840</v>
          </cell>
          <cell r="W83" t="str">
            <v>无</v>
          </cell>
          <cell r="X83" t="str">
            <v>无</v>
          </cell>
          <cell r="Z83" t="str">
            <v>无</v>
          </cell>
          <cell r="AB83">
            <v>44749</v>
          </cell>
          <cell r="AC83">
            <v>6565.1222826087</v>
          </cell>
          <cell r="AD83">
            <v>483193</v>
          </cell>
        </row>
        <row r="84">
          <cell r="C84" t="str">
            <v>1-1-2007</v>
          </cell>
          <cell r="D84" t="str">
            <v>1</v>
          </cell>
          <cell r="E84">
            <v>1</v>
          </cell>
          <cell r="F84">
            <v>44738</v>
          </cell>
          <cell r="G84" t="str">
            <v>2007</v>
          </cell>
          <cell r="H84" t="str">
            <v>自销</v>
          </cell>
          <cell r="I84" t="str">
            <v>黄鲜明</v>
          </cell>
          <cell r="J84" t="str">
            <v>已签约</v>
          </cell>
          <cell r="K84">
            <v>86.12</v>
          </cell>
          <cell r="L84">
            <v>66.44</v>
          </cell>
          <cell r="M84" t="str">
            <v>暂无</v>
          </cell>
          <cell r="N84" t="str">
            <v>暂无</v>
          </cell>
          <cell r="O84" t="str">
            <v>孔利峰</v>
          </cell>
          <cell r="P84" t="str">
            <v>411122198111123079</v>
          </cell>
          <cell r="Q84" t="str">
            <v>13598982165</v>
          </cell>
          <cell r="R84" t="str">
            <v>广东省清远市清城区龙塘镇阳光100 D栋D12-2-3202</v>
          </cell>
          <cell r="S84" t="str">
            <v>外拓</v>
          </cell>
          <cell r="T84">
            <v>44684</v>
          </cell>
          <cell r="U84">
            <v>8145.4017649791</v>
          </cell>
          <cell r="V84">
            <v>701482</v>
          </cell>
          <cell r="W84" t="str">
            <v>无</v>
          </cell>
          <cell r="X84" t="str">
            <v>无</v>
          </cell>
          <cell r="Z84" t="str">
            <v>无</v>
          </cell>
          <cell r="AB84">
            <v>44738</v>
          </cell>
          <cell r="AC84">
            <v>6934.53320947515</v>
          </cell>
          <cell r="AD84">
            <v>597202</v>
          </cell>
        </row>
        <row r="85">
          <cell r="C85" t="str">
            <v>1-1-201</v>
          </cell>
          <cell r="D85" t="str">
            <v>1</v>
          </cell>
          <cell r="E85">
            <v>1</v>
          </cell>
          <cell r="F85">
            <v>44671</v>
          </cell>
          <cell r="G85">
            <v>201</v>
          </cell>
          <cell r="H85" t="str">
            <v>自销</v>
          </cell>
          <cell r="I85" t="str">
            <v>侯智运</v>
          </cell>
          <cell r="J85" t="str">
            <v>已签约</v>
          </cell>
          <cell r="K85">
            <v>59.48</v>
          </cell>
          <cell r="L85">
            <v>45.89</v>
          </cell>
          <cell r="M85" t="str">
            <v>暂无</v>
          </cell>
          <cell r="N85" t="str">
            <v>暂无</v>
          </cell>
          <cell r="O85" t="str">
            <v>李二南</v>
          </cell>
          <cell r="P85" t="str">
            <v>430524198205164071</v>
          </cell>
          <cell r="Q85">
            <v>13824468646</v>
          </cell>
          <cell r="R85" t="str">
            <v>广东省广州市花都区绿地空港国际中心绿港四街3号702B房</v>
          </cell>
          <cell r="S85" t="str">
            <v>中介</v>
          </cell>
          <cell r="T85">
            <v>44659</v>
          </cell>
          <cell r="U85">
            <v>7730.54808338938</v>
          </cell>
          <cell r="V85">
            <v>459813</v>
          </cell>
          <cell r="W85" t="str">
            <v>无</v>
          </cell>
          <cell r="X85" t="str">
            <v>无</v>
          </cell>
          <cell r="Z85" t="str">
            <v>无</v>
          </cell>
          <cell r="AB85">
            <v>44671</v>
          </cell>
          <cell r="AC85">
            <v>6648.26832548756</v>
          </cell>
          <cell r="AD85">
            <v>395439</v>
          </cell>
        </row>
        <row r="86">
          <cell r="C86" t="str">
            <v>1-1-202</v>
          </cell>
          <cell r="D86" t="str">
            <v>1</v>
          </cell>
          <cell r="E86">
            <v>1</v>
          </cell>
          <cell r="F86">
            <v>44630</v>
          </cell>
          <cell r="G86">
            <v>202</v>
          </cell>
          <cell r="H86" t="str">
            <v>自销</v>
          </cell>
          <cell r="I86" t="str">
            <v>黄鲜明</v>
          </cell>
          <cell r="J86" t="str">
            <v>已签约</v>
          </cell>
          <cell r="K86">
            <v>59.48</v>
          </cell>
          <cell r="L86">
            <v>45.89</v>
          </cell>
          <cell r="M86" t="str">
            <v>暂无</v>
          </cell>
          <cell r="N86" t="str">
            <v>暂无</v>
          </cell>
          <cell r="O86" t="str">
            <v>李惠如</v>
          </cell>
          <cell r="P86" t="str">
            <v>440104197001092264</v>
          </cell>
          <cell r="Q86" t="str">
            <v>13556134342</v>
          </cell>
          <cell r="R86" t="str">
            <v>广东省清远市清城区碧桂园假日半岛鸟语花香11街26号</v>
          </cell>
          <cell r="S86" t="str">
            <v>中介-玉阁</v>
          </cell>
          <cell r="T86">
            <v>44576</v>
          </cell>
          <cell r="U86">
            <v>7283.1708137189</v>
          </cell>
          <cell r="V86">
            <v>433203</v>
          </cell>
          <cell r="W86" t="str">
            <v>无</v>
          </cell>
          <cell r="X86" t="str">
            <v>无</v>
          </cell>
          <cell r="Z86" t="str">
            <v>无</v>
          </cell>
          <cell r="AB86">
            <v>44630</v>
          </cell>
          <cell r="AC86">
            <v>7199.10894418292</v>
          </cell>
          <cell r="AD86">
            <v>428203</v>
          </cell>
        </row>
        <row r="87">
          <cell r="C87" t="str">
            <v>1-1-205</v>
          </cell>
          <cell r="D87" t="str">
            <v>1</v>
          </cell>
          <cell r="E87">
            <v>1</v>
          </cell>
          <cell r="F87">
            <v>44739</v>
          </cell>
          <cell r="G87">
            <v>205</v>
          </cell>
          <cell r="H87" t="str">
            <v>自销</v>
          </cell>
          <cell r="I87" t="str">
            <v>冯昌盛</v>
          </cell>
          <cell r="J87" t="str">
            <v>已签约</v>
          </cell>
          <cell r="K87">
            <v>73.6</v>
          </cell>
          <cell r="L87">
            <v>56.78</v>
          </cell>
          <cell r="M87" t="str">
            <v>暂无</v>
          </cell>
          <cell r="N87" t="str">
            <v>暂无</v>
          </cell>
          <cell r="O87" t="str">
            <v>陈艳丽</v>
          </cell>
          <cell r="P87" t="str">
            <v>620422198708202727</v>
          </cell>
          <cell r="Q87" t="str">
            <v>19924699919</v>
          </cell>
          <cell r="R87" t="str">
            <v>广东省广州市白云区嘉禾望岗望岗村望岗街38号802</v>
          </cell>
          <cell r="S87" t="str">
            <v>商机</v>
          </cell>
          <cell r="T87">
            <v>44731</v>
          </cell>
          <cell r="U87">
            <v>7572.02445652174</v>
          </cell>
          <cell r="V87">
            <v>557301</v>
          </cell>
          <cell r="W87" t="str">
            <v>无</v>
          </cell>
          <cell r="X87" t="str">
            <v>无</v>
          </cell>
          <cell r="Z87" t="str">
            <v>无</v>
          </cell>
          <cell r="AB87">
            <v>44739</v>
          </cell>
          <cell r="AC87">
            <v>6452.47282608696</v>
          </cell>
          <cell r="AD87">
            <v>474902</v>
          </cell>
        </row>
        <row r="88">
          <cell r="C88" t="str">
            <v>1-1-206</v>
          </cell>
          <cell r="D88" t="str">
            <v>1</v>
          </cell>
          <cell r="E88">
            <v>1</v>
          </cell>
          <cell r="F88">
            <v>44923</v>
          </cell>
          <cell r="G88">
            <v>206</v>
          </cell>
          <cell r="H88" t="str">
            <v>品业</v>
          </cell>
          <cell r="I88" t="str">
            <v>梁子杰</v>
          </cell>
          <cell r="J88" t="str">
            <v>已签约</v>
          </cell>
          <cell r="K88">
            <v>73.6</v>
          </cell>
          <cell r="L88">
            <v>56.78</v>
          </cell>
          <cell r="M88" t="str">
            <v>暂无</v>
          </cell>
          <cell r="N88" t="str">
            <v>暂无</v>
          </cell>
          <cell r="O88" t="str">
            <v>陈笑梅</v>
          </cell>
          <cell r="P88" t="str">
            <v>440103196106134829</v>
          </cell>
          <cell r="Q88">
            <v>18022399730</v>
          </cell>
          <cell r="R88" t="str">
            <v>广州市荔湾区中山八路6号7座3504房</v>
          </cell>
          <cell r="S88" t="str">
            <v>中介-喜佳</v>
          </cell>
          <cell r="T88">
            <v>44907</v>
          </cell>
          <cell r="U88">
            <v>7410.13586956522</v>
          </cell>
          <cell r="V88">
            <v>545386</v>
          </cell>
          <cell r="W88" t="str">
            <v>无</v>
          </cell>
          <cell r="X88" t="str">
            <v>无</v>
          </cell>
          <cell r="Z88" t="str">
            <v>无</v>
          </cell>
          <cell r="AB88">
            <v>44923</v>
          </cell>
          <cell r="AC88">
            <v>6400</v>
          </cell>
          <cell r="AD88">
            <v>471040</v>
          </cell>
        </row>
        <row r="89">
          <cell r="C89" t="str">
            <v>1-1-207</v>
          </cell>
          <cell r="D89" t="str">
            <v>1</v>
          </cell>
          <cell r="E89">
            <v>1</v>
          </cell>
          <cell r="F89">
            <v>44749</v>
          </cell>
          <cell r="G89">
            <v>207</v>
          </cell>
          <cell r="H89" t="str">
            <v>自销</v>
          </cell>
          <cell r="I89" t="str">
            <v>梁子杰</v>
          </cell>
          <cell r="J89" t="str">
            <v>已签约</v>
          </cell>
          <cell r="K89">
            <v>86.12</v>
          </cell>
          <cell r="L89">
            <v>66.44</v>
          </cell>
          <cell r="M89" t="str">
            <v>暂无</v>
          </cell>
          <cell r="N89" t="str">
            <v>暂无</v>
          </cell>
          <cell r="O89" t="str">
            <v>杨顺田,李苏丹</v>
          </cell>
          <cell r="P89" t="str">
            <v>432926197711015417,430523198102058843</v>
          </cell>
          <cell r="Q89" t="str">
            <v>13922362050
13711413055</v>
          </cell>
          <cell r="R89" t="str">
            <v>广东省广州市花都区秀全街岐山村南一街11号合顺物流</v>
          </cell>
          <cell r="T89">
            <v>44740</v>
          </cell>
          <cell r="U89">
            <v>7293.71806781235</v>
          </cell>
          <cell r="V89">
            <v>628135</v>
          </cell>
          <cell r="W89" t="str">
            <v>无</v>
          </cell>
          <cell r="X89" t="str">
            <v>无</v>
          </cell>
          <cell r="Z89" t="str">
            <v>无</v>
          </cell>
          <cell r="AB89">
            <v>44749</v>
          </cell>
          <cell r="AC89">
            <v>5805.85229911751</v>
          </cell>
          <cell r="AD89">
            <v>500000</v>
          </cell>
        </row>
        <row r="90">
          <cell r="C90" t="str">
            <v>1-1-2101</v>
          </cell>
          <cell r="D90" t="str">
            <v>1</v>
          </cell>
          <cell r="E90">
            <v>1</v>
          </cell>
          <cell r="F90">
            <v>44688</v>
          </cell>
          <cell r="G90" t="str">
            <v>2101</v>
          </cell>
          <cell r="H90" t="str">
            <v>自销</v>
          </cell>
          <cell r="I90" t="str">
            <v>梁叶婷</v>
          </cell>
          <cell r="J90" t="str">
            <v>已签约</v>
          </cell>
          <cell r="K90">
            <v>59.48</v>
          </cell>
          <cell r="L90">
            <v>45.89</v>
          </cell>
          <cell r="M90" t="str">
            <v>暂无</v>
          </cell>
          <cell r="N90" t="str">
            <v>暂无</v>
          </cell>
          <cell r="O90" t="str">
            <v>李成</v>
          </cell>
          <cell r="P90" t="str">
            <v>440921196402241633</v>
          </cell>
          <cell r="Q90" t="str">
            <v>13302215028</v>
          </cell>
          <cell r="R90" t="str">
            <v>广东省清远市清城区龙塘镇阳光100D9栋2单元2006</v>
          </cell>
          <cell r="S90" t="str">
            <v>中介</v>
          </cell>
          <cell r="T90">
            <v>44582</v>
          </cell>
          <cell r="U90">
            <v>8203.56422326833</v>
          </cell>
          <cell r="V90">
            <v>487948</v>
          </cell>
          <cell r="W90" t="str">
            <v>无</v>
          </cell>
          <cell r="X90" t="str">
            <v>无</v>
          </cell>
          <cell r="Z90" t="str">
            <v>无</v>
          </cell>
          <cell r="AB90">
            <v>44688</v>
          </cell>
          <cell r="AC90">
            <v>7055.06052454607</v>
          </cell>
          <cell r="AD90">
            <v>419635</v>
          </cell>
        </row>
        <row r="91">
          <cell r="C91" t="str">
            <v>1-1-2102</v>
          </cell>
          <cell r="D91" t="str">
            <v>1</v>
          </cell>
          <cell r="E91">
            <v>1</v>
          </cell>
          <cell r="F91">
            <v>44630</v>
          </cell>
          <cell r="G91" t="str">
            <v>2102</v>
          </cell>
          <cell r="H91" t="str">
            <v>自销</v>
          </cell>
          <cell r="I91" t="str">
            <v>黄鲜明</v>
          </cell>
          <cell r="J91" t="str">
            <v>已签约</v>
          </cell>
          <cell r="K91">
            <v>59.48</v>
          </cell>
          <cell r="L91">
            <v>45.89</v>
          </cell>
          <cell r="M91" t="str">
            <v>暂无</v>
          </cell>
          <cell r="N91" t="str">
            <v>暂无</v>
          </cell>
          <cell r="O91" t="str">
            <v>李惠如</v>
          </cell>
          <cell r="P91" t="str">
            <v>440104197001092264</v>
          </cell>
          <cell r="Q91" t="str">
            <v>13556134342</v>
          </cell>
          <cell r="R91" t="str">
            <v>广东省清远市清城区碧桂园假日半岛鸟语花香11街26号</v>
          </cell>
          <cell r="S91" t="str">
            <v>中介-玉阁</v>
          </cell>
          <cell r="T91">
            <v>44576</v>
          </cell>
          <cell r="U91">
            <v>8144.80497646268</v>
          </cell>
          <cell r="V91">
            <v>484453</v>
          </cell>
          <cell r="W91" t="str">
            <v>无</v>
          </cell>
          <cell r="X91" t="str">
            <v>无</v>
          </cell>
          <cell r="Z91" t="str">
            <v>无</v>
          </cell>
          <cell r="AB91">
            <v>44630</v>
          </cell>
          <cell r="AC91">
            <v>8060.7431069267</v>
          </cell>
          <cell r="AD91">
            <v>479453</v>
          </cell>
        </row>
        <row r="92">
          <cell r="C92" t="str">
            <v>1-1-2103</v>
          </cell>
          <cell r="D92" t="str">
            <v>1</v>
          </cell>
          <cell r="E92">
            <v>1</v>
          </cell>
          <cell r="F92">
            <v>44605</v>
          </cell>
          <cell r="G92" t="str">
            <v>2103</v>
          </cell>
          <cell r="H92" t="str">
            <v>自销</v>
          </cell>
          <cell r="I92" t="str">
            <v>梁叶婷</v>
          </cell>
          <cell r="J92" t="str">
            <v>已签约</v>
          </cell>
          <cell r="K92">
            <v>86.43</v>
          </cell>
          <cell r="L92">
            <v>66.68</v>
          </cell>
          <cell r="M92" t="str">
            <v>暂无</v>
          </cell>
          <cell r="N92" t="str">
            <v>暂无</v>
          </cell>
          <cell r="O92" t="str">
            <v>李成</v>
          </cell>
          <cell r="P92" t="str">
            <v>440921196402241633</v>
          </cell>
          <cell r="Q92" t="str">
            <v>13302215028</v>
          </cell>
          <cell r="R92" t="str">
            <v>广东省清远市清城区龙塘镇阳光100D9栋2单元2006</v>
          </cell>
          <cell r="S92" t="str">
            <v>中介</v>
          </cell>
          <cell r="T92">
            <v>44582</v>
          </cell>
          <cell r="U92">
            <v>8330.47552933009</v>
          </cell>
          <cell r="V92">
            <v>720003</v>
          </cell>
          <cell r="W92" t="str">
            <v>无</v>
          </cell>
          <cell r="X92" t="str">
            <v>无</v>
          </cell>
          <cell r="Z92" t="str">
            <v>无</v>
          </cell>
          <cell r="AB92">
            <v>44605</v>
          </cell>
          <cell r="AC92">
            <v>7164.26009487446</v>
          </cell>
          <cell r="AD92">
            <v>619207</v>
          </cell>
        </row>
        <row r="93">
          <cell r="C93" t="str">
            <v>1-1-2104</v>
          </cell>
          <cell r="D93" t="str">
            <v>1</v>
          </cell>
          <cell r="E93">
            <v>1</v>
          </cell>
          <cell r="F93">
            <v>44763</v>
          </cell>
          <cell r="G93" t="str">
            <v>2104</v>
          </cell>
          <cell r="H93" t="str">
            <v>自销</v>
          </cell>
          <cell r="I93" t="str">
            <v>冯昌盛</v>
          </cell>
          <cell r="J93" t="str">
            <v>已签约</v>
          </cell>
          <cell r="K93">
            <v>86.43</v>
          </cell>
          <cell r="L93">
            <v>66.68</v>
          </cell>
          <cell r="M93" t="str">
            <v>暂无</v>
          </cell>
          <cell r="N93" t="str">
            <v>暂无</v>
          </cell>
          <cell r="O93" t="str">
            <v>梁昌暖</v>
          </cell>
          <cell r="P93" t="str">
            <v>440121196112200039</v>
          </cell>
          <cell r="Q93" t="str">
            <v>13533105234</v>
          </cell>
          <cell r="R93" t="str">
            <v>广东省广州市花都区新华街商业大道96号紫荆苑E栋</v>
          </cell>
          <cell r="S93" t="str">
            <v>中介-共和</v>
          </cell>
          <cell r="T93">
            <v>44682</v>
          </cell>
          <cell r="U93">
            <v>8446.25708665972</v>
          </cell>
          <cell r="V93">
            <v>730010</v>
          </cell>
          <cell r="W93" t="str">
            <v>无</v>
          </cell>
          <cell r="X93" t="str">
            <v>无</v>
          </cell>
          <cell r="Z93" t="str">
            <v>无</v>
          </cell>
          <cell r="AB93">
            <v>44763</v>
          </cell>
          <cell r="AC93">
            <v>7184.18373250029</v>
          </cell>
          <cell r="AD93">
            <v>620929</v>
          </cell>
        </row>
        <row r="94">
          <cell r="C94" t="str">
            <v>1-1-2105</v>
          </cell>
          <cell r="D94" t="str">
            <v>1</v>
          </cell>
          <cell r="E94">
            <v>1</v>
          </cell>
          <cell r="F94">
            <v>45165</v>
          </cell>
          <cell r="G94" t="str">
            <v>2105</v>
          </cell>
          <cell r="H94" t="str">
            <v>自销</v>
          </cell>
          <cell r="I94" t="str">
            <v>邓彩霞</v>
          </cell>
          <cell r="J94" t="str">
            <v>已签约</v>
          </cell>
          <cell r="K94">
            <v>73.6</v>
          </cell>
          <cell r="L94">
            <v>56.78</v>
          </cell>
          <cell r="M94" t="str">
            <v>暂无</v>
          </cell>
          <cell r="N94" t="str">
            <v>暂无</v>
          </cell>
          <cell r="O94" t="str">
            <v>余华伟</v>
          </cell>
          <cell r="P94" t="str">
            <v>341226198210017119</v>
          </cell>
          <cell r="Q94" t="str">
            <v>18621698287</v>
          </cell>
          <cell r="R94" t="str">
            <v>安徽省颍上县黄坝乡余圩村余圩孜049号</v>
          </cell>
          <cell r="S94" t="str">
            <v>工抵</v>
          </cell>
          <cell r="T94">
            <v>44721</v>
          </cell>
          <cell r="U94">
            <v>8529.25271739131</v>
          </cell>
          <cell r="V94">
            <v>627753</v>
          </cell>
          <cell r="W94" t="str">
            <v>无</v>
          </cell>
          <cell r="X94" t="str">
            <v>无</v>
          </cell>
          <cell r="Z94" t="str">
            <v>无</v>
          </cell>
          <cell r="AB94">
            <v>45165</v>
          </cell>
          <cell r="AC94">
            <v>7278.54619565217</v>
          </cell>
          <cell r="AD94">
            <v>535701</v>
          </cell>
        </row>
        <row r="95">
          <cell r="C95" t="str">
            <v>1-1-2106</v>
          </cell>
          <cell r="D95" t="str">
            <v>1</v>
          </cell>
          <cell r="E95">
            <v>1</v>
          </cell>
          <cell r="F95">
            <v>45165</v>
          </cell>
          <cell r="G95" t="str">
            <v>2106</v>
          </cell>
          <cell r="H95" t="str">
            <v>自销</v>
          </cell>
          <cell r="I95" t="str">
            <v>邓彩霞</v>
          </cell>
          <cell r="J95" t="str">
            <v>已签约</v>
          </cell>
          <cell r="K95">
            <v>73.6</v>
          </cell>
          <cell r="L95">
            <v>56.78</v>
          </cell>
          <cell r="M95" t="str">
            <v>暂无</v>
          </cell>
          <cell r="N95" t="str">
            <v>暂无</v>
          </cell>
          <cell r="O95" t="str">
            <v>余华伟</v>
          </cell>
          <cell r="P95" t="str">
            <v>341226198210017119</v>
          </cell>
          <cell r="Q95" t="str">
            <v>18621698287</v>
          </cell>
          <cell r="R95" t="str">
            <v>安徽省颍上县黄坝乡余圩村余圩孜049号</v>
          </cell>
          <cell r="S95" t="str">
            <v>工抵</v>
          </cell>
          <cell r="T95">
            <v>44721</v>
          </cell>
          <cell r="U95">
            <v>8095.65217391304</v>
          </cell>
          <cell r="V95">
            <v>595840</v>
          </cell>
          <cell r="W95" t="str">
            <v>无</v>
          </cell>
          <cell r="X95" t="str">
            <v>无</v>
          </cell>
          <cell r="Z95" t="str">
            <v>无</v>
          </cell>
          <cell r="AB95">
            <v>45165</v>
          </cell>
          <cell r="AC95">
            <v>7135.85597826087</v>
          </cell>
          <cell r="AD95">
            <v>525199</v>
          </cell>
        </row>
        <row r="96">
          <cell r="C96" t="str">
            <v>1-1-2107</v>
          </cell>
          <cell r="D96" t="str">
            <v>1</v>
          </cell>
          <cell r="E96">
            <v>1</v>
          </cell>
          <cell r="F96">
            <v>44827</v>
          </cell>
          <cell r="G96" t="str">
            <v>2107</v>
          </cell>
          <cell r="H96" t="str">
            <v>自销</v>
          </cell>
          <cell r="I96" t="str">
            <v>范丽娟</v>
          </cell>
          <cell r="J96" t="str">
            <v>已签约</v>
          </cell>
          <cell r="K96">
            <v>86.12</v>
          </cell>
          <cell r="L96">
            <v>66.44</v>
          </cell>
          <cell r="M96" t="str">
            <v>暂无</v>
          </cell>
          <cell r="N96" t="str">
            <v>暂无</v>
          </cell>
          <cell r="O96" t="str">
            <v>魏友平</v>
          </cell>
          <cell r="P96" t="str">
            <v>422822197504150517</v>
          </cell>
          <cell r="Q96" t="str">
            <v>13691733962</v>
          </cell>
          <cell r="R96" t="str">
            <v>湖北省恩施土家族苗族自治州建始县邺州镇苏坪村二组8</v>
          </cell>
          <cell r="S96" t="str">
            <v>外拓</v>
          </cell>
          <cell r="T96">
            <v>44694</v>
          </cell>
          <cell r="U96">
            <v>8221.96934509986</v>
          </cell>
          <cell r="V96">
            <v>708076</v>
          </cell>
          <cell r="W96" t="str">
            <v>无</v>
          </cell>
          <cell r="X96" t="str">
            <v>无</v>
          </cell>
          <cell r="Z96" t="str">
            <v>无</v>
          </cell>
          <cell r="AB96">
            <v>44827</v>
          </cell>
          <cell r="AC96">
            <v>7000</v>
          </cell>
          <cell r="AD96">
            <v>602840</v>
          </cell>
        </row>
        <row r="97">
          <cell r="C97" t="str">
            <v>1-1-2201</v>
          </cell>
          <cell r="D97" t="str">
            <v>1</v>
          </cell>
          <cell r="E97">
            <v>1</v>
          </cell>
          <cell r="F97">
            <v>44923</v>
          </cell>
          <cell r="G97" t="str">
            <v>2201</v>
          </cell>
          <cell r="H97" t="str">
            <v>自销</v>
          </cell>
          <cell r="I97" t="str">
            <v>梁子杰</v>
          </cell>
          <cell r="J97" t="str">
            <v>已签约</v>
          </cell>
          <cell r="K97">
            <v>59.48</v>
          </cell>
          <cell r="L97">
            <v>45.89</v>
          </cell>
          <cell r="M97" t="str">
            <v>暂无</v>
          </cell>
          <cell r="N97" t="str">
            <v>暂无</v>
          </cell>
          <cell r="O97" t="str">
            <v>熊舜</v>
          </cell>
          <cell r="P97" t="str">
            <v>432325197803143708</v>
          </cell>
          <cell r="Q97">
            <v>15915734643</v>
          </cell>
          <cell r="R97" t="str">
            <v>广州市白云区夏良永泰庄件街五巷25号</v>
          </cell>
          <cell r="S97" t="str">
            <v>工抵</v>
          </cell>
          <cell r="T97">
            <v>44912</v>
          </cell>
          <cell r="U97">
            <v>8487.79421654338</v>
          </cell>
          <cell r="V97">
            <v>504854</v>
          </cell>
          <cell r="W97" t="str">
            <v>无</v>
          </cell>
          <cell r="X97" t="str">
            <v>无</v>
          </cell>
          <cell r="Z97" t="str">
            <v>无</v>
          </cell>
          <cell r="AB97">
            <v>44923</v>
          </cell>
          <cell r="AC97">
            <v>6471.66173503699</v>
          </cell>
          <cell r="AD97">
            <v>384934.44</v>
          </cell>
        </row>
        <row r="98">
          <cell r="C98" t="str">
            <v>1-1-2202</v>
          </cell>
          <cell r="D98" t="str">
            <v>1</v>
          </cell>
          <cell r="E98">
            <v>1</v>
          </cell>
          <cell r="F98">
            <v>44630</v>
          </cell>
          <cell r="G98" t="str">
            <v>2202</v>
          </cell>
          <cell r="H98" t="str">
            <v>自销</v>
          </cell>
          <cell r="I98" t="str">
            <v>黄鲜明</v>
          </cell>
          <cell r="J98" t="str">
            <v>已签约</v>
          </cell>
          <cell r="K98">
            <v>59.48</v>
          </cell>
          <cell r="L98">
            <v>45.89</v>
          </cell>
          <cell r="M98" t="str">
            <v>暂无</v>
          </cell>
          <cell r="N98" t="str">
            <v>暂无</v>
          </cell>
          <cell r="O98" t="str">
            <v>李惠如</v>
          </cell>
          <cell r="P98" t="str">
            <v>440104197001092264</v>
          </cell>
          <cell r="Q98" t="str">
            <v>13556134342</v>
          </cell>
          <cell r="R98" t="str">
            <v>广东省清远市清城区碧桂园假日半岛鸟语花香11街26号</v>
          </cell>
          <cell r="S98" t="str">
            <v>中介-玉阁</v>
          </cell>
          <cell r="T98">
            <v>44576</v>
          </cell>
          <cell r="U98">
            <v>8144.80497646268</v>
          </cell>
          <cell r="V98">
            <v>484453</v>
          </cell>
          <cell r="W98" t="str">
            <v>无</v>
          </cell>
          <cell r="X98" t="str">
            <v>无</v>
          </cell>
          <cell r="Z98" t="str">
            <v>无</v>
          </cell>
          <cell r="AB98">
            <v>44630</v>
          </cell>
          <cell r="AC98">
            <v>8060.7431069267</v>
          </cell>
          <cell r="AD98">
            <v>479453</v>
          </cell>
        </row>
        <row r="99">
          <cell r="C99" t="str">
            <v>1-1-2203</v>
          </cell>
          <cell r="D99" t="str">
            <v>1</v>
          </cell>
          <cell r="E99">
            <v>1</v>
          </cell>
          <cell r="F99">
            <v>44641</v>
          </cell>
          <cell r="G99" t="str">
            <v>2203</v>
          </cell>
          <cell r="H99" t="str">
            <v>自销</v>
          </cell>
          <cell r="I99" t="str">
            <v>冯昌盛</v>
          </cell>
          <cell r="J99" t="str">
            <v>已签约</v>
          </cell>
          <cell r="K99">
            <v>86.43</v>
          </cell>
          <cell r="L99">
            <v>66.68</v>
          </cell>
          <cell r="M99" t="str">
            <v>暂无</v>
          </cell>
          <cell r="N99" t="str">
            <v>暂无</v>
          </cell>
          <cell r="O99" t="str">
            <v>郑记就</v>
          </cell>
          <cell r="P99" t="str">
            <v>440121196606110615</v>
          </cell>
          <cell r="Q99" t="str">
            <v>13640850382</v>
          </cell>
          <cell r="R99" t="str">
            <v>广东省广州市花都区花东镇山下村六队西四巷3号</v>
          </cell>
          <cell r="S99" t="str">
            <v>中介</v>
          </cell>
          <cell r="T99">
            <v>44641</v>
          </cell>
          <cell r="U99">
            <v>8330.53337961356</v>
          </cell>
          <cell r="V99">
            <v>720008</v>
          </cell>
          <cell r="W99" t="str">
            <v>无</v>
          </cell>
          <cell r="X99" t="str">
            <v>无</v>
          </cell>
          <cell r="Z99" t="str">
            <v>无</v>
          </cell>
          <cell r="AB99">
            <v>44641</v>
          </cell>
          <cell r="AC99">
            <v>7164.26009487446</v>
          </cell>
          <cell r="AD99">
            <v>619207</v>
          </cell>
        </row>
        <row r="100">
          <cell r="C100" t="str">
            <v>1-1-2204</v>
          </cell>
          <cell r="D100" t="str">
            <v>1</v>
          </cell>
          <cell r="E100">
            <v>1</v>
          </cell>
          <cell r="F100">
            <v>44811</v>
          </cell>
          <cell r="G100" t="str">
            <v>2204</v>
          </cell>
          <cell r="H100" t="str">
            <v>自销</v>
          </cell>
          <cell r="I100" t="str">
            <v>梁子杰</v>
          </cell>
          <cell r="J100" t="str">
            <v>已签约</v>
          </cell>
          <cell r="K100">
            <v>86.43</v>
          </cell>
          <cell r="L100">
            <v>66.68</v>
          </cell>
          <cell r="M100" t="str">
            <v>暂无</v>
          </cell>
          <cell r="N100" t="str">
            <v>暂无</v>
          </cell>
          <cell r="O100" t="str">
            <v>陈小春</v>
          </cell>
          <cell r="P100" t="str">
            <v>431028198412161016</v>
          </cell>
          <cell r="Q100" t="str">
            <v>13927639987</v>
          </cell>
          <cell r="R100" t="str">
            <v>广东省清远市清城区龙塘镇银盏林场 </v>
          </cell>
          <cell r="S100" t="str">
            <v>工抵</v>
          </cell>
          <cell r="T100">
            <v>44804</v>
          </cell>
          <cell r="U100">
            <v>8541.66377415249</v>
          </cell>
          <cell r="V100">
            <v>738256</v>
          </cell>
          <cell r="W100" t="str">
            <v>无</v>
          </cell>
          <cell r="X100" t="str">
            <v>无</v>
          </cell>
          <cell r="Z100" t="str">
            <v>无</v>
          </cell>
          <cell r="AB100">
            <v>44811</v>
          </cell>
          <cell r="AC100">
            <v>6512.75020247599</v>
          </cell>
          <cell r="AD100">
            <v>562897</v>
          </cell>
        </row>
        <row r="101">
          <cell r="C101" t="str">
            <v>1-1-2205</v>
          </cell>
          <cell r="D101" t="str">
            <v>1</v>
          </cell>
          <cell r="E101">
            <v>1</v>
          </cell>
          <cell r="F101">
            <v>44794</v>
          </cell>
          <cell r="G101" t="str">
            <v>2205</v>
          </cell>
          <cell r="H101" t="str">
            <v>自销</v>
          </cell>
          <cell r="I101" t="str">
            <v>范丽娟</v>
          </cell>
          <cell r="J101" t="str">
            <v>已签约</v>
          </cell>
          <cell r="K101">
            <v>73.6</v>
          </cell>
          <cell r="L101">
            <v>56.78</v>
          </cell>
          <cell r="M101" t="str">
            <v>暂无</v>
          </cell>
          <cell r="N101" t="str">
            <v>暂无</v>
          </cell>
          <cell r="O101" t="str">
            <v>杨俊峰</v>
          </cell>
          <cell r="P101" t="str">
            <v>511024197404286337</v>
          </cell>
          <cell r="Q101" t="str">
            <v>13826444240</v>
          </cell>
          <cell r="R101" t="str">
            <v>广东省广州市花都区新华街106国道百蟮塘市场对面（近清塘地铁B出口）弗丽达酒店</v>
          </cell>
          <cell r="T101">
            <v>44781</v>
          </cell>
          <cell r="U101">
            <v>8257.51358695652</v>
          </cell>
          <cell r="V101">
            <v>607753</v>
          </cell>
          <cell r="W101" t="str">
            <v>无</v>
          </cell>
          <cell r="X101" t="str">
            <v>无</v>
          </cell>
          <cell r="Z101" t="str">
            <v>无</v>
          </cell>
          <cell r="AB101">
            <v>44794</v>
          </cell>
          <cell r="AC101">
            <v>6696.67119565217</v>
          </cell>
          <cell r="AD101">
            <v>492875</v>
          </cell>
        </row>
        <row r="102">
          <cell r="C102" t="str">
            <v>1-1-2206</v>
          </cell>
          <cell r="D102" t="str">
            <v>1</v>
          </cell>
          <cell r="E102">
            <v>1</v>
          </cell>
          <cell r="F102">
            <v>44755</v>
          </cell>
          <cell r="G102" t="str">
            <v>2206</v>
          </cell>
          <cell r="H102" t="str">
            <v>自销</v>
          </cell>
          <cell r="I102" t="str">
            <v>黄鲜明</v>
          </cell>
          <cell r="J102" t="str">
            <v>已签约</v>
          </cell>
          <cell r="K102">
            <v>73.6</v>
          </cell>
          <cell r="L102">
            <v>56.78</v>
          </cell>
          <cell r="M102" t="str">
            <v>暂无</v>
          </cell>
          <cell r="N102" t="str">
            <v>暂无</v>
          </cell>
          <cell r="O102" t="str">
            <v>陈旭林</v>
          </cell>
          <cell r="P102" t="str">
            <v>440104198007140719</v>
          </cell>
          <cell r="Q102" t="str">
            <v>18928727151</v>
          </cell>
          <cell r="R102" t="str">
            <v>广东省广州市白云区景泰北街10号</v>
          </cell>
          <cell r="S102" t="str">
            <v>商机</v>
          </cell>
          <cell r="T102">
            <v>44750</v>
          </cell>
          <cell r="U102">
            <v>8095.65217391304</v>
          </cell>
          <cell r="V102">
            <v>595840</v>
          </cell>
          <cell r="W102" t="str">
            <v>无</v>
          </cell>
          <cell r="X102" t="str">
            <v>无</v>
          </cell>
          <cell r="Z102" t="str">
            <v>无</v>
          </cell>
          <cell r="AB102">
            <v>44755</v>
          </cell>
          <cell r="AC102">
            <v>6565.1222826087</v>
          </cell>
          <cell r="AD102">
            <v>483193</v>
          </cell>
        </row>
        <row r="103">
          <cell r="C103" t="str">
            <v>1-1-2207</v>
          </cell>
          <cell r="D103" t="str">
            <v>1</v>
          </cell>
          <cell r="E103">
            <v>1</v>
          </cell>
          <cell r="F103">
            <v>44743</v>
          </cell>
          <cell r="G103" t="str">
            <v>2207</v>
          </cell>
          <cell r="H103" t="str">
            <v>自销</v>
          </cell>
          <cell r="I103" t="str">
            <v>邓彩霞</v>
          </cell>
          <cell r="J103" t="str">
            <v>已签约</v>
          </cell>
          <cell r="K103">
            <v>86.12</v>
          </cell>
          <cell r="L103">
            <v>66.44</v>
          </cell>
          <cell r="M103" t="str">
            <v>暂无</v>
          </cell>
          <cell r="N103" t="str">
            <v>暂无</v>
          </cell>
          <cell r="O103" t="str">
            <v>刘靖佳</v>
          </cell>
          <cell r="P103" t="str">
            <v>210102198910113017</v>
          </cell>
          <cell r="Q103" t="str">
            <v>13390166642</v>
          </cell>
          <cell r="R103" t="str">
            <v>辽宁省沈阳市和平区文艺路11号华润大厦B座17楼</v>
          </cell>
          <cell r="S103" t="str">
            <v>全民营销</v>
          </cell>
          <cell r="T103">
            <v>44696</v>
          </cell>
          <cell r="U103">
            <v>8370.84300975383</v>
          </cell>
          <cell r="V103">
            <v>720897</v>
          </cell>
          <cell r="W103" t="str">
            <v>无</v>
          </cell>
          <cell r="X103" t="str">
            <v>无</v>
          </cell>
          <cell r="Z103" t="str">
            <v>无</v>
          </cell>
          <cell r="AB103">
            <v>44743</v>
          </cell>
          <cell r="AC103">
            <v>7122.00418021365</v>
          </cell>
          <cell r="AD103">
            <v>613347</v>
          </cell>
        </row>
        <row r="104">
          <cell r="C104" t="str">
            <v>1-1-2301</v>
          </cell>
          <cell r="D104" t="str">
            <v>1</v>
          </cell>
          <cell r="E104">
            <v>1</v>
          </cell>
          <cell r="F104">
            <v>45350</v>
          </cell>
          <cell r="G104" t="str">
            <v>2301</v>
          </cell>
          <cell r="H104" t="str">
            <v>品业</v>
          </cell>
          <cell r="I104" t="str">
            <v>范丽娟</v>
          </cell>
          <cell r="J104" t="str">
            <v>已签约</v>
          </cell>
          <cell r="K104">
            <v>59.48</v>
          </cell>
          <cell r="L104">
            <v>45.89</v>
          </cell>
          <cell r="M104" t="str">
            <v>暂无</v>
          </cell>
          <cell r="N104" t="str">
            <v>暂无</v>
          </cell>
          <cell r="O104" t="str">
            <v>袁伟</v>
          </cell>
          <cell r="P104" t="str">
            <v>420526198501171066</v>
          </cell>
          <cell r="Q104">
            <v>13660852718</v>
          </cell>
          <cell r="R104" t="str">
            <v>广东省清远市清城区龙塘镇银盏村林场5号路春江悦茗营销中心</v>
          </cell>
          <cell r="S104" t="str">
            <v>自然来访</v>
          </cell>
          <cell r="T104">
            <v>45325</v>
          </cell>
          <cell r="U104">
            <v>7591.00537995965</v>
          </cell>
          <cell r="V104">
            <v>451513</v>
          </cell>
          <cell r="W104" t="str">
            <v>无</v>
          </cell>
          <cell r="X104" t="str">
            <v>无</v>
          </cell>
          <cell r="Z104" t="str">
            <v>无</v>
          </cell>
          <cell r="AA104">
            <v>45325</v>
          </cell>
          <cell r="AB104">
            <v>45350</v>
          </cell>
          <cell r="AC104">
            <v>6500</v>
          </cell>
          <cell r="AD104">
            <v>386620</v>
          </cell>
        </row>
        <row r="105">
          <cell r="C105" t="str">
            <v>1-1-2302</v>
          </cell>
          <cell r="D105" t="str">
            <v>1</v>
          </cell>
          <cell r="E105">
            <v>1</v>
          </cell>
          <cell r="F105">
            <v>44630</v>
          </cell>
          <cell r="G105" t="str">
            <v>2302</v>
          </cell>
          <cell r="H105" t="str">
            <v>自销</v>
          </cell>
          <cell r="I105" t="str">
            <v>黄鲜明</v>
          </cell>
          <cell r="J105" t="str">
            <v>已签约</v>
          </cell>
          <cell r="K105">
            <v>59.48</v>
          </cell>
          <cell r="L105">
            <v>45.89</v>
          </cell>
          <cell r="M105" t="str">
            <v>暂无</v>
          </cell>
          <cell r="N105" t="str">
            <v>暂无</v>
          </cell>
          <cell r="O105" t="str">
            <v>李惠如</v>
          </cell>
          <cell r="P105" t="str">
            <v>440104197001092264</v>
          </cell>
          <cell r="Q105" t="str">
            <v>13556134342</v>
          </cell>
          <cell r="R105" t="str">
            <v>广东省清远市清城区碧桂园假日半岛鸟语花香11街26号</v>
          </cell>
          <cell r="S105" t="str">
            <v>中介-玉阁</v>
          </cell>
          <cell r="T105">
            <v>44576</v>
          </cell>
          <cell r="U105">
            <v>7984.41492938803</v>
          </cell>
          <cell r="V105">
            <v>474913</v>
          </cell>
          <cell r="W105" t="str">
            <v>无</v>
          </cell>
          <cell r="X105" t="str">
            <v>无</v>
          </cell>
          <cell r="Z105" t="str">
            <v>无</v>
          </cell>
          <cell r="AB105">
            <v>44630</v>
          </cell>
          <cell r="AC105">
            <v>7900.35305985205</v>
          </cell>
          <cell r="AD105">
            <v>469913</v>
          </cell>
        </row>
        <row r="106">
          <cell r="C106" t="str">
            <v>1-1-2303</v>
          </cell>
          <cell r="D106" t="str">
            <v>1</v>
          </cell>
          <cell r="E106">
            <v>1</v>
          </cell>
          <cell r="F106" t="str">
            <v>草签报</v>
          </cell>
          <cell r="G106" t="str">
            <v>2303</v>
          </cell>
          <cell r="H106" t="str">
            <v>品业</v>
          </cell>
          <cell r="I106" t="str">
            <v>抵债第二批</v>
          </cell>
          <cell r="J106" t="str">
            <v>已签约</v>
          </cell>
          <cell r="K106">
            <v>86.43</v>
          </cell>
          <cell r="L106">
            <v>66.68</v>
          </cell>
          <cell r="M106" t="str">
            <v>暂无</v>
          </cell>
          <cell r="N106" t="str">
            <v>暂无</v>
          </cell>
          <cell r="O106" t="str">
            <v>张昊</v>
          </cell>
          <cell r="P106" t="str">
            <v>110108198401292218</v>
          </cell>
          <cell r="Q106">
            <v>18910489937</v>
          </cell>
          <cell r="R106" t="str">
            <v>北京市东城区香河园路 1 号万国城 10 号楼四层</v>
          </cell>
          <cell r="S106" t="str">
            <v>员工抵债</v>
          </cell>
          <cell r="T106">
            <v>45159</v>
          </cell>
          <cell r="U106">
            <v>7714.90223302094</v>
          </cell>
          <cell r="V106">
            <v>666799</v>
          </cell>
          <cell r="W106" t="str">
            <v>无</v>
          </cell>
          <cell r="X106" t="str">
            <v>无</v>
          </cell>
          <cell r="Z106" t="str">
            <v>无</v>
          </cell>
          <cell r="AB106">
            <v>45159</v>
          </cell>
          <cell r="AC106">
            <v>7519.83107717228</v>
          </cell>
          <cell r="AD106">
            <v>649939</v>
          </cell>
        </row>
        <row r="107">
          <cell r="C107" t="str">
            <v>1-1-2304</v>
          </cell>
          <cell r="D107" t="str">
            <v>1</v>
          </cell>
          <cell r="E107">
            <v>1</v>
          </cell>
          <cell r="F107">
            <v>44908</v>
          </cell>
          <cell r="G107" t="str">
            <v>2304</v>
          </cell>
          <cell r="H107" t="str">
            <v>自销</v>
          </cell>
          <cell r="I107" t="str">
            <v>黄鲜明</v>
          </cell>
          <cell r="J107" t="str">
            <v>已签约</v>
          </cell>
          <cell r="K107">
            <v>86.43</v>
          </cell>
          <cell r="L107">
            <v>66.68</v>
          </cell>
          <cell r="M107" t="str">
            <v>暂无</v>
          </cell>
          <cell r="N107" t="str">
            <v>暂无</v>
          </cell>
          <cell r="O107" t="str">
            <v>廖喻</v>
          </cell>
          <cell r="P107" t="str">
            <v>440103198003230614</v>
          </cell>
          <cell r="Q107" t="str">
            <v>13922288701</v>
          </cell>
          <cell r="R107" t="str">
            <v>广州市海珠区工业大道67号凤凰创意园26栋302</v>
          </cell>
          <cell r="S107" t="str">
            <v>工抵</v>
          </cell>
          <cell r="T107">
            <v>44770</v>
          </cell>
          <cell r="U107">
            <v>7885.45643873655</v>
          </cell>
          <cell r="V107">
            <v>681540</v>
          </cell>
          <cell r="W107" t="str">
            <v>无</v>
          </cell>
          <cell r="X107" t="str">
            <v>无</v>
          </cell>
          <cell r="Z107" t="str">
            <v>无</v>
          </cell>
          <cell r="AB107">
            <v>44908</v>
          </cell>
          <cell r="AC107">
            <v>6938.3894481083</v>
          </cell>
          <cell r="AD107">
            <v>599685</v>
          </cell>
        </row>
        <row r="108">
          <cell r="C108" t="str">
            <v>1-1-2305</v>
          </cell>
          <cell r="D108" t="str">
            <v>1</v>
          </cell>
          <cell r="E108">
            <v>1</v>
          </cell>
          <cell r="F108">
            <v>44637</v>
          </cell>
          <cell r="G108" t="str">
            <v>2305</v>
          </cell>
          <cell r="H108" t="str">
            <v>自销</v>
          </cell>
          <cell r="I108" t="str">
            <v>罗展鹏;邓彩霞</v>
          </cell>
          <cell r="J108" t="str">
            <v>已签约</v>
          </cell>
          <cell r="K108">
            <v>73.6</v>
          </cell>
          <cell r="L108">
            <v>56.78</v>
          </cell>
          <cell r="M108" t="str">
            <v>暂无</v>
          </cell>
          <cell r="N108" t="str">
            <v>暂无</v>
          </cell>
          <cell r="O108" t="str">
            <v>潘侃</v>
          </cell>
          <cell r="P108" t="str">
            <v>320804197402200722</v>
          </cell>
          <cell r="Q108" t="str">
            <v>13711681058</v>
          </cell>
          <cell r="R108" t="str">
            <v>广东省广州市白云区机场路新市白云花园华益街19号1407</v>
          </cell>
          <cell r="S108" t="str">
            <v>商机</v>
          </cell>
          <cell r="T108">
            <v>44632</v>
          </cell>
          <cell r="U108">
            <v>7696.65760869565</v>
          </cell>
          <cell r="V108">
            <v>566474</v>
          </cell>
          <cell r="W108" t="str">
            <v>无</v>
          </cell>
          <cell r="X108" t="str">
            <v>无</v>
          </cell>
          <cell r="Z108" t="str">
            <v>无</v>
          </cell>
          <cell r="AB108">
            <v>44637</v>
          </cell>
          <cell r="AC108">
            <v>6768.99456521739</v>
          </cell>
          <cell r="AD108">
            <v>498198</v>
          </cell>
        </row>
        <row r="109">
          <cell r="C109" t="str">
            <v>1-1-2306</v>
          </cell>
          <cell r="D109" t="str">
            <v>1</v>
          </cell>
          <cell r="E109">
            <v>1</v>
          </cell>
          <cell r="F109">
            <v>45060</v>
          </cell>
          <cell r="G109" t="str">
            <v>2306</v>
          </cell>
          <cell r="H109" t="str">
            <v>自销</v>
          </cell>
          <cell r="I109" t="str">
            <v>梁子杰</v>
          </cell>
          <cell r="J109" t="str">
            <v>已签约</v>
          </cell>
          <cell r="K109">
            <v>73.6</v>
          </cell>
          <cell r="L109">
            <v>56.78</v>
          </cell>
          <cell r="M109" t="str">
            <v>暂无</v>
          </cell>
          <cell r="N109" t="str">
            <v>暂无</v>
          </cell>
          <cell r="O109" t="str">
            <v>洪珠训</v>
          </cell>
          <cell r="P109" t="str">
            <v>440527197510104645</v>
          </cell>
          <cell r="Q109">
            <v>1382376855</v>
          </cell>
          <cell r="R109" t="str">
            <v>广东省广州市番禺区公园江A栋1033</v>
          </cell>
          <cell r="S109" t="str">
            <v>工抵</v>
          </cell>
          <cell r="T109">
            <v>44804</v>
          </cell>
          <cell r="U109">
            <v>7796.95652173913</v>
          </cell>
          <cell r="V109">
            <v>573856</v>
          </cell>
          <cell r="W109" t="str">
            <v>无</v>
          </cell>
          <cell r="X109" t="str">
            <v>无</v>
          </cell>
          <cell r="Z109" t="str">
            <v>无</v>
          </cell>
          <cell r="AB109">
            <v>45060</v>
          </cell>
          <cell r="AC109">
            <v>6389.0625</v>
          </cell>
          <cell r="AD109">
            <v>470235</v>
          </cell>
        </row>
        <row r="110">
          <cell r="C110" t="str">
            <v>1-1-2307</v>
          </cell>
          <cell r="D110" t="str">
            <v>1</v>
          </cell>
          <cell r="E110">
            <v>1</v>
          </cell>
          <cell r="F110">
            <v>44741</v>
          </cell>
          <cell r="G110" t="str">
            <v>2307</v>
          </cell>
          <cell r="H110" t="str">
            <v>自销</v>
          </cell>
          <cell r="I110" t="str">
            <v>邓彩霞</v>
          </cell>
          <cell r="J110" t="str">
            <v>已签约</v>
          </cell>
          <cell r="K110">
            <v>86.12</v>
          </cell>
          <cell r="L110">
            <v>66.44</v>
          </cell>
          <cell r="M110" t="str">
            <v>暂无</v>
          </cell>
          <cell r="N110" t="str">
            <v>暂无</v>
          </cell>
          <cell r="O110" t="str">
            <v>黄勤敏</v>
          </cell>
          <cell r="P110" t="str">
            <v>441624199306301197</v>
          </cell>
          <cell r="Q110" t="str">
            <v>18998395202</v>
          </cell>
          <cell r="R110" t="str">
            <v>广东省广州市天河区天河南二路君临公寓</v>
          </cell>
          <cell r="S110" t="str">
            <v>商机</v>
          </cell>
          <cell r="T110">
            <v>44702</v>
          </cell>
          <cell r="U110">
            <v>7638.33023687877</v>
          </cell>
          <cell r="V110">
            <v>657813</v>
          </cell>
          <cell r="X110">
            <v>-86</v>
          </cell>
          <cell r="AB110">
            <v>44741</v>
          </cell>
          <cell r="AC110">
            <v>6502.55457501161</v>
          </cell>
          <cell r="AD110">
            <v>560000</v>
          </cell>
        </row>
        <row r="111">
          <cell r="C111" t="str">
            <v>1-1-301</v>
          </cell>
          <cell r="D111" t="str">
            <v>1</v>
          </cell>
          <cell r="E111">
            <v>1</v>
          </cell>
          <cell r="F111">
            <v>44629</v>
          </cell>
          <cell r="G111">
            <v>301</v>
          </cell>
          <cell r="H111" t="str">
            <v>自销</v>
          </cell>
          <cell r="I111" t="str">
            <v>梁子杰</v>
          </cell>
          <cell r="J111" t="str">
            <v>已签约</v>
          </cell>
          <cell r="K111">
            <v>59.48</v>
          </cell>
          <cell r="L111">
            <v>45.89</v>
          </cell>
          <cell r="M111" t="str">
            <v>暂无</v>
          </cell>
          <cell r="N111" t="str">
            <v>暂无</v>
          </cell>
          <cell r="O111" t="str">
            <v>关朝霞</v>
          </cell>
          <cell r="P111" t="str">
            <v>44188219810903304X</v>
          </cell>
          <cell r="Q111" t="str">
            <v>19849861639</v>
          </cell>
          <cell r="R111" t="str">
            <v>广东省清远市清城区龙塘镇广清大道阳光100B11-1-902房</v>
          </cell>
          <cell r="S111" t="str">
            <v>中介</v>
          </cell>
          <cell r="T111">
            <v>44619</v>
          </cell>
          <cell r="U111">
            <v>7993.03967720242</v>
          </cell>
          <cell r="V111">
            <v>475426</v>
          </cell>
          <cell r="W111" t="str">
            <v>无</v>
          </cell>
          <cell r="X111" t="str">
            <v>无</v>
          </cell>
          <cell r="Z111" t="str">
            <v>无</v>
          </cell>
          <cell r="AB111">
            <v>44629</v>
          </cell>
          <cell r="AC111">
            <v>6874.00806993948</v>
          </cell>
          <cell r="AD111">
            <v>408866</v>
          </cell>
        </row>
        <row r="112">
          <cell r="C112" t="str">
            <v>1-1-302</v>
          </cell>
          <cell r="D112" t="str">
            <v>1</v>
          </cell>
          <cell r="E112">
            <v>1</v>
          </cell>
          <cell r="F112">
            <v>44630</v>
          </cell>
          <cell r="G112">
            <v>302</v>
          </cell>
          <cell r="H112" t="str">
            <v>自销</v>
          </cell>
          <cell r="I112" t="str">
            <v>黄鲜明</v>
          </cell>
          <cell r="J112" t="str">
            <v>已签约</v>
          </cell>
          <cell r="K112">
            <v>59.48</v>
          </cell>
          <cell r="L112">
            <v>45.89</v>
          </cell>
          <cell r="M112" t="str">
            <v>暂无</v>
          </cell>
          <cell r="N112" t="str">
            <v>暂无</v>
          </cell>
          <cell r="O112" t="str">
            <v>李惠如</v>
          </cell>
          <cell r="P112" t="str">
            <v>440104197001092264</v>
          </cell>
          <cell r="Q112" t="str">
            <v>13556134342</v>
          </cell>
          <cell r="R112" t="str">
            <v>广东省清远市清城区碧桂园假日半岛鸟语花香11街26号</v>
          </cell>
          <cell r="S112" t="str">
            <v>中介-玉阁</v>
          </cell>
          <cell r="T112">
            <v>44576</v>
          </cell>
          <cell r="U112">
            <v>7534.48217888366</v>
          </cell>
          <cell r="V112">
            <v>448151</v>
          </cell>
          <cell r="W112" t="str">
            <v>无</v>
          </cell>
          <cell r="X112" t="str">
            <v>无</v>
          </cell>
          <cell r="Z112" t="str">
            <v>无</v>
          </cell>
          <cell r="AB112">
            <v>44630</v>
          </cell>
          <cell r="AC112">
            <v>7450.42030934768</v>
          </cell>
          <cell r="AD112">
            <v>443151</v>
          </cell>
        </row>
        <row r="113">
          <cell r="C113" t="str">
            <v>1-1-303</v>
          </cell>
          <cell r="D113" t="str">
            <v>1</v>
          </cell>
          <cell r="E113">
            <v>1</v>
          </cell>
          <cell r="F113">
            <v>44630</v>
          </cell>
          <cell r="G113">
            <v>303</v>
          </cell>
          <cell r="H113" t="str">
            <v>自销</v>
          </cell>
          <cell r="I113" t="str">
            <v>罗展鹏</v>
          </cell>
          <cell r="J113" t="str">
            <v>已签约</v>
          </cell>
          <cell r="K113">
            <v>86.43</v>
          </cell>
          <cell r="L113">
            <v>66.68</v>
          </cell>
          <cell r="M113" t="str">
            <v>暂无</v>
          </cell>
          <cell r="N113" t="str">
            <v>暂无</v>
          </cell>
          <cell r="O113" t="str">
            <v>祝文婷</v>
          </cell>
          <cell r="P113" t="str">
            <v>440104198505190049</v>
          </cell>
          <cell r="Q113" t="str">
            <v>15622270111</v>
          </cell>
          <cell r="R113" t="str">
            <v>广东省清远市清城区龙塘镇阳光100D02栋504房</v>
          </cell>
          <cell r="S113" t="str">
            <v>外拓</v>
          </cell>
          <cell r="T113">
            <v>44618</v>
          </cell>
          <cell r="U113">
            <v>7524.32025916927</v>
          </cell>
          <cell r="V113">
            <v>650327</v>
          </cell>
          <cell r="W113" t="str">
            <v>无</v>
          </cell>
          <cell r="X113" t="str">
            <v>无</v>
          </cell>
          <cell r="Z113" t="str">
            <v>无</v>
          </cell>
          <cell r="AB113">
            <v>44630</v>
          </cell>
          <cell r="AC113">
            <v>6470.9128774731</v>
          </cell>
          <cell r="AD113">
            <v>559281</v>
          </cell>
        </row>
        <row r="114">
          <cell r="C114" t="str">
            <v>1-1-304</v>
          </cell>
          <cell r="D114" t="str">
            <v>1</v>
          </cell>
          <cell r="E114">
            <v>1</v>
          </cell>
          <cell r="F114">
            <v>45098</v>
          </cell>
          <cell r="G114">
            <v>304</v>
          </cell>
          <cell r="H114" t="str">
            <v>品业</v>
          </cell>
          <cell r="I114" t="str">
            <v>范丽娟</v>
          </cell>
          <cell r="J114" t="str">
            <v>已签约</v>
          </cell>
          <cell r="K114">
            <v>86.43</v>
          </cell>
          <cell r="L114">
            <v>66.68</v>
          </cell>
          <cell r="M114" t="str">
            <v>暂无</v>
          </cell>
          <cell r="N114" t="str">
            <v>暂无</v>
          </cell>
          <cell r="O114" t="str">
            <v>古玉华</v>
          </cell>
          <cell r="P114" t="str">
            <v>36242719881216621x</v>
          </cell>
          <cell r="Q114">
            <v>15350358216</v>
          </cell>
          <cell r="R114" t="str">
            <v>广东省广州市黄埔区永和街道永岗村树吓大街10号</v>
          </cell>
          <cell r="S114" t="str">
            <v>自然来访</v>
          </cell>
          <cell r="T114">
            <v>45095</v>
          </cell>
          <cell r="U114">
            <v>7679.45157931274</v>
          </cell>
          <cell r="V114">
            <v>663735</v>
          </cell>
          <cell r="W114" t="str">
            <v>无</v>
          </cell>
          <cell r="X114" t="str">
            <v>无</v>
          </cell>
          <cell r="Z114" t="str">
            <v>无</v>
          </cell>
          <cell r="AB114">
            <v>45098</v>
          </cell>
          <cell r="AC114">
            <v>8133.47217401365</v>
          </cell>
          <cell r="AD114">
            <v>702976</v>
          </cell>
        </row>
        <row r="115">
          <cell r="C115" t="str">
            <v>1-1-305</v>
          </cell>
          <cell r="D115" t="str">
            <v>1</v>
          </cell>
          <cell r="E115">
            <v>1</v>
          </cell>
          <cell r="F115" t="str">
            <v>草签报</v>
          </cell>
          <cell r="G115">
            <v>305</v>
          </cell>
          <cell r="H115" t="str">
            <v>品业</v>
          </cell>
          <cell r="I115" t="str">
            <v>张燕秋</v>
          </cell>
          <cell r="J115" t="str">
            <v>已签约</v>
          </cell>
          <cell r="K115">
            <v>73.6</v>
          </cell>
          <cell r="L115">
            <v>56.78</v>
          </cell>
          <cell r="M115" t="str">
            <v>暂无</v>
          </cell>
          <cell r="N115" t="str">
            <v>暂无</v>
          </cell>
          <cell r="O115" t="str">
            <v>多宏岩</v>
          </cell>
          <cell r="P115" t="str">
            <v>131102198405210255</v>
          </cell>
          <cell r="Q115">
            <v>18203192200</v>
          </cell>
          <cell r="R115" t="str">
            <v>河北省邢台市桥西区太行路农机总厂家属院1梯4单元1号</v>
          </cell>
          <cell r="S115" t="str">
            <v>全民营销</v>
          </cell>
          <cell r="T115">
            <v>44852</v>
          </cell>
          <cell r="U115">
            <v>7737.20108695652</v>
          </cell>
          <cell r="V115">
            <v>569458</v>
          </cell>
          <cell r="W115" t="str">
            <v>无</v>
          </cell>
          <cell r="X115" t="str">
            <v>无</v>
          </cell>
          <cell r="Z115" t="str">
            <v>无</v>
          </cell>
          <cell r="AB115">
            <v>45289</v>
          </cell>
          <cell r="AC115">
            <v>6223.0027173913</v>
          </cell>
          <cell r="AD115">
            <v>458013</v>
          </cell>
        </row>
        <row r="116">
          <cell r="C116" t="str">
            <v>1-1-306</v>
          </cell>
          <cell r="D116" t="str">
            <v>1</v>
          </cell>
          <cell r="E116">
            <v>1</v>
          </cell>
          <cell r="F116">
            <v>44834</v>
          </cell>
          <cell r="G116">
            <v>306</v>
          </cell>
          <cell r="H116" t="str">
            <v>自销</v>
          </cell>
          <cell r="I116" t="str">
            <v>邓彩霞</v>
          </cell>
          <cell r="J116" t="str">
            <v>已签约</v>
          </cell>
          <cell r="K116">
            <v>73.6</v>
          </cell>
          <cell r="L116">
            <v>56.78</v>
          </cell>
          <cell r="M116" t="str">
            <v>暂无</v>
          </cell>
          <cell r="N116" t="str">
            <v>暂无</v>
          </cell>
          <cell r="O116" t="str">
            <v>罗春容</v>
          </cell>
          <cell r="P116" t="str">
            <v>511324197903071468</v>
          </cell>
          <cell r="Q116" t="str">
            <v>13922432820</v>
          </cell>
          <cell r="R116" t="str">
            <v>广东省广州市花都区花城街杨二村上头新庄5巷1号</v>
          </cell>
          <cell r="S116" t="str">
            <v>中介-玉阁</v>
          </cell>
          <cell r="T116">
            <v>44771</v>
          </cell>
          <cell r="U116">
            <v>7575.3125</v>
          </cell>
          <cell r="V116">
            <v>557543</v>
          </cell>
          <cell r="W116" t="str">
            <v>无</v>
          </cell>
          <cell r="X116" t="str">
            <v>无</v>
          </cell>
          <cell r="Z116" t="str">
            <v>无</v>
          </cell>
          <cell r="AB116">
            <v>44834</v>
          </cell>
          <cell r="AC116">
            <v>6142.83967391304</v>
          </cell>
          <cell r="AD116">
            <v>452113</v>
          </cell>
        </row>
        <row r="117">
          <cell r="C117" t="str">
            <v>1-1-307</v>
          </cell>
          <cell r="D117" t="str">
            <v>1</v>
          </cell>
          <cell r="E117">
            <v>1</v>
          </cell>
          <cell r="F117">
            <v>44697</v>
          </cell>
          <cell r="G117">
            <v>307</v>
          </cell>
          <cell r="H117" t="str">
            <v>自销</v>
          </cell>
          <cell r="I117" t="str">
            <v>邓彩霞</v>
          </cell>
          <cell r="J117" t="str">
            <v>已签约</v>
          </cell>
          <cell r="K117">
            <v>86.12</v>
          </cell>
          <cell r="L117">
            <v>66.44</v>
          </cell>
          <cell r="M117" t="str">
            <v>暂无</v>
          </cell>
          <cell r="N117" t="str">
            <v>暂无</v>
          </cell>
          <cell r="O117" t="str">
            <v>肖鉴崇</v>
          </cell>
          <cell r="P117" t="str">
            <v>441323199808062314</v>
          </cell>
          <cell r="Q117">
            <v>13414784733</v>
          </cell>
          <cell r="R117" t="str">
            <v>广东省惠州市惠东县黄排街道园岭小区</v>
          </cell>
          <cell r="S117" t="str">
            <v>中介</v>
          </cell>
          <cell r="T117">
            <v>44655</v>
          </cell>
          <cell r="U117">
            <v>8232.55921969345</v>
          </cell>
          <cell r="V117">
            <v>708988</v>
          </cell>
          <cell r="W117" t="str">
            <v>无</v>
          </cell>
          <cell r="X117" t="str">
            <v>无</v>
          </cell>
          <cell r="Z117" t="str">
            <v>无</v>
          </cell>
          <cell r="AB117">
            <v>44697</v>
          </cell>
          <cell r="AC117">
            <v>7021.94612169066</v>
          </cell>
          <cell r="AD117">
            <v>604730</v>
          </cell>
        </row>
        <row r="118">
          <cell r="C118" t="str">
            <v>1-1-401</v>
          </cell>
          <cell r="D118" t="str">
            <v>1</v>
          </cell>
          <cell r="E118">
            <v>1</v>
          </cell>
          <cell r="F118">
            <v>44610</v>
          </cell>
          <cell r="G118">
            <v>401</v>
          </cell>
          <cell r="H118" t="str">
            <v>自销</v>
          </cell>
          <cell r="I118" t="str">
            <v>刘梓轩</v>
          </cell>
          <cell r="J118" t="str">
            <v>已签约</v>
          </cell>
          <cell r="K118">
            <v>59.48</v>
          </cell>
          <cell r="L118">
            <v>45.89</v>
          </cell>
          <cell r="M118" t="str">
            <v>暂无</v>
          </cell>
          <cell r="N118" t="str">
            <v>暂无</v>
          </cell>
          <cell r="O118" t="str">
            <v>钟美娴</v>
          </cell>
          <cell r="P118" t="str">
            <v>440182198004281240</v>
          </cell>
          <cell r="Q118" t="str">
            <v>13711273131</v>
          </cell>
          <cell r="R118" t="str">
            <v>广东省广州市花都区新华镇新街钟村14栋701房</v>
          </cell>
          <cell r="S118" t="str">
            <v>商机</v>
          </cell>
          <cell r="T118">
            <v>44582</v>
          </cell>
          <cell r="U118">
            <v>8188.95427034297</v>
          </cell>
          <cell r="V118">
            <v>487079</v>
          </cell>
          <cell r="W118" t="str">
            <v>无</v>
          </cell>
          <cell r="X118" t="str">
            <v>无</v>
          </cell>
          <cell r="Z118" t="str">
            <v>无</v>
          </cell>
          <cell r="AB118">
            <v>44610</v>
          </cell>
          <cell r="AC118">
            <v>7042.50168123739</v>
          </cell>
          <cell r="AD118">
            <v>418888</v>
          </cell>
        </row>
        <row r="119">
          <cell r="C119" t="str">
            <v>1-1-402</v>
          </cell>
          <cell r="D119" t="str">
            <v>1</v>
          </cell>
          <cell r="E119">
            <v>1</v>
          </cell>
          <cell r="F119">
            <v>44630</v>
          </cell>
          <cell r="G119">
            <v>402</v>
          </cell>
          <cell r="H119" t="str">
            <v>自销</v>
          </cell>
          <cell r="I119" t="str">
            <v>黄鲜明</v>
          </cell>
          <cell r="J119" t="str">
            <v>已签约</v>
          </cell>
          <cell r="K119">
            <v>59.48</v>
          </cell>
          <cell r="L119">
            <v>45.89</v>
          </cell>
          <cell r="M119" t="str">
            <v>暂无</v>
          </cell>
          <cell r="N119" t="str">
            <v>暂无</v>
          </cell>
          <cell r="O119" t="str">
            <v>李惠如</v>
          </cell>
          <cell r="P119" t="str">
            <v>440104197001092264</v>
          </cell>
          <cell r="Q119" t="str">
            <v>13556134342</v>
          </cell>
          <cell r="R119" t="str">
            <v>广东省清远市清城区碧桂园假日半岛鸟语花香11街26号</v>
          </cell>
          <cell r="S119" t="str">
            <v>中介-玉阁</v>
          </cell>
          <cell r="T119">
            <v>44576</v>
          </cell>
          <cell r="U119">
            <v>7534.48217888366</v>
          </cell>
          <cell r="V119">
            <v>448151</v>
          </cell>
          <cell r="W119" t="str">
            <v>无</v>
          </cell>
          <cell r="X119" t="str">
            <v>无</v>
          </cell>
          <cell r="Z119" t="str">
            <v>无</v>
          </cell>
          <cell r="AB119">
            <v>44630</v>
          </cell>
          <cell r="AC119">
            <v>7450.42030934768</v>
          </cell>
          <cell r="AD119">
            <v>443151</v>
          </cell>
        </row>
        <row r="120">
          <cell r="C120" t="str">
            <v>1-1-403</v>
          </cell>
          <cell r="D120" t="str">
            <v>1</v>
          </cell>
          <cell r="E120">
            <v>1</v>
          </cell>
          <cell r="F120">
            <v>44854</v>
          </cell>
          <cell r="G120">
            <v>403</v>
          </cell>
          <cell r="H120" t="str">
            <v>自销</v>
          </cell>
          <cell r="I120" t="str">
            <v>梁子杰</v>
          </cell>
          <cell r="J120" t="str">
            <v>已签约</v>
          </cell>
          <cell r="K120">
            <v>86.43</v>
          </cell>
          <cell r="L120">
            <v>66.68</v>
          </cell>
          <cell r="M120" t="str">
            <v>暂无</v>
          </cell>
          <cell r="N120" t="str">
            <v>暂无</v>
          </cell>
          <cell r="O120" t="str">
            <v>张永付</v>
          </cell>
          <cell r="P120" t="str">
            <v>422123197009096814</v>
          </cell>
          <cell r="Q120">
            <v>18688208578</v>
          </cell>
          <cell r="R120" t="str">
            <v>广东省广州市海珠区东围街19-2</v>
          </cell>
          <cell r="S120" t="str">
            <v>工抵</v>
          </cell>
          <cell r="T120">
            <v>44804</v>
          </cell>
          <cell r="U120">
            <v>7286.17378225153</v>
          </cell>
          <cell r="V120">
            <v>629744</v>
          </cell>
          <cell r="W120" t="str">
            <v>无</v>
          </cell>
          <cell r="X120" t="str">
            <v>无</v>
          </cell>
          <cell r="Z120" t="str">
            <v>无</v>
          </cell>
          <cell r="AB120">
            <v>44854</v>
          </cell>
          <cell r="AC120">
            <v>5829.49207451116</v>
          </cell>
          <cell r="AD120">
            <v>503843</v>
          </cell>
        </row>
        <row r="121">
          <cell r="C121" t="str">
            <v>1-1-404</v>
          </cell>
          <cell r="D121" t="str">
            <v>1</v>
          </cell>
          <cell r="E121">
            <v>1</v>
          </cell>
          <cell r="F121">
            <v>44765</v>
          </cell>
          <cell r="G121">
            <v>404</v>
          </cell>
          <cell r="H121" t="str">
            <v>自销</v>
          </cell>
          <cell r="I121" t="str">
            <v>邓彩霞</v>
          </cell>
          <cell r="J121" t="str">
            <v>已签约</v>
          </cell>
          <cell r="K121">
            <v>86.43</v>
          </cell>
          <cell r="L121">
            <v>66.68</v>
          </cell>
          <cell r="M121" t="str">
            <v>暂无</v>
          </cell>
          <cell r="N121" t="str">
            <v>暂无</v>
          </cell>
          <cell r="O121" t="str">
            <v>朱永强,梁沛珍</v>
          </cell>
          <cell r="P121" t="str">
            <v>440982198411144757,441226198607263127</v>
          </cell>
          <cell r="Q121" t="str">
            <v>13502461850
13711583806</v>
          </cell>
          <cell r="R121" t="str">
            <v>广东省广州市花都区狮岭御华7栋1805号</v>
          </cell>
          <cell r="T121">
            <v>44758</v>
          </cell>
          <cell r="U121">
            <v>7497.9289598519</v>
          </cell>
          <cell r="V121">
            <v>648046</v>
          </cell>
          <cell r="W121" t="str">
            <v>无</v>
          </cell>
          <cell r="X121" t="str">
            <v>无</v>
          </cell>
          <cell r="Z121" t="str">
            <v>无</v>
          </cell>
          <cell r="AB121">
            <v>44765</v>
          </cell>
          <cell r="AC121">
            <v>6074.27976397084</v>
          </cell>
          <cell r="AD121">
            <v>525000</v>
          </cell>
        </row>
        <row r="122">
          <cell r="C122" t="str">
            <v>1-1-405</v>
          </cell>
          <cell r="D122" t="str">
            <v>1</v>
          </cell>
          <cell r="E122">
            <v>1</v>
          </cell>
          <cell r="F122">
            <v>44433</v>
          </cell>
          <cell r="G122">
            <v>405</v>
          </cell>
          <cell r="H122" t="str">
            <v>自销</v>
          </cell>
          <cell r="I122" t="str">
            <v>朱生</v>
          </cell>
          <cell r="J122" t="str">
            <v>已签约</v>
          </cell>
          <cell r="K122">
            <v>73.6</v>
          </cell>
          <cell r="L122">
            <v>56.78</v>
          </cell>
          <cell r="M122" t="str">
            <v>暂无</v>
          </cell>
          <cell r="N122" t="str">
            <v>暂无</v>
          </cell>
          <cell r="O122" t="str">
            <v>张红星,郭亮</v>
          </cell>
          <cell r="P122" t="str">
            <v>21010219570315156X,21010519820401431X</v>
          </cell>
          <cell r="Q122" t="str">
            <v>13922713991
15002458075</v>
          </cell>
          <cell r="R122" t="str">
            <v>广东省广州市天河区天源路世纪绿洲一期B6</v>
          </cell>
          <cell r="T122">
            <v>44319</v>
          </cell>
          <cell r="U122">
            <v>10412.214673913</v>
          </cell>
          <cell r="V122">
            <v>766339</v>
          </cell>
          <cell r="W122" t="str">
            <v>无</v>
          </cell>
          <cell r="X122" t="str">
            <v>无</v>
          </cell>
          <cell r="Z122" t="str">
            <v>无</v>
          </cell>
          <cell r="AB122">
            <v>44433</v>
          </cell>
          <cell r="AC122">
            <v>9226.49456521739</v>
          </cell>
          <cell r="AD122">
            <v>679070</v>
          </cell>
        </row>
        <row r="123">
          <cell r="C123" t="str">
            <v>1-1-406</v>
          </cell>
          <cell r="D123" t="str">
            <v>1</v>
          </cell>
          <cell r="E123">
            <v>1</v>
          </cell>
          <cell r="F123">
            <v>44738</v>
          </cell>
          <cell r="G123">
            <v>406</v>
          </cell>
          <cell r="H123" t="str">
            <v>自销</v>
          </cell>
          <cell r="I123" t="str">
            <v>冯昌盛</v>
          </cell>
          <cell r="J123" t="str">
            <v>已签约</v>
          </cell>
          <cell r="K123">
            <v>73.6</v>
          </cell>
          <cell r="L123">
            <v>56.78</v>
          </cell>
          <cell r="M123" t="str">
            <v>暂无</v>
          </cell>
          <cell r="N123" t="str">
            <v>暂无</v>
          </cell>
          <cell r="O123" t="str">
            <v>黄秋谷</v>
          </cell>
          <cell r="P123" t="str">
            <v>44182319831201002X</v>
          </cell>
          <cell r="Q123" t="str">
            <v>19866038212</v>
          </cell>
          <cell r="R123" t="str">
            <v>广东省广州市花都区炭步镇繁华路铮宝公司</v>
          </cell>
          <cell r="S123" t="str">
            <v>中介</v>
          </cell>
          <cell r="T123">
            <v>44715</v>
          </cell>
          <cell r="U123">
            <v>7551.71195652174</v>
          </cell>
          <cell r="V123">
            <v>555806</v>
          </cell>
          <cell r="W123" t="str">
            <v>无</v>
          </cell>
          <cell r="X123" t="str">
            <v>无</v>
          </cell>
          <cell r="Z123" t="str">
            <v>无</v>
          </cell>
          <cell r="AB123">
            <v>44738</v>
          </cell>
          <cell r="AC123">
            <v>6432.33695652174</v>
          </cell>
          <cell r="AD123">
            <v>473420</v>
          </cell>
        </row>
        <row r="124">
          <cell r="C124" t="str">
            <v>1-1-407</v>
          </cell>
          <cell r="D124" t="str">
            <v>1</v>
          </cell>
          <cell r="E124">
            <v>1</v>
          </cell>
          <cell r="F124">
            <v>44667</v>
          </cell>
          <cell r="G124">
            <v>407</v>
          </cell>
          <cell r="H124" t="str">
            <v>自销</v>
          </cell>
          <cell r="I124" t="str">
            <v>罗展鹏</v>
          </cell>
          <cell r="J124" t="str">
            <v>已签约</v>
          </cell>
          <cell r="K124">
            <v>86.12</v>
          </cell>
          <cell r="L124">
            <v>66.44</v>
          </cell>
          <cell r="M124" t="str">
            <v>暂无</v>
          </cell>
          <cell r="N124" t="str">
            <v>暂无</v>
          </cell>
          <cell r="O124" t="str">
            <v>范秋兰</v>
          </cell>
          <cell r="P124" t="str">
            <v>440111197101072424</v>
          </cell>
          <cell r="Q124" t="str">
            <v>13729827059</v>
          </cell>
          <cell r="R124" t="str">
            <v>广东省广州市白云区石湖新大路三十三巷13号</v>
          </cell>
          <cell r="S124" t="str">
            <v>中介</v>
          </cell>
          <cell r="T124">
            <v>44639</v>
          </cell>
          <cell r="U124">
            <v>7350.88248954947</v>
          </cell>
          <cell r="V124">
            <v>633058</v>
          </cell>
          <cell r="W124" t="str">
            <v>无</v>
          </cell>
          <cell r="X124" t="str">
            <v>无</v>
          </cell>
          <cell r="Z124" t="str">
            <v>无</v>
          </cell>
          <cell r="AB124">
            <v>44667</v>
          </cell>
          <cell r="AC124">
            <v>6321.76033441709</v>
          </cell>
          <cell r="AD124">
            <v>544430</v>
          </cell>
        </row>
        <row r="125">
          <cell r="C125" t="str">
            <v>1-1-501</v>
          </cell>
          <cell r="D125" t="str">
            <v>1</v>
          </cell>
          <cell r="E125">
            <v>1</v>
          </cell>
          <cell r="G125">
            <v>501</v>
          </cell>
          <cell r="H125" t="str">
            <v>品业</v>
          </cell>
          <cell r="I125" t="str">
            <v>范丽娟</v>
          </cell>
          <cell r="J125" t="str">
            <v>已认购</v>
          </cell>
          <cell r="K125">
            <v>59.48</v>
          </cell>
          <cell r="L125">
            <v>45.89</v>
          </cell>
          <cell r="M125" t="str">
            <v>暂无</v>
          </cell>
          <cell r="N125" t="str">
            <v>暂无</v>
          </cell>
          <cell r="O125" t="str">
            <v>梁志伟</v>
          </cell>
          <cell r="Q125">
            <v>18620027982</v>
          </cell>
          <cell r="R125" t="str">
            <v>广东省广州市东方中路太华坊23-7</v>
          </cell>
          <cell r="S125" t="str">
            <v>中介-玉阁</v>
          </cell>
          <cell r="T125">
            <v>45368</v>
          </cell>
          <cell r="U125">
            <v>9987.6260928043</v>
          </cell>
          <cell r="V125">
            <v>594064</v>
          </cell>
          <cell r="W125" t="str">
            <v>无</v>
          </cell>
          <cell r="X125" t="str">
            <v>无</v>
          </cell>
          <cell r="Z125" t="str">
            <v>无</v>
          </cell>
          <cell r="AA125">
            <v>45367</v>
          </cell>
          <cell r="AC125">
            <v>6724.93275050437</v>
          </cell>
          <cell r="AD125">
            <v>399999</v>
          </cell>
        </row>
        <row r="126">
          <cell r="C126" t="str">
            <v>1-1-502</v>
          </cell>
          <cell r="D126" t="str">
            <v>1</v>
          </cell>
          <cell r="E126">
            <v>1</v>
          </cell>
          <cell r="F126">
            <v>44489</v>
          </cell>
          <cell r="G126">
            <v>502</v>
          </cell>
          <cell r="H126" t="str">
            <v>自销</v>
          </cell>
          <cell r="I126" t="str">
            <v>韩丰元</v>
          </cell>
          <cell r="J126" t="str">
            <v>已签约</v>
          </cell>
          <cell r="K126">
            <v>59.48</v>
          </cell>
          <cell r="L126">
            <v>45.89</v>
          </cell>
          <cell r="M126" t="str">
            <v>暂无</v>
          </cell>
          <cell r="N126" t="str">
            <v>暂无</v>
          </cell>
          <cell r="O126" t="str">
            <v>李德忠</v>
          </cell>
          <cell r="P126" t="str">
            <v>362129196809171314</v>
          </cell>
          <cell r="Q126" t="str">
            <v>13790521718</v>
          </cell>
          <cell r="R126" t="str">
            <v>江西省赣州市定南县老城镇里布村月形组130号</v>
          </cell>
          <cell r="T126">
            <v>44458</v>
          </cell>
          <cell r="U126">
            <v>10162.5420309348</v>
          </cell>
          <cell r="V126">
            <v>604468</v>
          </cell>
          <cell r="W126" t="str">
            <v>无</v>
          </cell>
          <cell r="X126" t="str">
            <v>无</v>
          </cell>
          <cell r="Z126" t="str">
            <v>无</v>
          </cell>
          <cell r="AB126">
            <v>44489</v>
          </cell>
          <cell r="AC126">
            <v>8900</v>
          </cell>
          <cell r="AD126">
            <v>529372</v>
          </cell>
        </row>
        <row r="127">
          <cell r="C127" t="str">
            <v>1-1-503</v>
          </cell>
          <cell r="D127" t="str">
            <v>1</v>
          </cell>
          <cell r="E127">
            <v>1</v>
          </cell>
          <cell r="F127">
            <v>44746</v>
          </cell>
          <cell r="G127">
            <v>503</v>
          </cell>
          <cell r="H127" t="str">
            <v>自销</v>
          </cell>
          <cell r="I127" t="str">
            <v>范丽娟</v>
          </cell>
          <cell r="J127" t="str">
            <v>已签约</v>
          </cell>
          <cell r="K127">
            <v>86.43</v>
          </cell>
          <cell r="L127">
            <v>66.68</v>
          </cell>
          <cell r="M127" t="str">
            <v>暂无</v>
          </cell>
          <cell r="N127" t="str">
            <v>暂无</v>
          </cell>
          <cell r="O127" t="str">
            <v>蓝凤妹,蒋万成</v>
          </cell>
          <cell r="P127" t="str">
            <v>452127199304174520,452428198909272519</v>
          </cell>
          <cell r="Q127" t="str">
            <v>15521308098
15920863939</v>
          </cell>
          <cell r="R127" t="str">
            <v>广东省广州市白云区永平街道文盛东街56号405</v>
          </cell>
          <cell r="T127">
            <v>44662</v>
          </cell>
          <cell r="U127">
            <v>7730.44081916001</v>
          </cell>
          <cell r="V127">
            <v>668142</v>
          </cell>
          <cell r="W127" t="str">
            <v>无</v>
          </cell>
          <cell r="X127" t="str">
            <v>无</v>
          </cell>
          <cell r="Z127" t="str">
            <v>无</v>
          </cell>
          <cell r="AB127">
            <v>44746</v>
          </cell>
          <cell r="AC127">
            <v>6579.84496124031</v>
          </cell>
          <cell r="AD127">
            <v>568696</v>
          </cell>
        </row>
        <row r="128">
          <cell r="C128" t="str">
            <v>1-1-504</v>
          </cell>
          <cell r="D128" t="str">
            <v>1</v>
          </cell>
          <cell r="E128">
            <v>1</v>
          </cell>
          <cell r="F128">
            <v>44668</v>
          </cell>
          <cell r="G128">
            <v>504</v>
          </cell>
          <cell r="H128" t="str">
            <v>自销</v>
          </cell>
          <cell r="I128" t="str">
            <v>冯昌盛</v>
          </cell>
          <cell r="J128" t="str">
            <v>已签约</v>
          </cell>
          <cell r="K128">
            <v>86.43</v>
          </cell>
          <cell r="L128">
            <v>66.68</v>
          </cell>
          <cell r="M128" t="str">
            <v>暂无</v>
          </cell>
          <cell r="N128" t="str">
            <v>暂无</v>
          </cell>
          <cell r="O128" t="str">
            <v>张地兵</v>
          </cell>
          <cell r="P128" t="str">
            <v>513027196906165910</v>
          </cell>
          <cell r="Q128" t="str">
            <v>13822194026</v>
          </cell>
          <cell r="R128" t="str">
            <v>广东省广州市花都区秀全街雅宝新城131号</v>
          </cell>
          <cell r="S128" t="str">
            <v>中介</v>
          </cell>
          <cell r="T128">
            <v>44646</v>
          </cell>
          <cell r="U128">
            <v>7963.94770334375</v>
          </cell>
          <cell r="V128">
            <v>688324</v>
          </cell>
          <cell r="W128" t="str">
            <v>无</v>
          </cell>
          <cell r="X128" t="str">
            <v>无</v>
          </cell>
          <cell r="Z128" t="str">
            <v>无</v>
          </cell>
          <cell r="AB128">
            <v>44668</v>
          </cell>
          <cell r="AC128">
            <v>6848.99919009603</v>
          </cell>
          <cell r="AD128">
            <v>591959</v>
          </cell>
        </row>
        <row r="129">
          <cell r="C129" t="str">
            <v>1-1-505</v>
          </cell>
          <cell r="D129" t="str">
            <v>1</v>
          </cell>
          <cell r="E129">
            <v>1</v>
          </cell>
          <cell r="F129">
            <v>44741</v>
          </cell>
          <cell r="G129">
            <v>505</v>
          </cell>
          <cell r="H129" t="str">
            <v>自销</v>
          </cell>
          <cell r="I129" t="str">
            <v>冯昌盛</v>
          </cell>
          <cell r="J129" t="str">
            <v>已签约</v>
          </cell>
          <cell r="K129">
            <v>73.6</v>
          </cell>
          <cell r="L129">
            <v>56.78</v>
          </cell>
          <cell r="M129" t="str">
            <v>暂无</v>
          </cell>
          <cell r="N129" t="str">
            <v>暂无</v>
          </cell>
          <cell r="O129" t="str">
            <v>黄爱英</v>
          </cell>
          <cell r="P129" t="str">
            <v>440106197109111589</v>
          </cell>
          <cell r="Q129" t="str">
            <v>13711563823</v>
          </cell>
          <cell r="R129" t="str">
            <v>广东省广州市越秀区东山区青龙里8号503房</v>
          </cell>
          <cell r="S129" t="str">
            <v>中介-喜佳</v>
          </cell>
          <cell r="T129">
            <v>44684</v>
          </cell>
          <cell r="U129">
            <v>7662.3777173913</v>
          </cell>
          <cell r="V129">
            <v>563951</v>
          </cell>
          <cell r="W129" t="str">
            <v>无</v>
          </cell>
          <cell r="X129" t="str">
            <v>无</v>
          </cell>
          <cell r="Z129" t="str">
            <v>无</v>
          </cell>
          <cell r="AB129">
            <v>44741</v>
          </cell>
          <cell r="AC129">
            <v>6523.45108695652</v>
          </cell>
          <cell r="AD129">
            <v>480126</v>
          </cell>
        </row>
        <row r="130">
          <cell r="C130" t="str">
            <v>1-1-506</v>
          </cell>
          <cell r="D130" t="str">
            <v>1</v>
          </cell>
          <cell r="E130">
            <v>1</v>
          </cell>
          <cell r="F130">
            <v>44620</v>
          </cell>
          <cell r="G130">
            <v>506</v>
          </cell>
          <cell r="H130" t="str">
            <v>自销</v>
          </cell>
          <cell r="I130" t="str">
            <v>冯昌盛</v>
          </cell>
          <cell r="J130" t="str">
            <v>已签约</v>
          </cell>
          <cell r="K130">
            <v>73.6</v>
          </cell>
          <cell r="L130">
            <v>56.78</v>
          </cell>
          <cell r="M130" t="str">
            <v>暂无</v>
          </cell>
          <cell r="N130" t="str">
            <v>暂无</v>
          </cell>
          <cell r="O130" t="str">
            <v>莫燕军</v>
          </cell>
          <cell r="P130" t="str">
            <v>440784198903220949</v>
          </cell>
          <cell r="Q130" t="str">
            <v>15918553061</v>
          </cell>
          <cell r="R130" t="str">
            <v>广东省广州市白云区德胜花园1栋903</v>
          </cell>
          <cell r="S130" t="str">
            <v>中介-贝壳</v>
          </cell>
          <cell r="T130">
            <v>44588</v>
          </cell>
          <cell r="U130">
            <v>9479.26630434783</v>
          </cell>
          <cell r="V130">
            <v>697674</v>
          </cell>
          <cell r="W130" t="str">
            <v>无</v>
          </cell>
          <cell r="X130" t="str">
            <v>无</v>
          </cell>
          <cell r="Z130" t="str">
            <v>无</v>
          </cell>
          <cell r="AB130">
            <v>44620</v>
          </cell>
          <cell r="AC130">
            <v>8152.17391304348</v>
          </cell>
          <cell r="AD130">
            <v>600000</v>
          </cell>
        </row>
        <row r="131">
          <cell r="C131" t="str">
            <v>1-1-507</v>
          </cell>
          <cell r="D131" t="str">
            <v>1</v>
          </cell>
          <cell r="E131">
            <v>1</v>
          </cell>
          <cell r="F131">
            <v>44957</v>
          </cell>
          <cell r="G131">
            <v>507</v>
          </cell>
          <cell r="H131" t="str">
            <v>自销</v>
          </cell>
          <cell r="I131" t="str">
            <v>梁子杰</v>
          </cell>
          <cell r="J131" t="str">
            <v>已签约</v>
          </cell>
          <cell r="K131">
            <v>86.12</v>
          </cell>
          <cell r="L131">
            <v>66.44</v>
          </cell>
          <cell r="M131" t="str">
            <v>暂无</v>
          </cell>
          <cell r="N131" t="str">
            <v>暂无</v>
          </cell>
          <cell r="O131" t="str">
            <v>黄曾艳</v>
          </cell>
          <cell r="P131" t="str">
            <v>431281197901107027</v>
          </cell>
          <cell r="Q131">
            <v>19924247217</v>
          </cell>
          <cell r="R131" t="str">
            <v>广东省广州市花都区狮岭镇径口村三街十三号</v>
          </cell>
          <cell r="S131" t="str">
            <v>中介-喜佳</v>
          </cell>
          <cell r="T131">
            <v>44938</v>
          </cell>
          <cell r="U131">
            <v>7939.18950301904</v>
          </cell>
          <cell r="V131">
            <v>683723</v>
          </cell>
          <cell r="W131" t="str">
            <v>无</v>
          </cell>
          <cell r="X131" t="str">
            <v>无</v>
          </cell>
          <cell r="Z131" t="str">
            <v>无</v>
          </cell>
          <cell r="AB131">
            <v>44957</v>
          </cell>
          <cell r="AC131">
            <v>6800</v>
          </cell>
          <cell r="AD131">
            <v>585616</v>
          </cell>
        </row>
        <row r="132">
          <cell r="C132" t="str">
            <v>1-1-601</v>
          </cell>
          <cell r="D132" t="str">
            <v>1</v>
          </cell>
          <cell r="E132">
            <v>1</v>
          </cell>
          <cell r="F132">
            <v>44455</v>
          </cell>
          <cell r="G132">
            <v>601</v>
          </cell>
          <cell r="H132" t="str">
            <v>自销</v>
          </cell>
          <cell r="I132" t="str">
            <v>韩丰元</v>
          </cell>
          <cell r="J132" t="str">
            <v>已签约</v>
          </cell>
          <cell r="K132">
            <v>59.48</v>
          </cell>
          <cell r="L132">
            <v>45.89</v>
          </cell>
          <cell r="M132" t="str">
            <v>暂无</v>
          </cell>
          <cell r="N132" t="str">
            <v>暂无</v>
          </cell>
          <cell r="O132" t="str">
            <v>王淑珍</v>
          </cell>
          <cell r="P132" t="str">
            <v>230102195502235365</v>
          </cell>
          <cell r="Q132" t="str">
            <v>13654587878</v>
          </cell>
          <cell r="R132" t="str">
            <v>广东省广州市白云区石井镇庆丰服装城</v>
          </cell>
          <cell r="T132">
            <v>44429</v>
          </cell>
          <cell r="U132">
            <v>10383.7256220578</v>
          </cell>
          <cell r="V132">
            <v>617624</v>
          </cell>
          <cell r="W132" t="str">
            <v>无</v>
          </cell>
          <cell r="X132" t="str">
            <v>无</v>
          </cell>
          <cell r="Z132" t="str">
            <v>无</v>
          </cell>
          <cell r="AB132">
            <v>44455</v>
          </cell>
          <cell r="AC132">
            <v>8887.99596503026</v>
          </cell>
          <cell r="AD132">
            <v>528658</v>
          </cell>
        </row>
        <row r="133">
          <cell r="C133" t="str">
            <v>1-1-602</v>
          </cell>
          <cell r="D133" t="str">
            <v>1</v>
          </cell>
          <cell r="E133">
            <v>1</v>
          </cell>
          <cell r="F133">
            <v>44405</v>
          </cell>
          <cell r="G133">
            <v>602</v>
          </cell>
          <cell r="H133" t="str">
            <v>自销</v>
          </cell>
          <cell r="I133" t="str">
            <v>揭英锡</v>
          </cell>
          <cell r="J133" t="str">
            <v>已签约</v>
          </cell>
          <cell r="K133">
            <v>59.48</v>
          </cell>
          <cell r="L133">
            <v>45.89</v>
          </cell>
          <cell r="M133" t="str">
            <v>暂无</v>
          </cell>
          <cell r="N133" t="str">
            <v>暂无</v>
          </cell>
          <cell r="O133" t="str">
            <v>温国雄</v>
          </cell>
          <cell r="P133" t="str">
            <v>44012119661127151X</v>
          </cell>
          <cell r="Q133" t="str">
            <v>13926283832</v>
          </cell>
          <cell r="R133" t="str">
            <v>广东省广州市花都区花城街紫薇路锦东花园B区</v>
          </cell>
          <cell r="T133">
            <v>44405</v>
          </cell>
          <cell r="U133">
            <v>10742.3503698722</v>
          </cell>
          <cell r="V133">
            <v>638955</v>
          </cell>
          <cell r="W133" t="str">
            <v>无</v>
          </cell>
          <cell r="X133" t="str">
            <v>无</v>
          </cell>
          <cell r="Z133" t="str">
            <v>无</v>
          </cell>
          <cell r="AB133">
            <v>44405</v>
          </cell>
          <cell r="AC133">
            <v>9131.00201748487</v>
          </cell>
          <cell r="AD133">
            <v>543112</v>
          </cell>
        </row>
        <row r="134">
          <cell r="C134" t="str">
            <v>1-1-603</v>
          </cell>
          <cell r="D134" t="str">
            <v>1</v>
          </cell>
          <cell r="E134">
            <v>1</v>
          </cell>
          <cell r="F134">
            <v>44604</v>
          </cell>
          <cell r="G134">
            <v>603</v>
          </cell>
          <cell r="H134" t="str">
            <v>自销</v>
          </cell>
          <cell r="I134" t="str">
            <v>梁叶婷</v>
          </cell>
          <cell r="J134" t="str">
            <v>已签约</v>
          </cell>
          <cell r="K134">
            <v>86.43</v>
          </cell>
          <cell r="L134">
            <v>66.68</v>
          </cell>
          <cell r="M134" t="str">
            <v>暂无</v>
          </cell>
          <cell r="N134" t="str">
            <v>暂无</v>
          </cell>
          <cell r="O134" t="str">
            <v>何沛成</v>
          </cell>
          <cell r="P134" t="str">
            <v>440105196401155131</v>
          </cell>
          <cell r="Q134" t="str">
            <v>19924399488</v>
          </cell>
          <cell r="R134" t="str">
            <v>广东省广州市荔湾区北文街3号2401</v>
          </cell>
          <cell r="S134" t="str">
            <v>中介-贝壳</v>
          </cell>
          <cell r="T134">
            <v>44588</v>
          </cell>
          <cell r="U134">
            <v>9146.51162790698</v>
          </cell>
          <cell r="V134">
            <v>790533</v>
          </cell>
          <cell r="W134" t="str">
            <v>无</v>
          </cell>
          <cell r="X134" t="str">
            <v>无</v>
          </cell>
          <cell r="Z134" t="str">
            <v>无</v>
          </cell>
          <cell r="AB134">
            <v>44604</v>
          </cell>
          <cell r="AC134">
            <v>7865.99560337846</v>
          </cell>
          <cell r="AD134">
            <v>679858</v>
          </cell>
        </row>
        <row r="135">
          <cell r="C135" t="str">
            <v>1-1-604</v>
          </cell>
          <cell r="D135" t="str">
            <v>1</v>
          </cell>
          <cell r="E135">
            <v>1</v>
          </cell>
          <cell r="F135">
            <v>44604</v>
          </cell>
          <cell r="G135">
            <v>604</v>
          </cell>
          <cell r="H135" t="str">
            <v>自销</v>
          </cell>
          <cell r="I135" t="str">
            <v>梁叶婷</v>
          </cell>
          <cell r="J135" t="str">
            <v>已签约</v>
          </cell>
          <cell r="K135">
            <v>86.43</v>
          </cell>
          <cell r="L135">
            <v>66.68</v>
          </cell>
          <cell r="M135" t="str">
            <v>暂无</v>
          </cell>
          <cell r="N135" t="str">
            <v>暂无</v>
          </cell>
          <cell r="O135" t="str">
            <v>何耀龙</v>
          </cell>
          <cell r="P135" t="str">
            <v>440105198809234537</v>
          </cell>
          <cell r="Q135" t="str">
            <v>18002211885</v>
          </cell>
          <cell r="R135" t="str">
            <v>广东省广州市荔湾区北文街3号2401</v>
          </cell>
          <cell r="S135" t="str">
            <v>中介-喜佳</v>
          </cell>
          <cell r="T135">
            <v>44588</v>
          </cell>
          <cell r="U135">
            <v>8951.16279069767</v>
          </cell>
          <cell r="V135">
            <v>773649</v>
          </cell>
          <cell r="W135" t="str">
            <v>无</v>
          </cell>
          <cell r="X135" t="str">
            <v>无</v>
          </cell>
          <cell r="Z135" t="str">
            <v>无</v>
          </cell>
          <cell r="AB135">
            <v>44604</v>
          </cell>
          <cell r="AC135">
            <v>7697.99838019206</v>
          </cell>
          <cell r="AD135">
            <v>665338</v>
          </cell>
        </row>
        <row r="136">
          <cell r="C136" t="str">
            <v>1-1-605</v>
          </cell>
          <cell r="D136" t="str">
            <v>1</v>
          </cell>
          <cell r="E136">
            <v>1</v>
          </cell>
          <cell r="F136">
            <v>44674</v>
          </cell>
          <cell r="G136">
            <v>605</v>
          </cell>
          <cell r="H136" t="str">
            <v>自销</v>
          </cell>
          <cell r="I136" t="str">
            <v>邓彩霞;黄鲜明</v>
          </cell>
          <cell r="J136" t="str">
            <v>已签约</v>
          </cell>
          <cell r="K136">
            <v>73.6</v>
          </cell>
          <cell r="L136">
            <v>56.78</v>
          </cell>
          <cell r="M136" t="str">
            <v>暂无</v>
          </cell>
          <cell r="N136" t="str">
            <v>暂无</v>
          </cell>
          <cell r="O136" t="str">
            <v>金丽花,张升峰</v>
          </cell>
          <cell r="P136" t="str">
            <v>231083198806223424,222402198502170418</v>
          </cell>
          <cell r="Q136" t="str">
            <v>13632394267
18820407771</v>
          </cell>
          <cell r="R136" t="str">
            <v>广东省清远市清城区龙塘镇银湖路1号恒大银湖城88号楼1402号</v>
          </cell>
          <cell r="T136">
            <v>44650</v>
          </cell>
          <cell r="U136">
            <v>7544.1847826087</v>
          </cell>
          <cell r="V136">
            <v>555252</v>
          </cell>
          <cell r="W136" t="str">
            <v>无</v>
          </cell>
          <cell r="X136" t="str">
            <v>无</v>
          </cell>
          <cell r="Z136" t="str">
            <v>无</v>
          </cell>
          <cell r="AB136">
            <v>44674</v>
          </cell>
          <cell r="AC136">
            <v>6488.0027173913</v>
          </cell>
          <cell r="AD136">
            <v>477517</v>
          </cell>
        </row>
        <row r="137">
          <cell r="C137" t="str">
            <v>1-1-606</v>
          </cell>
          <cell r="D137" t="str">
            <v>1</v>
          </cell>
          <cell r="E137">
            <v>1</v>
          </cell>
          <cell r="F137" t="str">
            <v>草签报</v>
          </cell>
          <cell r="G137">
            <v>606</v>
          </cell>
          <cell r="H137" t="str">
            <v>自销</v>
          </cell>
          <cell r="I137" t="str">
            <v>刘梓轩</v>
          </cell>
          <cell r="J137" t="str">
            <v>已签约</v>
          </cell>
          <cell r="K137">
            <v>73.6</v>
          </cell>
          <cell r="L137">
            <v>56.78</v>
          </cell>
          <cell r="M137" t="str">
            <v>暂无</v>
          </cell>
          <cell r="N137" t="str">
            <v>暂无</v>
          </cell>
          <cell r="O137" t="str">
            <v>林东山</v>
          </cell>
          <cell r="P137" t="str">
            <v>445302198412281550</v>
          </cell>
          <cell r="Q137" t="str">
            <v>13826001630</v>
          </cell>
          <cell r="R137" t="str">
            <v>广州市花都区凤風北路盛世商务大厦4楼 v09</v>
          </cell>
          <cell r="S137" t="str">
            <v>工抵</v>
          </cell>
          <cell r="T137">
            <v>44545</v>
          </cell>
          <cell r="U137">
            <v>10527.5543478261</v>
          </cell>
          <cell r="V137">
            <v>774828</v>
          </cell>
          <cell r="W137" t="str">
            <v>无</v>
          </cell>
          <cell r="X137" t="str">
            <v>无</v>
          </cell>
          <cell r="Z137" t="str">
            <v>无</v>
          </cell>
          <cell r="AB137">
            <v>45289</v>
          </cell>
          <cell r="AC137">
            <v>9001.0597826087</v>
          </cell>
          <cell r="AD137">
            <v>662478</v>
          </cell>
        </row>
        <row r="138">
          <cell r="C138" t="str">
            <v>1-1-607</v>
          </cell>
          <cell r="D138" t="str">
            <v>1</v>
          </cell>
          <cell r="E138">
            <v>1</v>
          </cell>
          <cell r="F138">
            <v>44670</v>
          </cell>
          <cell r="G138">
            <v>607</v>
          </cell>
          <cell r="H138" t="str">
            <v>自销</v>
          </cell>
          <cell r="I138" t="str">
            <v>黄鲜明;冯昌盛</v>
          </cell>
          <cell r="J138" t="str">
            <v>已签约</v>
          </cell>
          <cell r="K138">
            <v>86.12</v>
          </cell>
          <cell r="L138">
            <v>66.44</v>
          </cell>
          <cell r="M138" t="str">
            <v>暂无</v>
          </cell>
          <cell r="N138" t="str">
            <v>暂无</v>
          </cell>
          <cell r="O138" t="str">
            <v>易维,江卜钱</v>
          </cell>
          <cell r="P138" t="str">
            <v>430423199208197023,360732199210190917</v>
          </cell>
          <cell r="Q138" t="str">
            <v>13825093775
13924252923</v>
          </cell>
          <cell r="R138" t="str">
            <v>广东省广州市白云区永平友谊路八一科技大楼908</v>
          </cell>
          <cell r="T138">
            <v>44632</v>
          </cell>
          <cell r="U138">
            <v>7661.63492800743</v>
          </cell>
          <cell r="V138">
            <v>659820</v>
          </cell>
          <cell r="W138" t="str">
            <v>无</v>
          </cell>
          <cell r="X138" t="str">
            <v>无</v>
          </cell>
          <cell r="Z138" t="str">
            <v>无</v>
          </cell>
          <cell r="AB138">
            <v>44670</v>
          </cell>
          <cell r="AC138">
            <v>6589.00371574547</v>
          </cell>
          <cell r="AD138">
            <v>567445</v>
          </cell>
        </row>
        <row r="139">
          <cell r="C139" t="str">
            <v>1-1-701</v>
          </cell>
          <cell r="D139" t="str">
            <v>1</v>
          </cell>
          <cell r="E139">
            <v>1</v>
          </cell>
          <cell r="F139">
            <v>44493</v>
          </cell>
          <cell r="G139">
            <v>701</v>
          </cell>
          <cell r="H139" t="str">
            <v>自销</v>
          </cell>
          <cell r="I139" t="str">
            <v>黄鲜明</v>
          </cell>
          <cell r="J139" t="str">
            <v>已签约</v>
          </cell>
          <cell r="K139">
            <v>59.48</v>
          </cell>
          <cell r="L139">
            <v>45.89</v>
          </cell>
          <cell r="M139" t="str">
            <v>暂无</v>
          </cell>
          <cell r="N139" t="str">
            <v>暂无</v>
          </cell>
          <cell r="O139" t="str">
            <v>毕志森</v>
          </cell>
          <cell r="P139" t="str">
            <v>440182199710131252</v>
          </cell>
          <cell r="Q139" t="str">
            <v>13535407008</v>
          </cell>
          <cell r="R139" t="str">
            <v>广东省广州市花都区秀全街乐同村赤米二队58号</v>
          </cell>
          <cell r="T139">
            <v>44448</v>
          </cell>
          <cell r="U139">
            <v>10383.7256220578</v>
          </cell>
          <cell r="V139">
            <v>617624</v>
          </cell>
          <cell r="W139" t="str">
            <v>无</v>
          </cell>
          <cell r="X139" t="str">
            <v>无</v>
          </cell>
          <cell r="Z139" t="str">
            <v>无</v>
          </cell>
          <cell r="AB139">
            <v>44493</v>
          </cell>
          <cell r="AC139">
            <v>8887.99596503026</v>
          </cell>
          <cell r="AD139">
            <v>528658</v>
          </cell>
        </row>
        <row r="140">
          <cell r="C140" t="str">
            <v>1-1-702</v>
          </cell>
          <cell r="D140" t="str">
            <v>1</v>
          </cell>
          <cell r="E140">
            <v>1</v>
          </cell>
          <cell r="F140">
            <v>44421</v>
          </cell>
          <cell r="G140">
            <v>702</v>
          </cell>
          <cell r="H140" t="str">
            <v>自销</v>
          </cell>
          <cell r="I140" t="str">
            <v>李杏香</v>
          </cell>
          <cell r="J140" t="str">
            <v>已签约</v>
          </cell>
          <cell r="K140">
            <v>59.48</v>
          </cell>
          <cell r="L140">
            <v>45.89</v>
          </cell>
          <cell r="M140" t="str">
            <v>暂无</v>
          </cell>
          <cell r="N140" t="str">
            <v>暂无</v>
          </cell>
          <cell r="O140" t="str">
            <v>罗小珍</v>
          </cell>
          <cell r="P140" t="str">
            <v>452426197605100649</v>
          </cell>
          <cell r="Q140" t="str">
            <v>13825151138</v>
          </cell>
          <cell r="R140" t="str">
            <v>广东省广州市天河区侨乐街72号304房</v>
          </cell>
          <cell r="T140">
            <v>44332</v>
          </cell>
          <cell r="U140">
            <v>10162.5420309348</v>
          </cell>
          <cell r="V140">
            <v>604468</v>
          </cell>
          <cell r="W140" t="str">
            <v>无</v>
          </cell>
          <cell r="X140" t="str">
            <v>无</v>
          </cell>
          <cell r="Z140" t="str">
            <v>无</v>
          </cell>
          <cell r="AB140">
            <v>44421</v>
          </cell>
          <cell r="AC140">
            <v>9088.61802286483</v>
          </cell>
          <cell r="AD140">
            <v>540591</v>
          </cell>
        </row>
        <row r="141">
          <cell r="C141" t="str">
            <v>1-1-703</v>
          </cell>
          <cell r="D141" t="str">
            <v>1</v>
          </cell>
          <cell r="E141">
            <v>1</v>
          </cell>
          <cell r="F141">
            <v>44485</v>
          </cell>
          <cell r="G141">
            <v>703</v>
          </cell>
          <cell r="H141" t="str">
            <v>自销</v>
          </cell>
          <cell r="I141" t="str">
            <v>梁叶婷;朱生</v>
          </cell>
          <cell r="J141" t="str">
            <v>已签约</v>
          </cell>
          <cell r="K141">
            <v>86.43</v>
          </cell>
          <cell r="L141">
            <v>66.68</v>
          </cell>
          <cell r="M141" t="str">
            <v>暂无</v>
          </cell>
          <cell r="N141" t="str">
            <v>暂无</v>
          </cell>
          <cell r="O141" t="str">
            <v>曾耀农,丁红</v>
          </cell>
          <cell r="P141" t="str">
            <v>362201195909130813,362201196110020829</v>
          </cell>
          <cell r="Q141" t="str">
            <v>13647492790
13786103065</v>
          </cell>
          <cell r="R141" t="str">
            <v>广东省广州市花都区狮岭广州工商学院</v>
          </cell>
          <cell r="T141">
            <v>44472</v>
          </cell>
          <cell r="U141">
            <v>10529.422654171</v>
          </cell>
          <cell r="V141">
            <v>910058</v>
          </cell>
          <cell r="W141" t="str">
            <v>无</v>
          </cell>
          <cell r="X141" t="str">
            <v>无</v>
          </cell>
          <cell r="Z141" t="str">
            <v>无</v>
          </cell>
          <cell r="AB141">
            <v>44485</v>
          </cell>
          <cell r="AC141">
            <v>9038.23903737128</v>
          </cell>
          <cell r="AD141">
            <v>781175</v>
          </cell>
        </row>
        <row r="142">
          <cell r="C142" t="str">
            <v>1-1-704</v>
          </cell>
          <cell r="D142" t="str">
            <v>1</v>
          </cell>
          <cell r="E142">
            <v>1</v>
          </cell>
          <cell r="F142">
            <v>44609</v>
          </cell>
          <cell r="G142">
            <v>704</v>
          </cell>
          <cell r="H142" t="str">
            <v>自销</v>
          </cell>
          <cell r="I142" t="str">
            <v>冯昌盛</v>
          </cell>
          <cell r="J142" t="str">
            <v>已签约</v>
          </cell>
          <cell r="K142">
            <v>86.43</v>
          </cell>
          <cell r="L142">
            <v>66.68</v>
          </cell>
          <cell r="M142" t="str">
            <v>暂无</v>
          </cell>
          <cell r="N142" t="str">
            <v>暂无</v>
          </cell>
          <cell r="O142" t="str">
            <v>李军</v>
          </cell>
          <cell r="P142" t="str">
            <v>430781197506024017</v>
          </cell>
          <cell r="Q142" t="str">
            <v>13925195405</v>
          </cell>
          <cell r="R142" t="str">
            <v>广东省广州市越秀区先烈中路102号大院北门</v>
          </cell>
          <cell r="S142" t="str">
            <v>自然来访</v>
          </cell>
          <cell r="T142">
            <v>44563</v>
          </cell>
          <cell r="U142">
            <v>8191.70426935092</v>
          </cell>
          <cell r="V142">
            <v>708009</v>
          </cell>
          <cell r="W142" t="str">
            <v>无</v>
          </cell>
          <cell r="X142" t="str">
            <v>无</v>
          </cell>
          <cell r="Z142" t="str">
            <v>无</v>
          </cell>
          <cell r="AB142">
            <v>44609</v>
          </cell>
          <cell r="AC142">
            <v>7044.86867985653</v>
          </cell>
          <cell r="AD142">
            <v>608888</v>
          </cell>
        </row>
        <row r="143">
          <cell r="C143" t="str">
            <v>1-1-705</v>
          </cell>
          <cell r="D143" t="str">
            <v>1</v>
          </cell>
          <cell r="E143">
            <v>1</v>
          </cell>
          <cell r="F143">
            <v>44685</v>
          </cell>
          <cell r="G143">
            <v>705</v>
          </cell>
          <cell r="H143" t="str">
            <v>自销</v>
          </cell>
          <cell r="I143" t="str">
            <v>梁子杰</v>
          </cell>
          <cell r="J143" t="str">
            <v>已签约</v>
          </cell>
          <cell r="K143">
            <v>73.6</v>
          </cell>
          <cell r="L143">
            <v>56.78</v>
          </cell>
          <cell r="M143" t="str">
            <v>暂无</v>
          </cell>
          <cell r="N143" t="str">
            <v>暂无</v>
          </cell>
          <cell r="O143" t="str">
            <v>郑小贞</v>
          </cell>
          <cell r="P143" t="str">
            <v>350322197710040821</v>
          </cell>
          <cell r="Q143" t="str">
            <v>13950702699</v>
          </cell>
          <cell r="R143" t="str">
            <v>广东省深圳市龙华区观澜牛湖石一村金石路56号红顺兴木材市场A1X</v>
          </cell>
          <cell r="S143" t="str">
            <v>中介</v>
          </cell>
          <cell r="T143">
            <v>44650</v>
          </cell>
          <cell r="U143">
            <v>7777.67663043478</v>
          </cell>
          <cell r="V143">
            <v>572437</v>
          </cell>
          <cell r="X143">
            <v>-74</v>
          </cell>
          <cell r="AB143">
            <v>44685</v>
          </cell>
          <cell r="AC143">
            <v>6688.80434782609</v>
          </cell>
          <cell r="AD143">
            <v>492296</v>
          </cell>
        </row>
        <row r="144">
          <cell r="C144" t="str">
            <v>1-1-706</v>
          </cell>
          <cell r="D144" t="str">
            <v>1</v>
          </cell>
          <cell r="E144">
            <v>1</v>
          </cell>
          <cell r="F144">
            <v>44466</v>
          </cell>
          <cell r="G144">
            <v>706</v>
          </cell>
          <cell r="H144" t="str">
            <v>自销</v>
          </cell>
          <cell r="I144" t="str">
            <v>冯昌盛</v>
          </cell>
          <cell r="J144" t="str">
            <v>已签约</v>
          </cell>
          <cell r="K144">
            <v>73.6</v>
          </cell>
          <cell r="L144">
            <v>56.78</v>
          </cell>
          <cell r="M144" t="str">
            <v>暂无</v>
          </cell>
          <cell r="N144" t="str">
            <v>暂无</v>
          </cell>
          <cell r="O144" t="str">
            <v>邓志强</v>
          </cell>
          <cell r="P144" t="str">
            <v>362423198409160015</v>
          </cell>
          <cell r="Q144" t="str">
            <v>13724183114</v>
          </cell>
          <cell r="R144" t="str">
            <v>广东省广州市黄埔区凤凰五路33-3号宇旺物流</v>
          </cell>
          <cell r="T144">
            <v>44461</v>
          </cell>
          <cell r="U144">
            <v>10494.0489130435</v>
          </cell>
          <cell r="V144">
            <v>772362</v>
          </cell>
          <cell r="W144" t="str">
            <v>无</v>
          </cell>
          <cell r="X144" t="str">
            <v>无</v>
          </cell>
          <cell r="Z144" t="str">
            <v>无</v>
          </cell>
          <cell r="AB144">
            <v>44466</v>
          </cell>
          <cell r="AC144">
            <v>9116.80706521739</v>
          </cell>
          <cell r="AD144">
            <v>670997</v>
          </cell>
        </row>
        <row r="145">
          <cell r="C145" t="str">
            <v>1-1-707</v>
          </cell>
          <cell r="D145" t="str">
            <v>1</v>
          </cell>
          <cell r="E145">
            <v>1</v>
          </cell>
          <cell r="F145">
            <v>44700</v>
          </cell>
          <cell r="G145">
            <v>707</v>
          </cell>
          <cell r="H145" t="str">
            <v>自销</v>
          </cell>
          <cell r="I145" t="str">
            <v>黄鲜明;罗展鹏</v>
          </cell>
          <cell r="J145" t="str">
            <v>已签约</v>
          </cell>
          <cell r="K145">
            <v>86.12</v>
          </cell>
          <cell r="L145">
            <v>66.44</v>
          </cell>
          <cell r="M145" t="str">
            <v>暂无</v>
          </cell>
          <cell r="N145" t="str">
            <v>暂无</v>
          </cell>
          <cell r="O145" t="str">
            <v>唐秋媛</v>
          </cell>
          <cell r="P145" t="str">
            <v>445381199901205727</v>
          </cell>
          <cell r="Q145" t="str">
            <v>13600014213</v>
          </cell>
          <cell r="R145" t="str">
            <v>广东省广州市天河区珠吉街道珠村南门社新街7巷</v>
          </cell>
          <cell r="S145" t="str">
            <v>中介</v>
          </cell>
          <cell r="T145">
            <v>44620</v>
          </cell>
          <cell r="U145">
            <v>8024.54714352067</v>
          </cell>
          <cell r="V145">
            <v>691074</v>
          </cell>
          <cell r="W145" t="str">
            <v>无</v>
          </cell>
          <cell r="X145" t="str">
            <v>无</v>
          </cell>
          <cell r="Z145" t="str">
            <v>无</v>
          </cell>
          <cell r="AB145">
            <v>44700</v>
          </cell>
          <cell r="AC145">
            <v>6860.98467254993</v>
          </cell>
          <cell r="AD145">
            <v>590868</v>
          </cell>
        </row>
        <row r="146">
          <cell r="C146" t="str">
            <v>1-1-801</v>
          </cell>
          <cell r="D146" t="str">
            <v>1</v>
          </cell>
          <cell r="E146">
            <v>1</v>
          </cell>
          <cell r="F146">
            <v>44335</v>
          </cell>
          <cell r="G146">
            <v>801</v>
          </cell>
          <cell r="H146" t="str">
            <v>自销</v>
          </cell>
          <cell r="I146" t="str">
            <v>罗健波;陈凯伦</v>
          </cell>
          <cell r="J146" t="str">
            <v>已签约</v>
          </cell>
          <cell r="K146">
            <v>59.48</v>
          </cell>
          <cell r="L146">
            <v>45.89</v>
          </cell>
          <cell r="M146" t="str">
            <v>暂无</v>
          </cell>
          <cell r="N146" t="str">
            <v>暂无</v>
          </cell>
          <cell r="O146" t="str">
            <v>吴君如</v>
          </cell>
          <cell r="P146" t="str">
            <v>452126199401021220</v>
          </cell>
          <cell r="Q146" t="str">
            <v>18687065497</v>
          </cell>
          <cell r="R146" t="str">
            <v>广东省广州市番禺区钟村街道万宝北街33号（松下美健生活电器有限公司）</v>
          </cell>
          <cell r="T146">
            <v>44330</v>
          </cell>
          <cell r="U146">
            <v>11060.0033624748</v>
          </cell>
          <cell r="V146">
            <v>657849</v>
          </cell>
          <cell r="W146" t="str">
            <v>无</v>
          </cell>
          <cell r="X146" t="str">
            <v>无</v>
          </cell>
          <cell r="Z146" t="str">
            <v>无</v>
          </cell>
          <cell r="AB146">
            <v>44335</v>
          </cell>
          <cell r="AC146">
            <v>9548.33557498319</v>
          </cell>
          <cell r="AD146">
            <v>567935</v>
          </cell>
        </row>
        <row r="147">
          <cell r="C147" t="str">
            <v>1-1-802</v>
          </cell>
          <cell r="D147" t="str">
            <v>1</v>
          </cell>
          <cell r="E147">
            <v>1</v>
          </cell>
          <cell r="F147">
            <v>44442</v>
          </cell>
          <cell r="G147">
            <v>802</v>
          </cell>
          <cell r="H147" t="str">
            <v>自销</v>
          </cell>
          <cell r="I147" t="str">
            <v>朱生</v>
          </cell>
          <cell r="J147" t="str">
            <v>已签约</v>
          </cell>
          <cell r="K147">
            <v>59.48</v>
          </cell>
          <cell r="L147">
            <v>45.89</v>
          </cell>
          <cell r="M147" t="str">
            <v>暂无</v>
          </cell>
          <cell r="N147" t="str">
            <v>暂无</v>
          </cell>
          <cell r="O147" t="str">
            <v>林翠仪</v>
          </cell>
          <cell r="P147" t="str">
            <v>440111198908135427</v>
          </cell>
          <cell r="Q147" t="str">
            <v>13728032643</v>
          </cell>
          <cell r="R147" t="str">
            <v>广东省广州市白云区园夏南街一巷6号</v>
          </cell>
          <cell r="T147">
            <v>44406</v>
          </cell>
          <cell r="U147">
            <v>10239.9462004035</v>
          </cell>
          <cell r="V147">
            <v>609072</v>
          </cell>
          <cell r="W147" t="str">
            <v>无</v>
          </cell>
          <cell r="X147" t="str">
            <v>无</v>
          </cell>
          <cell r="Z147" t="str">
            <v>无</v>
          </cell>
          <cell r="AB147">
            <v>44442</v>
          </cell>
          <cell r="AC147">
            <v>9200.99193006053</v>
          </cell>
          <cell r="AD147">
            <v>547275</v>
          </cell>
        </row>
        <row r="148">
          <cell r="C148" t="str">
            <v>1-1-803</v>
          </cell>
          <cell r="D148" t="str">
            <v>1</v>
          </cell>
          <cell r="E148">
            <v>1</v>
          </cell>
          <cell r="F148">
            <v>44882</v>
          </cell>
          <cell r="G148">
            <v>803</v>
          </cell>
          <cell r="H148" t="str">
            <v>自销</v>
          </cell>
          <cell r="I148" t="str">
            <v>范丽娟</v>
          </cell>
          <cell r="J148" t="str">
            <v>已签约</v>
          </cell>
          <cell r="K148">
            <v>86.43</v>
          </cell>
          <cell r="L148">
            <v>66.68</v>
          </cell>
          <cell r="M148" t="str">
            <v>暂无</v>
          </cell>
          <cell r="N148" t="str">
            <v>暂无</v>
          </cell>
          <cell r="O148" t="str">
            <v>任志国</v>
          </cell>
          <cell r="P148" t="str">
            <v>210824197608271956</v>
          </cell>
          <cell r="Q148">
            <v>1884202644</v>
          </cell>
          <cell r="R148" t="str">
            <v>广东省清远市清城区横荷镇天安智谷 T1 栋 1107 室</v>
          </cell>
          <cell r="S148" t="str">
            <v>工抵</v>
          </cell>
          <cell r="T148">
            <v>44735</v>
          </cell>
          <cell r="U148">
            <v>7752.52805738748</v>
          </cell>
          <cell r="V148">
            <v>670051</v>
          </cell>
          <cell r="W148" t="str">
            <v>无</v>
          </cell>
          <cell r="X148" t="str">
            <v>无</v>
          </cell>
          <cell r="Z148" t="str">
            <v>无</v>
          </cell>
          <cell r="AB148">
            <v>44882</v>
          </cell>
          <cell r="AC148">
            <v>7044.86867985653</v>
          </cell>
          <cell r="AD148">
            <v>608888</v>
          </cell>
        </row>
        <row r="149">
          <cell r="C149" t="str">
            <v>1-1-804</v>
          </cell>
          <cell r="D149" t="str">
            <v>1</v>
          </cell>
          <cell r="E149">
            <v>1</v>
          </cell>
          <cell r="F149">
            <v>44439</v>
          </cell>
          <cell r="G149">
            <v>804</v>
          </cell>
          <cell r="H149" t="str">
            <v>自销</v>
          </cell>
          <cell r="I149" t="str">
            <v>韩丰元</v>
          </cell>
          <cell r="J149" t="str">
            <v>已签约</v>
          </cell>
          <cell r="K149">
            <v>86.43</v>
          </cell>
          <cell r="L149">
            <v>66.68</v>
          </cell>
          <cell r="M149" t="str">
            <v>暂无</v>
          </cell>
          <cell r="N149" t="str">
            <v>暂无</v>
          </cell>
          <cell r="O149" t="str">
            <v>刘承荣</v>
          </cell>
          <cell r="P149" t="str">
            <v>431129198610224411</v>
          </cell>
          <cell r="Q149" t="str">
            <v>18898325260</v>
          </cell>
          <cell r="R149" t="str">
            <v>湖南省江华瑶族自治县河路口镇秀鱼塘村</v>
          </cell>
          <cell r="T149">
            <v>44432</v>
          </cell>
          <cell r="U149">
            <v>10385.6531297003</v>
          </cell>
          <cell r="V149">
            <v>897632</v>
          </cell>
          <cell r="W149" t="str">
            <v>无</v>
          </cell>
          <cell r="X149" t="str">
            <v>无</v>
          </cell>
          <cell r="Z149" t="str">
            <v>无</v>
          </cell>
          <cell r="AB149">
            <v>44439</v>
          </cell>
          <cell r="AC149">
            <v>8888.00185120907</v>
          </cell>
          <cell r="AD149">
            <v>768190</v>
          </cell>
        </row>
        <row r="150">
          <cell r="C150" t="str">
            <v>1-1-805</v>
          </cell>
          <cell r="D150" t="str">
            <v>1</v>
          </cell>
          <cell r="E150">
            <v>1</v>
          </cell>
          <cell r="F150">
            <v>44669</v>
          </cell>
          <cell r="G150">
            <v>805</v>
          </cell>
          <cell r="H150" t="str">
            <v>自销</v>
          </cell>
          <cell r="I150" t="str">
            <v>梁子杰</v>
          </cell>
          <cell r="J150" t="str">
            <v>已签约</v>
          </cell>
          <cell r="K150">
            <v>73.6</v>
          </cell>
          <cell r="L150">
            <v>56.78</v>
          </cell>
          <cell r="M150" t="str">
            <v>暂无</v>
          </cell>
          <cell r="N150" t="str">
            <v>暂无</v>
          </cell>
          <cell r="O150" t="str">
            <v>张启洪</v>
          </cell>
          <cell r="P150" t="str">
            <v>350322197903280522</v>
          </cell>
          <cell r="Q150" t="str">
            <v>15818778333</v>
          </cell>
          <cell r="R150" t="str">
            <v>广东省深圳市龙华区观澜牛湖石一村金石路56号红顺兴木材市场A1X</v>
          </cell>
          <cell r="S150" t="str">
            <v>中介</v>
          </cell>
          <cell r="T150">
            <v>44652</v>
          </cell>
          <cell r="U150">
            <v>7833.72282608696</v>
          </cell>
          <cell r="V150">
            <v>576562</v>
          </cell>
          <cell r="W150" t="str">
            <v>无</v>
          </cell>
          <cell r="X150" t="str">
            <v>无</v>
          </cell>
          <cell r="Z150" t="str">
            <v>无</v>
          </cell>
          <cell r="AB150">
            <v>44669</v>
          </cell>
          <cell r="AC150">
            <v>6737.3777173913</v>
          </cell>
          <cell r="AD150">
            <v>495871</v>
          </cell>
        </row>
        <row r="151">
          <cell r="C151" t="str">
            <v>1-1-806</v>
          </cell>
          <cell r="D151" t="str">
            <v>1</v>
          </cell>
          <cell r="E151">
            <v>1</v>
          </cell>
          <cell r="F151">
            <v>44352</v>
          </cell>
          <cell r="G151">
            <v>806</v>
          </cell>
          <cell r="H151" t="str">
            <v>自销</v>
          </cell>
          <cell r="I151" t="str">
            <v>周嘉涌</v>
          </cell>
          <cell r="J151" t="str">
            <v>已签约</v>
          </cell>
          <cell r="K151">
            <v>73.6</v>
          </cell>
          <cell r="L151">
            <v>56.78</v>
          </cell>
          <cell r="M151" t="str">
            <v>暂无</v>
          </cell>
          <cell r="N151" t="str">
            <v>暂无</v>
          </cell>
          <cell r="O151" t="str">
            <v>黄爱国,何甜甜</v>
          </cell>
          <cell r="P151" t="str">
            <v>441882199009073911,411103199211220023</v>
          </cell>
          <cell r="Q151" t="str">
            <v>15102082116
13183205263</v>
          </cell>
          <cell r="R151" t="str">
            <v>广东省广州市花都区新华街祈福万景峰16栋1005房</v>
          </cell>
          <cell r="T151">
            <v>44347</v>
          </cell>
          <cell r="U151">
            <v>11190.5842391304</v>
          </cell>
          <cell r="V151">
            <v>823627</v>
          </cell>
          <cell r="W151" t="str">
            <v>无</v>
          </cell>
          <cell r="X151" t="str">
            <v>无</v>
          </cell>
          <cell r="Z151" t="str">
            <v>无</v>
          </cell>
          <cell r="AB151">
            <v>44352</v>
          </cell>
          <cell r="AC151">
            <v>9563.49184782609</v>
          </cell>
          <cell r="AD151">
            <v>703873</v>
          </cell>
        </row>
        <row r="152">
          <cell r="C152" t="str">
            <v>1-1-807</v>
          </cell>
          <cell r="D152" t="str">
            <v>1</v>
          </cell>
          <cell r="E152">
            <v>1</v>
          </cell>
          <cell r="F152">
            <v>45033</v>
          </cell>
          <cell r="G152">
            <v>807</v>
          </cell>
          <cell r="H152" t="str">
            <v>自销</v>
          </cell>
          <cell r="I152" t="str">
            <v>邓彩霞</v>
          </cell>
          <cell r="J152" t="str">
            <v>已签约</v>
          </cell>
          <cell r="K152">
            <v>86.12</v>
          </cell>
          <cell r="L152">
            <v>66.44</v>
          </cell>
          <cell r="M152" t="str">
            <v>暂无</v>
          </cell>
          <cell r="N152" t="str">
            <v>暂无</v>
          </cell>
          <cell r="O152" t="str">
            <v>杨逸航</v>
          </cell>
          <cell r="P152" t="str">
            <v>431225199810170010</v>
          </cell>
          <cell r="Q152" t="str">
            <v>17774587132</v>
          </cell>
          <cell r="R152" t="str">
            <v> 广东省广州市黄埔区保利林语山庄6A</v>
          </cell>
          <cell r="S152" t="str">
            <v>外拓</v>
          </cell>
          <cell r="T152">
            <v>44651</v>
          </cell>
          <cell r="U152">
            <v>7823.22340919647</v>
          </cell>
          <cell r="V152">
            <v>673736</v>
          </cell>
          <cell r="W152" t="str">
            <v>无</v>
          </cell>
          <cell r="X152" t="str">
            <v>无</v>
          </cell>
          <cell r="Z152" t="str">
            <v>无</v>
          </cell>
          <cell r="AB152">
            <v>45033</v>
          </cell>
          <cell r="AC152">
            <v>6668.99674872271</v>
          </cell>
          <cell r="AD152">
            <v>574334</v>
          </cell>
        </row>
        <row r="153">
          <cell r="C153" t="str">
            <v>1-1-901</v>
          </cell>
          <cell r="D153" t="str">
            <v>1</v>
          </cell>
          <cell r="E153">
            <v>1</v>
          </cell>
          <cell r="F153">
            <v>44428</v>
          </cell>
          <cell r="G153">
            <v>901</v>
          </cell>
          <cell r="H153" t="str">
            <v>自销</v>
          </cell>
          <cell r="I153" t="str">
            <v>冯昌盛</v>
          </cell>
          <cell r="J153" t="str">
            <v>已签约</v>
          </cell>
          <cell r="K153">
            <v>59.48</v>
          </cell>
          <cell r="L153">
            <v>45.89</v>
          </cell>
          <cell r="M153" t="str">
            <v>暂无</v>
          </cell>
          <cell r="N153" t="str">
            <v>暂无</v>
          </cell>
          <cell r="O153" t="str">
            <v>陈员妹</v>
          </cell>
          <cell r="P153" t="str">
            <v>441224198507106084</v>
          </cell>
          <cell r="Q153" t="str">
            <v>15820227797</v>
          </cell>
          <cell r="R153" t="str">
            <v>广东省广州市白云区同和街白水塘街二巷10号</v>
          </cell>
          <cell r="T153">
            <v>44408</v>
          </cell>
          <cell r="U153">
            <v>10461.1129791527</v>
          </cell>
          <cell r="V153">
            <v>622227</v>
          </cell>
          <cell r="W153" t="str">
            <v>无</v>
          </cell>
          <cell r="X153" t="str">
            <v>无</v>
          </cell>
          <cell r="Z153" t="str">
            <v>无</v>
          </cell>
          <cell r="AB153">
            <v>44428</v>
          </cell>
          <cell r="AC153">
            <v>9400.99193006053</v>
          </cell>
          <cell r="AD153">
            <v>559171</v>
          </cell>
        </row>
        <row r="154">
          <cell r="C154" t="str">
            <v>1-1-902</v>
          </cell>
          <cell r="D154" t="str">
            <v>1</v>
          </cell>
          <cell r="E154">
            <v>1</v>
          </cell>
          <cell r="F154">
            <v>44769</v>
          </cell>
          <cell r="G154">
            <v>902</v>
          </cell>
          <cell r="H154" t="str">
            <v>自销</v>
          </cell>
          <cell r="I154" t="str">
            <v>刘梓轩</v>
          </cell>
          <cell r="J154" t="str">
            <v>已签约</v>
          </cell>
          <cell r="K154">
            <v>59.48</v>
          </cell>
          <cell r="L154">
            <v>45.89</v>
          </cell>
          <cell r="M154" t="str">
            <v>暂无</v>
          </cell>
          <cell r="N154" t="str">
            <v>暂无</v>
          </cell>
          <cell r="O154" t="str">
            <v>张良兰,李昕悦</v>
          </cell>
          <cell r="P154" t="str">
            <v>360622197810074525,360602200410110549</v>
          </cell>
          <cell r="Q154" t="str">
            <v>18970165816
13307010917</v>
          </cell>
          <cell r="R154" t="str">
            <v>江西省鹰潭市月湖区湖东路任家新村17号</v>
          </cell>
          <cell r="T154">
            <v>44420</v>
          </cell>
          <cell r="U154">
            <v>10608.2380632145</v>
          </cell>
          <cell r="V154">
            <v>630978</v>
          </cell>
          <cell r="W154" t="str">
            <v>无</v>
          </cell>
          <cell r="X154" t="str">
            <v>无</v>
          </cell>
          <cell r="Z154" t="str">
            <v>无</v>
          </cell>
          <cell r="AB154">
            <v>44769</v>
          </cell>
          <cell r="AC154">
            <v>9213.7861466039</v>
          </cell>
          <cell r="AD154">
            <v>548036</v>
          </cell>
        </row>
        <row r="155">
          <cell r="C155" t="str">
            <v>1-1-903</v>
          </cell>
          <cell r="D155" t="str">
            <v>1</v>
          </cell>
          <cell r="E155">
            <v>1</v>
          </cell>
          <cell r="F155">
            <v>44607</v>
          </cell>
          <cell r="G155">
            <v>903</v>
          </cell>
          <cell r="H155" t="str">
            <v>自销</v>
          </cell>
          <cell r="I155" t="str">
            <v>冯昌盛</v>
          </cell>
          <cell r="J155" t="str">
            <v>已签约</v>
          </cell>
          <cell r="K155">
            <v>86.43</v>
          </cell>
          <cell r="L155">
            <v>66.68</v>
          </cell>
          <cell r="M155" t="str">
            <v>暂无</v>
          </cell>
          <cell r="N155" t="str">
            <v>暂无</v>
          </cell>
          <cell r="O155" t="str">
            <v>董蓓</v>
          </cell>
          <cell r="P155" t="str">
            <v>330124199102101923</v>
          </cell>
          <cell r="Q155" t="str">
            <v>13751888023</v>
          </cell>
          <cell r="R155" t="str">
            <v>广东省广州市白云区心谊路53号904</v>
          </cell>
          <cell r="S155" t="str">
            <v>老带新</v>
          </cell>
          <cell r="T155">
            <v>44570</v>
          </cell>
          <cell r="U155">
            <v>8326.24088858035</v>
          </cell>
          <cell r="V155">
            <v>719637</v>
          </cell>
          <cell r="W155" t="str">
            <v>无</v>
          </cell>
          <cell r="X155" t="str">
            <v>无</v>
          </cell>
          <cell r="Z155" t="str">
            <v>无</v>
          </cell>
          <cell r="AB155">
            <v>44607</v>
          </cell>
          <cell r="AC155">
            <v>7160.56924678931</v>
          </cell>
          <cell r="AD155">
            <v>618888</v>
          </cell>
        </row>
        <row r="156">
          <cell r="C156" t="str">
            <v>1-1-904</v>
          </cell>
          <cell r="D156" t="str">
            <v>1</v>
          </cell>
          <cell r="E156">
            <v>1</v>
          </cell>
          <cell r="F156">
            <v>44439</v>
          </cell>
          <cell r="G156">
            <v>904</v>
          </cell>
          <cell r="H156" t="str">
            <v>自销</v>
          </cell>
          <cell r="I156" t="str">
            <v>甘雯</v>
          </cell>
          <cell r="J156" t="str">
            <v>已签约</v>
          </cell>
          <cell r="K156">
            <v>86.43</v>
          </cell>
          <cell r="L156">
            <v>66.68</v>
          </cell>
          <cell r="M156" t="str">
            <v>暂无</v>
          </cell>
          <cell r="N156" t="str">
            <v>暂无</v>
          </cell>
          <cell r="O156" t="str">
            <v>陈进强</v>
          </cell>
          <cell r="P156" t="str">
            <v>440582198711176716</v>
          </cell>
          <cell r="Q156" t="str">
            <v>13527669358</v>
          </cell>
          <cell r="R156" t="str">
            <v>广东省广州市花都区大埗路九和大厦南侧约180米鼎盛智谷</v>
          </cell>
          <cell r="T156">
            <v>44429</v>
          </cell>
          <cell r="U156">
            <v>10385.6531297003</v>
          </cell>
          <cell r="V156">
            <v>897632</v>
          </cell>
          <cell r="W156" t="str">
            <v>无</v>
          </cell>
          <cell r="X156" t="str">
            <v>无</v>
          </cell>
          <cell r="Z156" t="str">
            <v>无</v>
          </cell>
          <cell r="AB156">
            <v>44439</v>
          </cell>
          <cell r="AC156">
            <v>8888.00185120907</v>
          </cell>
          <cell r="AD156">
            <v>768190</v>
          </cell>
        </row>
        <row r="157">
          <cell r="C157" t="str">
            <v>1-1-905</v>
          </cell>
          <cell r="D157" t="str">
            <v>1</v>
          </cell>
          <cell r="E157">
            <v>1</v>
          </cell>
          <cell r="F157">
            <v>44741</v>
          </cell>
          <cell r="G157">
            <v>905</v>
          </cell>
          <cell r="H157" t="str">
            <v>自销</v>
          </cell>
          <cell r="I157" t="str">
            <v>梁子杰</v>
          </cell>
          <cell r="J157" t="str">
            <v>已签约</v>
          </cell>
          <cell r="K157">
            <v>73.6</v>
          </cell>
          <cell r="L157">
            <v>56.78</v>
          </cell>
          <cell r="M157" t="str">
            <v>暂无</v>
          </cell>
          <cell r="N157" t="str">
            <v>暂无</v>
          </cell>
          <cell r="O157" t="str">
            <v>徐春霞</v>
          </cell>
          <cell r="P157" t="str">
            <v>422204196804064020</v>
          </cell>
          <cell r="Q157" t="str">
            <v>13640345397</v>
          </cell>
          <cell r="R157" t="str">
            <v>广东省广州市白云区永泰元下田南路7-9号B栋3楼</v>
          </cell>
          <cell r="S157" t="str">
            <v>中介-玉阁</v>
          </cell>
          <cell r="T157">
            <v>44704</v>
          </cell>
          <cell r="U157">
            <v>7879.93206521739</v>
          </cell>
          <cell r="V157">
            <v>579963</v>
          </cell>
          <cell r="W157" t="str">
            <v>无</v>
          </cell>
          <cell r="X157" t="str">
            <v>无</v>
          </cell>
          <cell r="Z157" t="str">
            <v>无</v>
          </cell>
          <cell r="AB157">
            <v>44741</v>
          </cell>
          <cell r="AC157">
            <v>6718.3152173913</v>
          </cell>
          <cell r="AD157">
            <v>494468</v>
          </cell>
        </row>
        <row r="158">
          <cell r="C158" t="str">
            <v>1-1-906</v>
          </cell>
          <cell r="D158" t="str">
            <v>1</v>
          </cell>
          <cell r="E158">
            <v>1</v>
          </cell>
          <cell r="F158">
            <v>44341</v>
          </cell>
          <cell r="G158">
            <v>906</v>
          </cell>
          <cell r="H158" t="str">
            <v>自销</v>
          </cell>
          <cell r="I158" t="str">
            <v>刘梓轩</v>
          </cell>
          <cell r="J158" t="str">
            <v>已签约</v>
          </cell>
          <cell r="K158">
            <v>73.6</v>
          </cell>
          <cell r="L158">
            <v>56.78</v>
          </cell>
          <cell r="M158" t="str">
            <v>暂无</v>
          </cell>
          <cell r="N158" t="str">
            <v>暂无</v>
          </cell>
          <cell r="O158" t="str">
            <v>刘耀荣</v>
          </cell>
          <cell r="P158" t="str">
            <v>452824197802043048</v>
          </cell>
          <cell r="Q158" t="str">
            <v>15374039138</v>
          </cell>
          <cell r="R158" t="str">
            <v>江苏省南京市栖霞区新港大道88号翠屏水晶广场</v>
          </cell>
          <cell r="T158">
            <v>44336</v>
          </cell>
          <cell r="U158">
            <v>11190.5842391304</v>
          </cell>
          <cell r="V158">
            <v>823627</v>
          </cell>
          <cell r="W158" t="str">
            <v>无</v>
          </cell>
          <cell r="X158" t="str">
            <v>无</v>
          </cell>
          <cell r="Z158" t="str">
            <v>无</v>
          </cell>
          <cell r="AB158">
            <v>44341</v>
          </cell>
          <cell r="AC158">
            <v>9563.49184782609</v>
          </cell>
          <cell r="AD158">
            <v>703873</v>
          </cell>
        </row>
        <row r="159">
          <cell r="C159" t="str">
            <v>1-1-907</v>
          </cell>
          <cell r="D159" t="str">
            <v>1</v>
          </cell>
          <cell r="E159">
            <v>1</v>
          </cell>
          <cell r="F159">
            <v>44630</v>
          </cell>
          <cell r="G159">
            <v>907</v>
          </cell>
          <cell r="H159" t="str">
            <v>自销</v>
          </cell>
          <cell r="I159" t="str">
            <v>梁叶婷</v>
          </cell>
          <cell r="J159" t="str">
            <v>已签约</v>
          </cell>
          <cell r="K159">
            <v>86.12</v>
          </cell>
          <cell r="L159">
            <v>66.44</v>
          </cell>
          <cell r="M159" t="str">
            <v>暂无</v>
          </cell>
          <cell r="N159" t="str">
            <v>暂无</v>
          </cell>
          <cell r="O159" t="str">
            <v>卢金萍</v>
          </cell>
          <cell r="P159" t="str">
            <v>440181198311120926</v>
          </cell>
          <cell r="Q159" t="str">
            <v>15014227297</v>
          </cell>
          <cell r="R159" t="str">
            <v>广东省广州市花都区新雅街镜湖大道朗悦君廷A栋</v>
          </cell>
          <cell r="S159" t="str">
            <v>中介</v>
          </cell>
          <cell r="T159">
            <v>44611</v>
          </cell>
          <cell r="U159">
            <v>7598.92011147236</v>
          </cell>
          <cell r="V159">
            <v>654419</v>
          </cell>
          <cell r="W159" t="str">
            <v>无</v>
          </cell>
          <cell r="X159" t="str">
            <v>无</v>
          </cell>
          <cell r="Z159" t="str">
            <v>无</v>
          </cell>
          <cell r="AB159">
            <v>44630</v>
          </cell>
          <cell r="AC159">
            <v>6535.06734788667</v>
          </cell>
          <cell r="AD159">
            <v>562800</v>
          </cell>
        </row>
        <row r="160">
          <cell r="C160" t="str">
            <v>2-1-1001</v>
          </cell>
          <cell r="D160" t="str">
            <v>2</v>
          </cell>
          <cell r="E160">
            <v>1</v>
          </cell>
          <cell r="F160">
            <v>44315</v>
          </cell>
          <cell r="G160" t="str">
            <v>1001</v>
          </cell>
          <cell r="H160" t="str">
            <v>自销</v>
          </cell>
          <cell r="I160" t="str">
            <v>吴蕙菁</v>
          </cell>
          <cell r="J160" t="str">
            <v>已签约</v>
          </cell>
          <cell r="K160">
            <v>59.35</v>
          </cell>
          <cell r="L160">
            <v>45.89</v>
          </cell>
          <cell r="M160" t="str">
            <v>暂无</v>
          </cell>
          <cell r="N160" t="str">
            <v>暂无</v>
          </cell>
          <cell r="O160" t="str">
            <v>吴蕙菁</v>
          </cell>
          <cell r="P160" t="str">
            <v>431028199811072023</v>
          </cell>
          <cell r="Q160">
            <v>15878058722</v>
          </cell>
          <cell r="R160" t="str">
            <v>湖南省郴州市安仁县在水一方小区</v>
          </cell>
          <cell r="T160">
            <v>44297</v>
          </cell>
          <cell r="U160">
            <v>10391.7607413648</v>
          </cell>
          <cell r="V160">
            <v>616751</v>
          </cell>
          <cell r="W160" t="str">
            <v>无</v>
          </cell>
          <cell r="X160" t="str">
            <v>无</v>
          </cell>
          <cell r="Z160" t="str">
            <v>无</v>
          </cell>
          <cell r="AB160">
            <v>44315</v>
          </cell>
          <cell r="AC160">
            <v>8929.28390901432</v>
          </cell>
          <cell r="AD160">
            <v>529953</v>
          </cell>
        </row>
        <row r="161">
          <cell r="C161" t="str">
            <v>2-1-1002</v>
          </cell>
          <cell r="D161" t="str">
            <v>2</v>
          </cell>
          <cell r="E161">
            <v>1</v>
          </cell>
          <cell r="F161">
            <v>44457</v>
          </cell>
          <cell r="G161" t="str">
            <v>1002</v>
          </cell>
          <cell r="H161" t="str">
            <v>自销</v>
          </cell>
          <cell r="I161" t="str">
            <v>韩丰元</v>
          </cell>
          <cell r="J161" t="str">
            <v>已签约</v>
          </cell>
          <cell r="K161">
            <v>59.35</v>
          </cell>
          <cell r="L161">
            <v>45.89</v>
          </cell>
          <cell r="M161" t="str">
            <v>暂无</v>
          </cell>
          <cell r="N161" t="str">
            <v>暂无</v>
          </cell>
          <cell r="O161" t="str">
            <v>赖荣斌</v>
          </cell>
          <cell r="P161" t="str">
            <v>440127196709250918</v>
          </cell>
          <cell r="Q161" t="str">
            <v>13018703336</v>
          </cell>
          <cell r="R161" t="str">
            <v>广东省清远市清城区银盏林场中心村平安东街33幢103号</v>
          </cell>
          <cell r="T161">
            <v>44297</v>
          </cell>
          <cell r="U161">
            <v>10168.9132266217</v>
          </cell>
          <cell r="V161">
            <v>603525</v>
          </cell>
          <cell r="W161" t="str">
            <v>无</v>
          </cell>
          <cell r="X161" t="str">
            <v>无</v>
          </cell>
          <cell r="Z161" t="str">
            <v>无</v>
          </cell>
          <cell r="AB161">
            <v>44457</v>
          </cell>
          <cell r="AC161">
            <v>9191.87868576243</v>
          </cell>
          <cell r="AD161">
            <v>545538</v>
          </cell>
        </row>
        <row r="162">
          <cell r="C162" t="str">
            <v>2-1-1003</v>
          </cell>
          <cell r="D162" t="str">
            <v>2</v>
          </cell>
          <cell r="E162">
            <v>1</v>
          </cell>
          <cell r="F162">
            <v>44792</v>
          </cell>
          <cell r="G162" t="str">
            <v>1003</v>
          </cell>
          <cell r="H162" t="str">
            <v>自销</v>
          </cell>
          <cell r="I162" t="str">
            <v>刘梓轩</v>
          </cell>
          <cell r="J162" t="str">
            <v>已签约</v>
          </cell>
          <cell r="K162">
            <v>86.23</v>
          </cell>
          <cell r="L162">
            <v>66.68</v>
          </cell>
          <cell r="M162" t="str">
            <v>暂无</v>
          </cell>
          <cell r="N162" t="str">
            <v>暂无</v>
          </cell>
          <cell r="O162" t="str">
            <v>林倩倩</v>
          </cell>
          <cell r="P162" t="str">
            <v>341226198703205804</v>
          </cell>
          <cell r="Q162" t="str">
            <v>13047678106</v>
          </cell>
          <cell r="R162" t="str">
            <v>浙江省杭州市下沙龙湖三期6-3-1402室</v>
          </cell>
          <cell r="T162">
            <v>44377</v>
          </cell>
          <cell r="U162">
            <v>10644.1609648614</v>
          </cell>
          <cell r="V162">
            <v>917846</v>
          </cell>
          <cell r="W162" t="str">
            <v>无</v>
          </cell>
          <cell r="X162" t="str">
            <v>无</v>
          </cell>
          <cell r="Z162" t="str">
            <v>无</v>
          </cell>
          <cell r="AB162">
            <v>44792</v>
          </cell>
          <cell r="AC162">
            <v>9433.88611852024</v>
          </cell>
          <cell r="AD162">
            <v>813484</v>
          </cell>
        </row>
        <row r="163">
          <cell r="C163" t="str">
            <v>2-1-1004</v>
          </cell>
          <cell r="D163" t="str">
            <v>2</v>
          </cell>
          <cell r="E163">
            <v>1</v>
          </cell>
          <cell r="F163">
            <v>44314</v>
          </cell>
          <cell r="G163" t="str">
            <v>1004</v>
          </cell>
          <cell r="H163" t="str">
            <v>自销</v>
          </cell>
          <cell r="I163" t="str">
            <v>李杏香</v>
          </cell>
          <cell r="J163" t="str">
            <v>已签约</v>
          </cell>
          <cell r="K163">
            <v>86.23</v>
          </cell>
          <cell r="L163">
            <v>66.68</v>
          </cell>
          <cell r="M163" t="str">
            <v>暂无</v>
          </cell>
          <cell r="N163" t="str">
            <v>暂无</v>
          </cell>
          <cell r="O163" t="str">
            <v>张志祥</v>
          </cell>
          <cell r="P163" t="str">
            <v>440921198410215717</v>
          </cell>
          <cell r="Q163" t="str">
            <v>15814400623</v>
          </cell>
          <cell r="R163" t="str">
            <v>广东省广州市天河区华景路1号南方通信大厦17楼</v>
          </cell>
          <cell r="T163">
            <v>44297</v>
          </cell>
          <cell r="U163">
            <v>10838.1189841123</v>
          </cell>
          <cell r="V163">
            <v>934571</v>
          </cell>
          <cell r="W163" t="str">
            <v>无</v>
          </cell>
          <cell r="X163" t="str">
            <v>无</v>
          </cell>
          <cell r="Z163" t="str">
            <v>无</v>
          </cell>
          <cell r="AB163">
            <v>44314</v>
          </cell>
          <cell r="AC163">
            <v>9796.14983184506</v>
          </cell>
          <cell r="AD163">
            <v>844722</v>
          </cell>
        </row>
        <row r="164">
          <cell r="C164" t="str">
            <v>2-1-1005</v>
          </cell>
          <cell r="D164" t="str">
            <v>2</v>
          </cell>
          <cell r="E164">
            <v>1</v>
          </cell>
          <cell r="F164">
            <v>44480</v>
          </cell>
          <cell r="G164" t="str">
            <v>1005</v>
          </cell>
          <cell r="H164" t="str">
            <v>自销</v>
          </cell>
          <cell r="I164" t="str">
            <v>李杏香;吴梦宇</v>
          </cell>
          <cell r="J164" t="str">
            <v>已签约</v>
          </cell>
          <cell r="K164">
            <v>73.43</v>
          </cell>
          <cell r="L164">
            <v>56.78</v>
          </cell>
          <cell r="M164" t="str">
            <v>暂无</v>
          </cell>
          <cell r="N164" t="str">
            <v>暂无</v>
          </cell>
          <cell r="O164" t="str">
            <v>蔡亚觉</v>
          </cell>
          <cell r="P164" t="str">
            <v>440102196608066516</v>
          </cell>
          <cell r="Q164" t="str">
            <v>13602879959</v>
          </cell>
          <cell r="R164" t="str">
            <v>广东省广州市越秀区保安北横街11号302房</v>
          </cell>
          <cell r="T164">
            <v>44297</v>
          </cell>
          <cell r="U164">
            <v>10280.0081710473</v>
          </cell>
          <cell r="V164">
            <v>754861</v>
          </cell>
          <cell r="W164" t="str">
            <v>无</v>
          </cell>
          <cell r="X164" t="str">
            <v>无</v>
          </cell>
          <cell r="Z164" t="str">
            <v>无</v>
          </cell>
          <cell r="AB164">
            <v>44480</v>
          </cell>
          <cell r="AC164">
            <v>9013.82268827455</v>
          </cell>
          <cell r="AD164">
            <v>661885</v>
          </cell>
        </row>
        <row r="165">
          <cell r="C165" t="str">
            <v>2-1-1006</v>
          </cell>
          <cell r="D165" t="str">
            <v>2</v>
          </cell>
          <cell r="E165">
            <v>1</v>
          </cell>
          <cell r="F165">
            <v>44366</v>
          </cell>
          <cell r="G165" t="str">
            <v>1006</v>
          </cell>
          <cell r="H165" t="str">
            <v>自销</v>
          </cell>
          <cell r="I165" t="str">
            <v>谢绍恒</v>
          </cell>
          <cell r="J165" t="str">
            <v>已签约</v>
          </cell>
          <cell r="K165">
            <v>73.43</v>
          </cell>
          <cell r="L165">
            <v>56.78</v>
          </cell>
          <cell r="M165" t="str">
            <v>暂无</v>
          </cell>
          <cell r="N165" t="str">
            <v>暂无</v>
          </cell>
          <cell r="O165" t="str">
            <v>钟菲菲</v>
          </cell>
          <cell r="P165" t="str">
            <v>440781199006178125</v>
          </cell>
          <cell r="Q165" t="str">
            <v>13076889262</v>
          </cell>
          <cell r="R165" t="str">
            <v>广东省广州市番禺区汉溪路二巷3号</v>
          </cell>
          <cell r="T165">
            <v>44304</v>
          </cell>
          <cell r="U165">
            <v>10168.5959417132</v>
          </cell>
          <cell r="V165">
            <v>746680</v>
          </cell>
          <cell r="W165" t="str">
            <v>无</v>
          </cell>
          <cell r="X165" t="str">
            <v>无</v>
          </cell>
          <cell r="Z165" t="str">
            <v>无</v>
          </cell>
          <cell r="AB165">
            <v>44366</v>
          </cell>
          <cell r="AC165">
            <v>9191.88342639248</v>
          </cell>
          <cell r="AD165">
            <v>674960</v>
          </cell>
        </row>
        <row r="166">
          <cell r="C166" t="str">
            <v>2-1-1007</v>
          </cell>
          <cell r="D166" t="str">
            <v>2</v>
          </cell>
          <cell r="E166">
            <v>1</v>
          </cell>
          <cell r="F166">
            <v>44767</v>
          </cell>
          <cell r="G166" t="str">
            <v>1007</v>
          </cell>
          <cell r="H166" t="str">
            <v>自销</v>
          </cell>
          <cell r="I166" t="str">
            <v>黄鲜明;冯昌盛</v>
          </cell>
          <cell r="J166" t="str">
            <v>已签约</v>
          </cell>
          <cell r="K166">
            <v>85.92</v>
          </cell>
          <cell r="L166">
            <v>66.44</v>
          </cell>
          <cell r="M166" t="str">
            <v>暂无</v>
          </cell>
          <cell r="N166" t="str">
            <v>暂无</v>
          </cell>
          <cell r="O166" t="str">
            <v>陈秀文;赵建伟</v>
          </cell>
          <cell r="P166" t="str">
            <v>440924197307245883,440803197109062413</v>
          </cell>
          <cell r="Q166" t="str">
            <v>13632204175、13542002325</v>
          </cell>
          <cell r="R166" t="str">
            <v>广东省广州市白云区太和镇龙归镇夏良良溪大街西二巷2号5号铺柏恩医
药橘康分店</v>
          </cell>
          <cell r="T166">
            <v>44763</v>
          </cell>
          <cell r="U166">
            <v>8400.88454376164</v>
          </cell>
          <cell r="V166">
            <v>721804</v>
          </cell>
          <cell r="W166" t="str">
            <v>无</v>
          </cell>
          <cell r="X166" t="str">
            <v>无</v>
          </cell>
          <cell r="Z166" t="str">
            <v>无</v>
          </cell>
          <cell r="AB166">
            <v>44767</v>
          </cell>
          <cell r="AC166">
            <v>7181.59916201117</v>
          </cell>
          <cell r="AD166">
            <v>617043</v>
          </cell>
        </row>
        <row r="167">
          <cell r="C167" t="str">
            <v>2-1-101</v>
          </cell>
          <cell r="D167" t="str">
            <v>2</v>
          </cell>
          <cell r="E167">
            <v>1</v>
          </cell>
          <cell r="F167">
            <v>44314</v>
          </cell>
          <cell r="G167">
            <v>101</v>
          </cell>
          <cell r="H167" t="str">
            <v>自销</v>
          </cell>
          <cell r="I167" t="str">
            <v>刘梓轩</v>
          </cell>
          <cell r="J167" t="str">
            <v>已签约</v>
          </cell>
          <cell r="K167">
            <v>59.35</v>
          </cell>
          <cell r="L167">
            <v>45.89</v>
          </cell>
          <cell r="M167" t="str">
            <v>暂无</v>
          </cell>
          <cell r="N167" t="str">
            <v>暂无</v>
          </cell>
          <cell r="O167" t="str">
            <v>李辉明,刘微</v>
          </cell>
          <cell r="P167" t="str">
            <v>44088319791128033X,430921198011110887</v>
          </cell>
          <cell r="Q167" t="str">
            <v>18502021036
13112258086</v>
          </cell>
          <cell r="R167" t="str">
            <v>广东省广州市番禺区大石街新月明珠花园10座1305</v>
          </cell>
          <cell r="T167">
            <v>44314</v>
          </cell>
          <cell r="U167">
            <v>9500.40438079191</v>
          </cell>
          <cell r="V167">
            <v>563849</v>
          </cell>
          <cell r="W167" t="str">
            <v>无</v>
          </cell>
          <cell r="X167" t="str">
            <v>无</v>
          </cell>
          <cell r="Z167" t="str">
            <v>无</v>
          </cell>
          <cell r="AB167">
            <v>44314</v>
          </cell>
          <cell r="AC167">
            <v>8415.8550968829</v>
          </cell>
          <cell r="AD167">
            <v>499481</v>
          </cell>
        </row>
        <row r="168">
          <cell r="C168" t="str">
            <v>2-1-102</v>
          </cell>
          <cell r="D168" t="str">
            <v>2</v>
          </cell>
          <cell r="E168">
            <v>1</v>
          </cell>
          <cell r="F168" t="str">
            <v>草签报</v>
          </cell>
          <cell r="G168">
            <v>102</v>
          </cell>
          <cell r="H168" t="str">
            <v>自销</v>
          </cell>
          <cell r="I168" t="str">
            <v>罗健波;冯昌盛</v>
          </cell>
          <cell r="J168" t="str">
            <v>已签约</v>
          </cell>
          <cell r="K168">
            <v>59.35</v>
          </cell>
          <cell r="L168">
            <v>45.89</v>
          </cell>
          <cell r="M168" t="str">
            <v>暂无</v>
          </cell>
          <cell r="N168" t="str">
            <v>暂无</v>
          </cell>
          <cell r="O168" t="str">
            <v>罗显清</v>
          </cell>
          <cell r="P168" t="str">
            <v>441802198709082070</v>
          </cell>
          <cell r="Q168" t="str">
            <v>13632475267</v>
          </cell>
          <cell r="R168" t="str">
            <v>广东省清远市清城区龙塘镇大丰豪庭工商银行</v>
          </cell>
          <cell r="S168" t="str">
            <v>龙湖内购</v>
          </cell>
          <cell r="T168">
            <v>44297</v>
          </cell>
          <cell r="U168">
            <v>9277.57371524853</v>
          </cell>
          <cell r="V168">
            <v>550624</v>
          </cell>
          <cell r="W168" t="str">
            <v>无</v>
          </cell>
          <cell r="X168" t="str">
            <v>无</v>
          </cell>
          <cell r="Z168" t="str">
            <v>无</v>
          </cell>
          <cell r="AB168">
            <v>45259</v>
          </cell>
          <cell r="AC168">
            <v>8386.20050547599</v>
          </cell>
          <cell r="AD168">
            <v>497721</v>
          </cell>
        </row>
        <row r="169">
          <cell r="C169" t="str">
            <v>2-1-103</v>
          </cell>
          <cell r="D169" t="str">
            <v>2</v>
          </cell>
          <cell r="E169">
            <v>1</v>
          </cell>
          <cell r="F169">
            <v>45216</v>
          </cell>
          <cell r="G169">
            <v>103</v>
          </cell>
          <cell r="H169" t="str">
            <v>品业</v>
          </cell>
          <cell r="I169" t="str">
            <v>抵债第一批</v>
          </cell>
          <cell r="J169" t="str">
            <v>已签约</v>
          </cell>
          <cell r="K169">
            <v>86.23</v>
          </cell>
          <cell r="L169">
            <v>66.68</v>
          </cell>
          <cell r="M169" t="str">
            <v>暂无</v>
          </cell>
          <cell r="N169" t="str">
            <v>暂无</v>
          </cell>
          <cell r="O169" t="str">
            <v>魏高臣</v>
          </cell>
          <cell r="P169" t="str">
            <v>630105197910290016</v>
          </cell>
          <cell r="Q169">
            <v>13911075203</v>
          </cell>
          <cell r="R169" t="str">
            <v>北京市东城区香河园路1号万国城10号楼四层</v>
          </cell>
          <cell r="S169" t="str">
            <v>员工抵债</v>
          </cell>
          <cell r="T169">
            <v>45016</v>
          </cell>
          <cell r="U169">
            <v>7100</v>
          </cell>
          <cell r="V169">
            <v>612233</v>
          </cell>
          <cell r="W169" t="str">
            <v>无</v>
          </cell>
          <cell r="X169" t="str">
            <v>无</v>
          </cell>
          <cell r="Z169" t="str">
            <v>无</v>
          </cell>
          <cell r="AB169">
            <v>45016</v>
          </cell>
          <cell r="AC169">
            <v>7235.79960570567</v>
          </cell>
          <cell r="AD169">
            <v>623943</v>
          </cell>
        </row>
        <row r="170">
          <cell r="C170" t="str">
            <v>2-1-104</v>
          </cell>
          <cell r="D170" t="str">
            <v>2</v>
          </cell>
          <cell r="E170">
            <v>1</v>
          </cell>
          <cell r="F170">
            <v>45216</v>
          </cell>
          <cell r="G170">
            <v>104</v>
          </cell>
          <cell r="H170" t="str">
            <v>品业</v>
          </cell>
          <cell r="I170" t="str">
            <v>抵债第一批</v>
          </cell>
          <cell r="J170" t="str">
            <v>已签约</v>
          </cell>
          <cell r="K170">
            <v>86.23</v>
          </cell>
          <cell r="L170">
            <v>66.68</v>
          </cell>
          <cell r="M170" t="str">
            <v>暂无</v>
          </cell>
          <cell r="N170" t="str">
            <v>暂无</v>
          </cell>
          <cell r="O170" t="str">
            <v>魏高臣</v>
          </cell>
          <cell r="P170" t="str">
            <v>630105197910290016</v>
          </cell>
          <cell r="Q170">
            <v>13911075203</v>
          </cell>
          <cell r="R170" t="str">
            <v>北京市东城区香河园路1号万国城10号楼四层</v>
          </cell>
          <cell r="S170" t="str">
            <v>员工抵债</v>
          </cell>
          <cell r="T170">
            <v>45016</v>
          </cell>
          <cell r="U170">
            <v>7100</v>
          </cell>
          <cell r="V170">
            <v>612233</v>
          </cell>
          <cell r="W170" t="str">
            <v>无</v>
          </cell>
          <cell r="X170" t="str">
            <v>无</v>
          </cell>
          <cell r="Z170" t="str">
            <v>无</v>
          </cell>
          <cell r="AB170">
            <v>45016</v>
          </cell>
          <cell r="AC170">
            <v>7243.78986431636</v>
          </cell>
          <cell r="AD170">
            <v>624632</v>
          </cell>
        </row>
        <row r="171">
          <cell r="C171" t="str">
            <v>2-1-107</v>
          </cell>
          <cell r="D171" t="str">
            <v>2</v>
          </cell>
          <cell r="E171">
            <v>1</v>
          </cell>
          <cell r="F171">
            <v>44367</v>
          </cell>
          <cell r="G171">
            <v>107</v>
          </cell>
          <cell r="H171" t="str">
            <v>自销</v>
          </cell>
          <cell r="I171" t="str">
            <v>揭英锡</v>
          </cell>
          <cell r="J171" t="str">
            <v>已签约</v>
          </cell>
          <cell r="K171">
            <v>85.92</v>
          </cell>
          <cell r="L171">
            <v>66.44</v>
          </cell>
          <cell r="M171" t="str">
            <v>暂无</v>
          </cell>
          <cell r="N171" t="str">
            <v>暂无</v>
          </cell>
          <cell r="O171" t="str">
            <v>陈鹏</v>
          </cell>
          <cell r="P171" t="str">
            <v>432827197712100032</v>
          </cell>
          <cell r="Q171" t="str">
            <v>18122200220</v>
          </cell>
          <cell r="R171" t="str">
            <v>广东省广州市昌岗东路250号大院12号602房</v>
          </cell>
          <cell r="T171">
            <v>44320</v>
          </cell>
          <cell r="U171">
            <v>9333.88035381751</v>
          </cell>
          <cell r="V171">
            <v>801967</v>
          </cell>
          <cell r="W171" t="str">
            <v>无</v>
          </cell>
          <cell r="X171" t="str">
            <v>无</v>
          </cell>
          <cell r="Z171" t="str">
            <v>无</v>
          </cell>
          <cell r="AB171">
            <v>44367</v>
          </cell>
          <cell r="AC171">
            <v>8436.55726256983</v>
          </cell>
          <cell r="AD171">
            <v>724869</v>
          </cell>
        </row>
        <row r="172">
          <cell r="C172" t="str">
            <v>2-1-1101</v>
          </cell>
          <cell r="D172" t="str">
            <v>2</v>
          </cell>
          <cell r="E172">
            <v>1</v>
          </cell>
          <cell r="F172">
            <v>45044</v>
          </cell>
          <cell r="G172" t="str">
            <v>1101</v>
          </cell>
          <cell r="H172" t="str">
            <v>自销</v>
          </cell>
          <cell r="I172" t="str">
            <v>葛海虎</v>
          </cell>
          <cell r="J172" t="str">
            <v>已签约</v>
          </cell>
          <cell r="K172">
            <v>59.35</v>
          </cell>
          <cell r="L172">
            <v>45.89</v>
          </cell>
          <cell r="M172" t="str">
            <v>暂无</v>
          </cell>
          <cell r="N172" t="str">
            <v>暂无</v>
          </cell>
          <cell r="O172" t="str">
            <v>邓艳兰</v>
          </cell>
          <cell r="P172" t="str">
            <v>430481198407193569</v>
          </cell>
          <cell r="Q172">
            <v>13925007311</v>
          </cell>
          <cell r="R172" t="str">
            <v>广东省广州市天河区员村西街四巷15号百兴公寓13栋一楼1012房</v>
          </cell>
          <cell r="S172" t="str">
            <v>中介-喜佳</v>
          </cell>
          <cell r="T172">
            <v>45045</v>
          </cell>
          <cell r="U172">
            <v>10503.1844987363</v>
          </cell>
          <cell r="V172">
            <v>623364</v>
          </cell>
          <cell r="W172" t="str">
            <v>无</v>
          </cell>
          <cell r="X172" t="str">
            <v>无</v>
          </cell>
          <cell r="Z172" t="str">
            <v>无</v>
          </cell>
          <cell r="AB172">
            <v>45045</v>
          </cell>
          <cell r="AC172">
            <v>8289.99157540017</v>
          </cell>
          <cell r="AD172">
            <v>492011</v>
          </cell>
        </row>
        <row r="173">
          <cell r="C173" t="str">
            <v>2-1-1102</v>
          </cell>
          <cell r="D173" t="str">
            <v>2</v>
          </cell>
          <cell r="E173">
            <v>1</v>
          </cell>
          <cell r="F173">
            <v>44457</v>
          </cell>
          <cell r="G173" t="str">
            <v>1102</v>
          </cell>
          <cell r="H173" t="str">
            <v>自销</v>
          </cell>
          <cell r="I173" t="str">
            <v>周嘉涌</v>
          </cell>
          <cell r="J173" t="str">
            <v>已签约</v>
          </cell>
          <cell r="K173">
            <v>59.35</v>
          </cell>
          <cell r="L173">
            <v>45.89</v>
          </cell>
          <cell r="M173" t="str">
            <v>暂无</v>
          </cell>
          <cell r="N173" t="str">
            <v>暂无</v>
          </cell>
          <cell r="O173" t="str">
            <v>谢小健</v>
          </cell>
          <cell r="P173" t="str">
            <v>440102195605200615</v>
          </cell>
          <cell r="Q173" t="str">
            <v>13501535398</v>
          </cell>
          <cell r="R173" t="str">
            <v>广东省广州市越秀区菜园东75号1702房</v>
          </cell>
          <cell r="T173">
            <v>44302</v>
          </cell>
          <cell r="U173">
            <v>10280.3369839933</v>
          </cell>
          <cell r="V173">
            <v>610138</v>
          </cell>
          <cell r="W173" t="str">
            <v>无</v>
          </cell>
          <cell r="X173" t="str">
            <v>无</v>
          </cell>
          <cell r="Z173" t="str">
            <v>无</v>
          </cell>
          <cell r="AB173">
            <v>44457</v>
          </cell>
          <cell r="AC173">
            <v>9578.02864363943</v>
          </cell>
          <cell r="AD173">
            <v>568456</v>
          </cell>
        </row>
        <row r="174">
          <cell r="C174" t="str">
            <v>2-1-1103</v>
          </cell>
          <cell r="D174" t="str">
            <v>2</v>
          </cell>
          <cell r="E174">
            <v>1</v>
          </cell>
          <cell r="F174">
            <v>44304</v>
          </cell>
          <cell r="G174" t="str">
            <v>1103</v>
          </cell>
          <cell r="H174" t="str">
            <v>自销</v>
          </cell>
          <cell r="I174" t="str">
            <v>吴蕙菁;朱生</v>
          </cell>
          <cell r="J174" t="str">
            <v>已签约</v>
          </cell>
          <cell r="K174">
            <v>86.23</v>
          </cell>
          <cell r="L174">
            <v>66.68</v>
          </cell>
          <cell r="M174" t="str">
            <v>暂无</v>
          </cell>
          <cell r="N174" t="str">
            <v>暂无</v>
          </cell>
          <cell r="O174" t="str">
            <v>林权秋</v>
          </cell>
          <cell r="P174" t="str">
            <v>440883199003054547</v>
          </cell>
          <cell r="Q174" t="str">
            <v>13302286535</v>
          </cell>
          <cell r="R174" t="str">
            <v>广东省广州市黄埔区时代天韵24-2201</v>
          </cell>
          <cell r="T174">
            <v>44297</v>
          </cell>
          <cell r="U174">
            <v>10871.5528238432</v>
          </cell>
          <cell r="V174">
            <v>937454</v>
          </cell>
          <cell r="W174" t="str">
            <v>无</v>
          </cell>
          <cell r="X174" t="str">
            <v>无</v>
          </cell>
          <cell r="Z174" t="str">
            <v>无</v>
          </cell>
          <cell r="AB174">
            <v>44304</v>
          </cell>
          <cell r="AC174">
            <v>9925.61753450075</v>
          </cell>
          <cell r="AD174">
            <v>855886</v>
          </cell>
        </row>
        <row r="175">
          <cell r="C175" t="str">
            <v>2-1-1104</v>
          </cell>
          <cell r="D175" t="str">
            <v>2</v>
          </cell>
          <cell r="E175">
            <v>1</v>
          </cell>
          <cell r="F175">
            <v>44536</v>
          </cell>
          <cell r="G175" t="str">
            <v>1104</v>
          </cell>
          <cell r="H175" t="str">
            <v>自销</v>
          </cell>
          <cell r="I175" t="str">
            <v>冯昌盛</v>
          </cell>
          <cell r="J175" t="str">
            <v>已签约</v>
          </cell>
          <cell r="K175">
            <v>86.23</v>
          </cell>
          <cell r="L175">
            <v>66.68</v>
          </cell>
          <cell r="M175" t="str">
            <v>暂无</v>
          </cell>
          <cell r="N175" t="str">
            <v>暂无</v>
          </cell>
          <cell r="O175" t="str">
            <v>刘厚华</v>
          </cell>
          <cell r="P175" t="str">
            <v>441881198505064116</v>
          </cell>
          <cell r="Q175" t="str">
            <v>13560168104</v>
          </cell>
          <cell r="R175" t="str">
            <v>广东省广州市天河区亿豪北街1号905室</v>
          </cell>
          <cell r="T175">
            <v>44297</v>
          </cell>
          <cell r="U175">
            <v>10949.5535196567</v>
          </cell>
          <cell r="V175">
            <v>944180</v>
          </cell>
          <cell r="X175">
            <v>-86</v>
          </cell>
          <cell r="AB175">
            <v>44536</v>
          </cell>
          <cell r="AC175">
            <v>9599.95361243187</v>
          </cell>
          <cell r="AD175">
            <v>827804</v>
          </cell>
        </row>
        <row r="176">
          <cell r="C176" t="str">
            <v>2-1-1105</v>
          </cell>
          <cell r="D176" t="str">
            <v>2</v>
          </cell>
          <cell r="E176">
            <v>1</v>
          </cell>
          <cell r="F176">
            <v>44306</v>
          </cell>
          <cell r="G176" t="str">
            <v>1105</v>
          </cell>
          <cell r="H176" t="str">
            <v>自销</v>
          </cell>
          <cell r="I176" t="str">
            <v>陈凯伦</v>
          </cell>
          <cell r="J176" t="str">
            <v>已签约</v>
          </cell>
          <cell r="K176">
            <v>73.43</v>
          </cell>
          <cell r="L176">
            <v>56.78</v>
          </cell>
          <cell r="M176" t="str">
            <v>暂无</v>
          </cell>
          <cell r="N176" t="str">
            <v>暂无</v>
          </cell>
          <cell r="O176" t="str">
            <v>赵龙</v>
          </cell>
          <cell r="P176" t="str">
            <v>622722198208310017</v>
          </cell>
          <cell r="Q176" t="str">
            <v>15810285095</v>
          </cell>
          <cell r="R176" t="str">
            <v>北京市朝阳区十里堡爱区城甲1号院4号楼902房</v>
          </cell>
          <cell r="T176">
            <v>44297</v>
          </cell>
          <cell r="U176">
            <v>10391.4340187934</v>
          </cell>
          <cell r="V176">
            <v>763043</v>
          </cell>
          <cell r="W176" t="str">
            <v>无</v>
          </cell>
          <cell r="X176" t="str">
            <v>无</v>
          </cell>
          <cell r="Z176" t="str">
            <v>无</v>
          </cell>
          <cell r="AB176">
            <v>44306</v>
          </cell>
          <cell r="AC176">
            <v>9205.44736483726</v>
          </cell>
          <cell r="AD176">
            <v>675956</v>
          </cell>
        </row>
        <row r="177">
          <cell r="C177" t="str">
            <v>2-1-1106</v>
          </cell>
          <cell r="D177" t="str">
            <v>2</v>
          </cell>
          <cell r="E177">
            <v>1</v>
          </cell>
          <cell r="F177">
            <v>45107</v>
          </cell>
          <cell r="G177" t="str">
            <v>1106</v>
          </cell>
          <cell r="H177" t="str">
            <v>品业</v>
          </cell>
          <cell r="I177" t="str">
            <v>张燕秋</v>
          </cell>
          <cell r="J177" t="str">
            <v>已签约</v>
          </cell>
          <cell r="K177">
            <v>73.43</v>
          </cell>
          <cell r="L177">
            <v>56.78</v>
          </cell>
          <cell r="M177" t="str">
            <v>暂无</v>
          </cell>
          <cell r="N177" t="str">
            <v>暂无</v>
          </cell>
          <cell r="O177" t="str">
            <v>符娟</v>
          </cell>
          <cell r="P177" t="str">
            <v>431022198912031367</v>
          </cell>
          <cell r="Q177" t="str">
            <v>13825085685、13556013090</v>
          </cell>
          <cell r="R177" t="str">
            <v>广东省广州市白云区太和镇龙河西路北四巷五号</v>
          </cell>
          <cell r="S177" t="str">
            <v>中介-兆丰</v>
          </cell>
          <cell r="T177">
            <v>45094</v>
          </cell>
          <cell r="U177">
            <v>10280.0081710473</v>
          </cell>
          <cell r="V177">
            <v>754861</v>
          </cell>
          <cell r="W177" t="str">
            <v>无</v>
          </cell>
          <cell r="X177" t="str">
            <v>无</v>
          </cell>
          <cell r="Z177" t="str">
            <v>无</v>
          </cell>
          <cell r="AB177">
            <v>45107</v>
          </cell>
          <cell r="AC177">
            <v>9201.71591992374</v>
          </cell>
          <cell r="AD177">
            <v>675682</v>
          </cell>
        </row>
        <row r="178">
          <cell r="C178" t="str">
            <v>2-1-1107</v>
          </cell>
          <cell r="D178" t="str">
            <v>2</v>
          </cell>
          <cell r="E178">
            <v>1</v>
          </cell>
          <cell r="F178">
            <v>44325</v>
          </cell>
          <cell r="G178" t="str">
            <v>1107</v>
          </cell>
          <cell r="H178" t="str">
            <v>自销</v>
          </cell>
          <cell r="I178" t="str">
            <v>朱生</v>
          </cell>
          <cell r="J178" t="str">
            <v>已签约</v>
          </cell>
          <cell r="K178">
            <v>85.92</v>
          </cell>
          <cell r="L178">
            <v>66.44</v>
          </cell>
          <cell r="M178" t="str">
            <v>暂无</v>
          </cell>
          <cell r="N178" t="str">
            <v>暂无</v>
          </cell>
          <cell r="O178" t="str">
            <v>阳林玉,周建生</v>
          </cell>
          <cell r="P178" t="str">
            <v>420107197209020046,430425196405200016</v>
          </cell>
          <cell r="Q178" t="str">
            <v>13509640826
15873870016</v>
          </cell>
          <cell r="R178" t="str">
            <v>湖南省娄底市涟滨街道盛世嘉园北苑916栋3单元331号</v>
          </cell>
          <cell r="T178">
            <v>44319</v>
          </cell>
          <cell r="U178">
            <v>9891.01489757914</v>
          </cell>
          <cell r="V178">
            <v>849836</v>
          </cell>
          <cell r="W178" t="str">
            <v>无</v>
          </cell>
          <cell r="X178" t="str">
            <v>无</v>
          </cell>
          <cell r="Z178" t="str">
            <v>无</v>
          </cell>
          <cell r="AB178">
            <v>44325</v>
          </cell>
          <cell r="AC178">
            <v>9141.5386405959</v>
          </cell>
          <cell r="AD178">
            <v>785441</v>
          </cell>
        </row>
        <row r="179">
          <cell r="C179" t="str">
            <v>2-1-1201</v>
          </cell>
          <cell r="D179" t="str">
            <v>2</v>
          </cell>
          <cell r="E179">
            <v>1</v>
          </cell>
          <cell r="F179">
            <v>44452</v>
          </cell>
          <cell r="G179" t="str">
            <v>1201</v>
          </cell>
          <cell r="H179" t="str">
            <v>自销</v>
          </cell>
          <cell r="I179" t="str">
            <v>揭英锡</v>
          </cell>
          <cell r="J179" t="str">
            <v>已签约</v>
          </cell>
          <cell r="K179">
            <v>59.35</v>
          </cell>
          <cell r="L179">
            <v>45.89</v>
          </cell>
          <cell r="M179" t="str">
            <v>暂无</v>
          </cell>
          <cell r="N179" t="str">
            <v>暂无</v>
          </cell>
          <cell r="O179" t="str">
            <v>李继贤</v>
          </cell>
          <cell r="P179" t="str">
            <v>220319197312031121</v>
          </cell>
          <cell r="Q179">
            <v>13119555343</v>
          </cell>
          <cell r="R179" t="str">
            <v>广东省清远市清城区龙塘镇恒大银湖城82栋2501房</v>
          </cell>
          <cell r="T179">
            <v>44376</v>
          </cell>
          <cell r="U179">
            <v>10503.1844987363</v>
          </cell>
          <cell r="V179">
            <v>623364</v>
          </cell>
          <cell r="W179" t="str">
            <v>无</v>
          </cell>
          <cell r="X179" t="str">
            <v>无</v>
          </cell>
          <cell r="Z179" t="str">
            <v>无</v>
          </cell>
          <cell r="AB179">
            <v>44452</v>
          </cell>
          <cell r="AC179">
            <v>9209.19966301601</v>
          </cell>
          <cell r="AD179">
            <v>546566</v>
          </cell>
        </row>
        <row r="180">
          <cell r="C180" t="str">
            <v>2-1-1202</v>
          </cell>
          <cell r="D180" t="str">
            <v>2</v>
          </cell>
          <cell r="E180">
            <v>1</v>
          </cell>
          <cell r="F180">
            <v>44701</v>
          </cell>
          <cell r="G180" t="str">
            <v>1202</v>
          </cell>
          <cell r="H180" t="str">
            <v>自销</v>
          </cell>
          <cell r="I180" t="str">
            <v>范丽娟</v>
          </cell>
          <cell r="J180" t="str">
            <v>已签约</v>
          </cell>
          <cell r="K180">
            <v>59.35</v>
          </cell>
          <cell r="L180">
            <v>45.89</v>
          </cell>
          <cell r="M180" t="str">
            <v>暂无</v>
          </cell>
          <cell r="N180" t="str">
            <v>暂无</v>
          </cell>
          <cell r="O180" t="str">
            <v>张锋</v>
          </cell>
          <cell r="P180" t="str">
            <v>420202197609240260</v>
          </cell>
          <cell r="Q180" t="str">
            <v>13926425419</v>
          </cell>
          <cell r="R180" t="str">
            <v>广州市白云区聚南二街6号402房</v>
          </cell>
          <cell r="S180" t="str">
            <v>中介</v>
          </cell>
          <cell r="T180">
            <v>44635</v>
          </cell>
          <cell r="U180">
            <v>7654.55770850885</v>
          </cell>
          <cell r="V180">
            <v>454298</v>
          </cell>
          <cell r="W180" t="str">
            <v>无</v>
          </cell>
          <cell r="X180" t="str">
            <v>无</v>
          </cell>
          <cell r="Z180" t="str">
            <v>无</v>
          </cell>
          <cell r="AB180">
            <v>44701</v>
          </cell>
          <cell r="AC180">
            <v>6582.9149115417</v>
          </cell>
          <cell r="AD180">
            <v>390696</v>
          </cell>
        </row>
        <row r="181">
          <cell r="C181" t="str">
            <v>2-1-1203</v>
          </cell>
          <cell r="D181" t="str">
            <v>2</v>
          </cell>
          <cell r="E181">
            <v>1</v>
          </cell>
          <cell r="F181">
            <v>44312</v>
          </cell>
          <cell r="G181" t="str">
            <v>1203</v>
          </cell>
          <cell r="H181" t="str">
            <v>自销</v>
          </cell>
          <cell r="I181" t="str">
            <v>冯昌盛</v>
          </cell>
          <cell r="J181" t="str">
            <v>已签约</v>
          </cell>
          <cell r="K181">
            <v>86.23</v>
          </cell>
          <cell r="L181">
            <v>66.68</v>
          </cell>
          <cell r="M181" t="str">
            <v>暂无</v>
          </cell>
          <cell r="N181" t="str">
            <v>暂无</v>
          </cell>
          <cell r="O181" t="str">
            <v>邓云芳</v>
          </cell>
          <cell r="P181" t="str">
            <v>362321197404105524</v>
          </cell>
          <cell r="Q181" t="str">
            <v>18902403360</v>
          </cell>
          <cell r="R181" t="str">
            <v>广东省广州市白云区黄石西路元邦航空家园碧云居B栋403房</v>
          </cell>
          <cell r="T181">
            <v>44308</v>
          </cell>
          <cell r="U181">
            <v>10871.5528238432</v>
          </cell>
          <cell r="V181">
            <v>937454</v>
          </cell>
          <cell r="W181" t="str">
            <v>无</v>
          </cell>
          <cell r="X181" t="str">
            <v>无</v>
          </cell>
          <cell r="Z181" t="str">
            <v>无</v>
          </cell>
          <cell r="AB181">
            <v>44312</v>
          </cell>
          <cell r="AC181">
            <v>9925.61753450075</v>
          </cell>
          <cell r="AD181">
            <v>855886</v>
          </cell>
        </row>
        <row r="182">
          <cell r="C182" t="str">
            <v>2-1-1204</v>
          </cell>
          <cell r="D182" t="str">
            <v>2</v>
          </cell>
          <cell r="E182">
            <v>1</v>
          </cell>
          <cell r="F182">
            <v>44303</v>
          </cell>
          <cell r="G182" t="str">
            <v>1204</v>
          </cell>
          <cell r="H182" t="str">
            <v>自销</v>
          </cell>
          <cell r="I182" t="str">
            <v>谢绍恒</v>
          </cell>
          <cell r="J182" t="str">
            <v>已签约</v>
          </cell>
          <cell r="K182">
            <v>86.23</v>
          </cell>
          <cell r="L182">
            <v>66.68</v>
          </cell>
          <cell r="M182" t="str">
            <v>暂无</v>
          </cell>
          <cell r="N182" t="str">
            <v>暂无</v>
          </cell>
          <cell r="O182" t="str">
            <v>周绍辉</v>
          </cell>
          <cell r="P182" t="str">
            <v>440111197211025418</v>
          </cell>
          <cell r="Q182">
            <v>13711140033</v>
          </cell>
          <cell r="R182" t="str">
            <v>广东省广州市白云区龙归街永兴村西街33号</v>
          </cell>
          <cell r="T182">
            <v>44297</v>
          </cell>
          <cell r="U182">
            <v>10949.5535196567</v>
          </cell>
          <cell r="V182">
            <v>944180</v>
          </cell>
          <cell r="W182" t="str">
            <v>无</v>
          </cell>
          <cell r="X182" t="str">
            <v>无</v>
          </cell>
          <cell r="Z182" t="str">
            <v>无</v>
          </cell>
          <cell r="AB182">
            <v>44303</v>
          </cell>
          <cell r="AC182">
            <v>9698.93308593297</v>
          </cell>
          <cell r="AD182">
            <v>836339</v>
          </cell>
        </row>
        <row r="183">
          <cell r="C183" t="str">
            <v>2-1-1205</v>
          </cell>
          <cell r="D183" t="str">
            <v>2</v>
          </cell>
          <cell r="E183">
            <v>1</v>
          </cell>
          <cell r="F183">
            <v>44975</v>
          </cell>
          <cell r="G183" t="str">
            <v>1205</v>
          </cell>
          <cell r="H183" t="str">
            <v>自销</v>
          </cell>
          <cell r="I183" t="str">
            <v>梁子杰</v>
          </cell>
          <cell r="J183" t="str">
            <v>已签约</v>
          </cell>
          <cell r="K183">
            <v>73.43</v>
          </cell>
          <cell r="L183">
            <v>56.78</v>
          </cell>
          <cell r="M183" t="str">
            <v>暂无</v>
          </cell>
          <cell r="N183" t="str">
            <v>暂无</v>
          </cell>
          <cell r="O183" t="str">
            <v>郭晓亭</v>
          </cell>
          <cell r="P183" t="str">
            <v>232330197807083822</v>
          </cell>
          <cell r="Q183" t="str">
            <v>13805399409</v>
          </cell>
          <cell r="R183" t="str">
            <v>山东省临沂市蒙阴县美丽e栈二楼</v>
          </cell>
          <cell r="S183" t="str">
            <v>中介</v>
          </cell>
          <cell r="T183">
            <v>44652</v>
          </cell>
          <cell r="U183">
            <v>7920.37314449135</v>
          </cell>
          <cell r="V183">
            <v>581593</v>
          </cell>
          <cell r="W183" t="str">
            <v>无</v>
          </cell>
          <cell r="X183" t="str">
            <v>无</v>
          </cell>
          <cell r="Z183" t="str">
            <v>无</v>
          </cell>
          <cell r="AB183">
            <v>44975</v>
          </cell>
          <cell r="AC183">
            <v>6790.07217758409</v>
          </cell>
          <cell r="AD183">
            <v>498595</v>
          </cell>
        </row>
        <row r="184">
          <cell r="C184" t="str">
            <v>2-1-1206</v>
          </cell>
          <cell r="D184" t="str">
            <v>2</v>
          </cell>
          <cell r="E184">
            <v>1</v>
          </cell>
          <cell r="F184">
            <v>44338</v>
          </cell>
          <cell r="G184" t="str">
            <v>1206</v>
          </cell>
          <cell r="H184" t="str">
            <v>自销</v>
          </cell>
          <cell r="I184" t="str">
            <v>李杏香</v>
          </cell>
          <cell r="J184" t="str">
            <v>已签约</v>
          </cell>
          <cell r="K184">
            <v>73.43</v>
          </cell>
          <cell r="L184">
            <v>56.78</v>
          </cell>
          <cell r="M184" t="str">
            <v>暂无</v>
          </cell>
          <cell r="N184" t="str">
            <v>暂无</v>
          </cell>
          <cell r="O184" t="str">
            <v>胡友生,宋杰</v>
          </cell>
          <cell r="P184" t="str">
            <v>422124197501157742,420983197702094030</v>
          </cell>
          <cell r="Q184" t="str">
            <v>15918460319
15918422235</v>
          </cell>
          <cell r="R184" t="str">
            <v>湖北省广水市陈巷镇寿南村六组</v>
          </cell>
          <cell r="T184">
            <v>44317</v>
          </cell>
          <cell r="U184">
            <v>10280.0081710473</v>
          </cell>
          <cell r="V184">
            <v>754861</v>
          </cell>
          <cell r="W184" t="str">
            <v>无</v>
          </cell>
          <cell r="X184" t="str">
            <v>无</v>
          </cell>
          <cell r="Z184" t="str">
            <v>无</v>
          </cell>
          <cell r="AB184">
            <v>44338</v>
          </cell>
          <cell r="AC184">
            <v>9107.84420536565</v>
          </cell>
          <cell r="AD184">
            <v>668789</v>
          </cell>
        </row>
        <row r="185">
          <cell r="C185" t="str">
            <v>2-1-1207</v>
          </cell>
          <cell r="D185" t="str">
            <v>2</v>
          </cell>
          <cell r="E185">
            <v>1</v>
          </cell>
          <cell r="F185">
            <v>44316</v>
          </cell>
          <cell r="G185" t="str">
            <v>1207</v>
          </cell>
          <cell r="H185" t="str">
            <v>自销</v>
          </cell>
          <cell r="I185" t="str">
            <v>李杏香</v>
          </cell>
          <cell r="J185" t="str">
            <v>已签约</v>
          </cell>
          <cell r="K185">
            <v>85.92</v>
          </cell>
          <cell r="L185">
            <v>66.44</v>
          </cell>
          <cell r="M185" t="str">
            <v>暂无</v>
          </cell>
          <cell r="N185" t="str">
            <v>暂无</v>
          </cell>
          <cell r="O185" t="str">
            <v>胡泉德</v>
          </cell>
          <cell r="P185" t="str">
            <v>440182199702092118</v>
          </cell>
          <cell r="Q185" t="str">
            <v>13242830430</v>
          </cell>
          <cell r="R185" t="str">
            <v>广东省广州市花都区炭步镇大涡村一队上村11号</v>
          </cell>
          <cell r="T185">
            <v>44311</v>
          </cell>
          <cell r="U185">
            <v>10113.8617318436</v>
          </cell>
          <cell r="V185">
            <v>868983</v>
          </cell>
          <cell r="W185" t="str">
            <v>无</v>
          </cell>
          <cell r="X185" t="str">
            <v>无</v>
          </cell>
          <cell r="Z185" t="str">
            <v>无</v>
          </cell>
          <cell r="AB185">
            <v>44316</v>
          </cell>
          <cell r="AC185">
            <v>9141.5386405959</v>
          </cell>
          <cell r="AD185">
            <v>785441</v>
          </cell>
        </row>
        <row r="186">
          <cell r="C186" t="str">
            <v>2-1-1301</v>
          </cell>
          <cell r="D186" t="str">
            <v>2</v>
          </cell>
          <cell r="E186">
            <v>1</v>
          </cell>
          <cell r="F186">
            <v>44377</v>
          </cell>
          <cell r="G186" t="str">
            <v>1301</v>
          </cell>
          <cell r="H186" t="str">
            <v>自销</v>
          </cell>
          <cell r="I186" t="str">
            <v>冯昌盛</v>
          </cell>
          <cell r="J186" t="str">
            <v>已签约</v>
          </cell>
          <cell r="K186">
            <v>59.35</v>
          </cell>
          <cell r="L186">
            <v>45.89</v>
          </cell>
          <cell r="M186" t="str">
            <v>暂无</v>
          </cell>
          <cell r="N186" t="str">
            <v>暂无</v>
          </cell>
          <cell r="O186" t="str">
            <v>罗海燕</v>
          </cell>
          <cell r="P186" t="str">
            <v>430502196312240028</v>
          </cell>
          <cell r="Q186" t="str">
            <v>13973552834</v>
          </cell>
          <cell r="R186" t="str">
            <v>湖南省邵阳市大祥区宝庆西路162号34栋103号</v>
          </cell>
          <cell r="T186">
            <v>44377</v>
          </cell>
          <cell r="U186">
            <v>10503.1844987363</v>
          </cell>
          <cell r="V186">
            <v>623364</v>
          </cell>
          <cell r="W186" t="str">
            <v>无</v>
          </cell>
          <cell r="X186" t="str">
            <v>无</v>
          </cell>
          <cell r="Z186" t="str">
            <v>无</v>
          </cell>
          <cell r="AB186">
            <v>44377</v>
          </cell>
          <cell r="AC186">
            <v>9304.1449031171</v>
          </cell>
          <cell r="AD186">
            <v>552201</v>
          </cell>
        </row>
        <row r="187">
          <cell r="C187" t="str">
            <v>2-1-1302</v>
          </cell>
          <cell r="D187" t="str">
            <v>2</v>
          </cell>
          <cell r="E187">
            <v>1</v>
          </cell>
          <cell r="F187">
            <v>44310</v>
          </cell>
          <cell r="G187" t="str">
            <v>1302</v>
          </cell>
          <cell r="H187" t="str">
            <v>自销</v>
          </cell>
          <cell r="I187" t="str">
            <v>周嘉涌</v>
          </cell>
          <cell r="J187" t="str">
            <v>已签约</v>
          </cell>
          <cell r="K187">
            <v>59.35</v>
          </cell>
          <cell r="L187">
            <v>45.89</v>
          </cell>
          <cell r="M187" t="str">
            <v>暂无</v>
          </cell>
          <cell r="N187" t="str">
            <v>暂无</v>
          </cell>
          <cell r="O187" t="str">
            <v>郭志凯</v>
          </cell>
          <cell r="P187" t="str">
            <v>14243019941120001X</v>
          </cell>
          <cell r="Q187" t="str">
            <v>18675458623</v>
          </cell>
          <cell r="R187" t="str">
            <v>广东省中山市小榄镇环镇南路阳光美加三期2栋1303 </v>
          </cell>
          <cell r="T187">
            <v>44297</v>
          </cell>
          <cell r="U187">
            <v>10280.3369839933</v>
          </cell>
          <cell r="V187">
            <v>610138</v>
          </cell>
          <cell r="W187" t="str">
            <v>无</v>
          </cell>
          <cell r="X187" t="str">
            <v>无</v>
          </cell>
          <cell r="Z187" t="str">
            <v>无</v>
          </cell>
          <cell r="AB187">
            <v>44310</v>
          </cell>
          <cell r="AC187">
            <v>8833.54675652907</v>
          </cell>
          <cell r="AD187">
            <v>524271</v>
          </cell>
        </row>
        <row r="188">
          <cell r="C188" t="str">
            <v>2-1-1303</v>
          </cell>
          <cell r="D188" t="str">
            <v>2</v>
          </cell>
          <cell r="E188">
            <v>1</v>
          </cell>
          <cell r="F188">
            <v>44400</v>
          </cell>
          <cell r="G188" t="str">
            <v>1303</v>
          </cell>
          <cell r="H188" t="str">
            <v>自销</v>
          </cell>
          <cell r="I188" t="str">
            <v>冯昌盛</v>
          </cell>
          <cell r="J188" t="str">
            <v>已签约</v>
          </cell>
          <cell r="K188">
            <v>86.23</v>
          </cell>
          <cell r="L188">
            <v>66.68</v>
          </cell>
          <cell r="M188" t="str">
            <v>暂无</v>
          </cell>
          <cell r="N188" t="str">
            <v>暂无</v>
          </cell>
          <cell r="O188" t="str">
            <v>刘宗甫,刘仲娟</v>
          </cell>
          <cell r="P188" t="str">
            <v>440102196402293211,440106196808140341</v>
          </cell>
          <cell r="Q188" t="str">
            <v>13719442537
13724048906</v>
          </cell>
          <cell r="R188" t="str">
            <v>广东省广州市海珠区东晓南侨诚花园春晓街102号402房</v>
          </cell>
          <cell r="T188">
            <v>44395</v>
          </cell>
          <cell r="U188">
            <v>10871.5528238432</v>
          </cell>
          <cell r="V188">
            <v>937454</v>
          </cell>
          <cell r="W188" t="str">
            <v>无</v>
          </cell>
          <cell r="X188" t="str">
            <v>无</v>
          </cell>
          <cell r="Z188" t="str">
            <v>无</v>
          </cell>
          <cell r="AB188">
            <v>44400</v>
          </cell>
          <cell r="AC188">
            <v>9826.35973559086</v>
          </cell>
          <cell r="AD188">
            <v>847327</v>
          </cell>
        </row>
        <row r="189">
          <cell r="C189" t="str">
            <v>2-1-1304</v>
          </cell>
          <cell r="D189" t="str">
            <v>2</v>
          </cell>
          <cell r="E189">
            <v>1</v>
          </cell>
          <cell r="F189">
            <v>44373</v>
          </cell>
          <cell r="G189" t="str">
            <v>1304</v>
          </cell>
          <cell r="H189" t="str">
            <v>自销</v>
          </cell>
          <cell r="I189" t="str">
            <v>朱生</v>
          </cell>
          <cell r="J189" t="str">
            <v>已签约</v>
          </cell>
          <cell r="K189">
            <v>86.23</v>
          </cell>
          <cell r="L189">
            <v>66.68</v>
          </cell>
          <cell r="M189" t="str">
            <v>暂无</v>
          </cell>
          <cell r="N189" t="str">
            <v>暂无</v>
          </cell>
          <cell r="O189" t="str">
            <v>梁玉媚</v>
          </cell>
          <cell r="P189" t="str">
            <v>440111196009103625</v>
          </cell>
          <cell r="Q189" t="str">
            <v>13631329820</v>
          </cell>
          <cell r="R189" t="str">
            <v>广东省广州市海珠区南洲路罗马家园凯悦B-1102房</v>
          </cell>
          <cell r="T189">
            <v>44297</v>
          </cell>
          <cell r="U189">
            <v>10949.5535196567</v>
          </cell>
          <cell r="V189">
            <v>944180</v>
          </cell>
          <cell r="W189" t="str">
            <v>无</v>
          </cell>
          <cell r="X189" t="str">
            <v>无</v>
          </cell>
          <cell r="Z189" t="str">
            <v>无</v>
          </cell>
          <cell r="AB189">
            <v>44373</v>
          </cell>
          <cell r="AC189">
            <v>9896.86883915111</v>
          </cell>
          <cell r="AD189">
            <v>853407</v>
          </cell>
        </row>
        <row r="190">
          <cell r="C190" t="str">
            <v>2-1-1305</v>
          </cell>
          <cell r="D190" t="str">
            <v>2</v>
          </cell>
          <cell r="E190">
            <v>1</v>
          </cell>
          <cell r="F190" t="str">
            <v>草签报</v>
          </cell>
          <cell r="G190" t="str">
            <v>1305</v>
          </cell>
          <cell r="H190" t="str">
            <v>自销</v>
          </cell>
          <cell r="I190" t="str">
            <v>周嘉涌</v>
          </cell>
          <cell r="J190" t="str">
            <v>已签约</v>
          </cell>
          <cell r="K190">
            <v>73.43</v>
          </cell>
          <cell r="L190">
            <v>56.78</v>
          </cell>
          <cell r="M190" t="str">
            <v>暂无</v>
          </cell>
          <cell r="N190" t="str">
            <v>暂无</v>
          </cell>
          <cell r="O190" t="str">
            <v>韩岳</v>
          </cell>
          <cell r="P190" t="str">
            <v>210304197904020000</v>
          </cell>
          <cell r="Q190">
            <v>18824800061</v>
          </cell>
          <cell r="R190" t="str">
            <v>广东省佛山市南海区大沥镇黄岐时代水岸8座2402</v>
          </cell>
          <cell r="S190" t="str">
            <v>龙湖内购</v>
          </cell>
          <cell r="T190">
            <v>44297</v>
          </cell>
          <cell r="U190">
            <v>10391.4340187934</v>
          </cell>
          <cell r="V190">
            <v>763043</v>
          </cell>
          <cell r="W190" t="str">
            <v>无</v>
          </cell>
          <cell r="X190" t="str">
            <v>无</v>
          </cell>
          <cell r="Z190" t="str">
            <v>无</v>
          </cell>
          <cell r="AB190">
            <v>45259</v>
          </cell>
          <cell r="AC190">
            <v>8929.27958600027</v>
          </cell>
          <cell r="AD190">
            <v>655677</v>
          </cell>
        </row>
        <row r="191">
          <cell r="C191" t="str">
            <v>2-1-1306</v>
          </cell>
          <cell r="D191" t="str">
            <v>2</v>
          </cell>
          <cell r="E191">
            <v>1</v>
          </cell>
          <cell r="F191" t="str">
            <v>草签报</v>
          </cell>
          <cell r="G191" t="str">
            <v>1306</v>
          </cell>
          <cell r="H191" t="str">
            <v>自销</v>
          </cell>
          <cell r="I191" t="str">
            <v>揭英锡</v>
          </cell>
          <cell r="J191" t="str">
            <v>已签约</v>
          </cell>
          <cell r="K191">
            <v>73.43</v>
          </cell>
          <cell r="L191">
            <v>56.78</v>
          </cell>
          <cell r="M191" t="str">
            <v>暂无</v>
          </cell>
          <cell r="N191" t="str">
            <v>暂无</v>
          </cell>
          <cell r="O191" t="str">
            <v>于磊</v>
          </cell>
          <cell r="P191" t="str">
            <v>371324198205130019</v>
          </cell>
          <cell r="Q191">
            <v>15166676763</v>
          </cell>
          <cell r="R191" t="str">
            <v>山东省青岛市南区四川路25号金茂湾10#楼3302房</v>
          </cell>
          <cell r="S191" t="str">
            <v>龙湖内购</v>
          </cell>
          <cell r="T191">
            <v>44297</v>
          </cell>
          <cell r="U191">
            <v>10280.0081710473</v>
          </cell>
          <cell r="V191">
            <v>754861</v>
          </cell>
          <cell r="W191" t="str">
            <v>无</v>
          </cell>
          <cell r="X191" t="str">
            <v>无</v>
          </cell>
          <cell r="Z191" t="str">
            <v>无</v>
          </cell>
          <cell r="AB191">
            <v>45259</v>
          </cell>
          <cell r="AC191">
            <v>9013.82268827455</v>
          </cell>
          <cell r="AD191">
            <v>661885</v>
          </cell>
        </row>
        <row r="192">
          <cell r="C192" t="str">
            <v>2-1-1307</v>
          </cell>
          <cell r="D192" t="str">
            <v>2</v>
          </cell>
          <cell r="E192">
            <v>1</v>
          </cell>
          <cell r="F192">
            <v>44428</v>
          </cell>
          <cell r="G192" t="str">
            <v>1307</v>
          </cell>
          <cell r="H192" t="str">
            <v>自销</v>
          </cell>
          <cell r="I192" t="str">
            <v>李杏香;朱生</v>
          </cell>
          <cell r="J192" t="str">
            <v>已签约</v>
          </cell>
          <cell r="K192">
            <v>85.92</v>
          </cell>
          <cell r="L192">
            <v>66.44</v>
          </cell>
          <cell r="M192" t="str">
            <v>暂无</v>
          </cell>
          <cell r="N192" t="str">
            <v>暂无</v>
          </cell>
          <cell r="O192" t="str">
            <v>李艳</v>
          </cell>
          <cell r="P192" t="str">
            <v>360122199503150964</v>
          </cell>
          <cell r="Q192" t="str">
            <v>15879081824</v>
          </cell>
          <cell r="R192" t="str">
            <v>清远市清新区龙颈镇恒大金碧天下福山二街11栋04</v>
          </cell>
          <cell r="T192">
            <v>44401</v>
          </cell>
          <cell r="U192">
            <v>10113.8617318436</v>
          </cell>
          <cell r="V192">
            <v>868983</v>
          </cell>
          <cell r="W192" t="str">
            <v>无</v>
          </cell>
          <cell r="X192" t="str">
            <v>无</v>
          </cell>
          <cell r="Z192" t="str">
            <v>无</v>
          </cell>
          <cell r="AB192">
            <v>44428</v>
          </cell>
          <cell r="AC192">
            <v>8867.28351955307</v>
          </cell>
          <cell r="AD192">
            <v>761877</v>
          </cell>
        </row>
        <row r="193">
          <cell r="C193" t="str">
            <v>2-1-1401</v>
          </cell>
          <cell r="D193" t="str">
            <v>2</v>
          </cell>
          <cell r="E193">
            <v>1</v>
          </cell>
          <cell r="F193">
            <v>44667</v>
          </cell>
          <cell r="G193" t="str">
            <v>1401</v>
          </cell>
          <cell r="H193" t="str">
            <v>自销</v>
          </cell>
          <cell r="I193" t="str">
            <v>范丽娟</v>
          </cell>
          <cell r="J193" t="str">
            <v>已签约</v>
          </cell>
          <cell r="K193">
            <v>59.35</v>
          </cell>
          <cell r="L193">
            <v>45.89</v>
          </cell>
          <cell r="M193" t="str">
            <v>暂无</v>
          </cell>
          <cell r="N193" t="str">
            <v>暂无</v>
          </cell>
          <cell r="O193" t="str">
            <v>张锋</v>
          </cell>
          <cell r="P193" t="str">
            <v>420202197609240260</v>
          </cell>
          <cell r="Q193" t="str">
            <v>13926425419</v>
          </cell>
          <cell r="R193" t="str">
            <v>广州市白云区聚南二街6号402房</v>
          </cell>
          <cell r="S193" t="str">
            <v>中介</v>
          </cell>
          <cell r="T193">
            <v>44635</v>
          </cell>
          <cell r="U193">
            <v>7737.50631844987</v>
          </cell>
          <cell r="V193">
            <v>459221</v>
          </cell>
          <cell r="W193" t="str">
            <v>无</v>
          </cell>
          <cell r="X193" t="str">
            <v>无</v>
          </cell>
          <cell r="Z193" t="str">
            <v>无</v>
          </cell>
          <cell r="AB193">
            <v>44667</v>
          </cell>
          <cell r="AC193">
            <v>6654.25442291491</v>
          </cell>
          <cell r="AD193">
            <v>394930</v>
          </cell>
        </row>
        <row r="194">
          <cell r="C194" t="str">
            <v>2-1-1402</v>
          </cell>
          <cell r="D194" t="str">
            <v>2</v>
          </cell>
          <cell r="E194">
            <v>1</v>
          </cell>
          <cell r="F194">
            <v>44367</v>
          </cell>
          <cell r="G194" t="str">
            <v>1402</v>
          </cell>
          <cell r="H194" t="str">
            <v>自销</v>
          </cell>
          <cell r="I194" t="str">
            <v>陈凯伦</v>
          </cell>
          <cell r="J194" t="str">
            <v>已签约</v>
          </cell>
          <cell r="K194">
            <v>59.35</v>
          </cell>
          <cell r="L194">
            <v>45.89</v>
          </cell>
          <cell r="M194" t="str">
            <v>暂无</v>
          </cell>
          <cell r="N194" t="str">
            <v>暂无</v>
          </cell>
          <cell r="O194" t="str">
            <v>宋清,张晓文</v>
          </cell>
          <cell r="P194" t="str">
            <v>620103196510250024,620122196504240013</v>
          </cell>
          <cell r="Q194" t="str">
            <v>13538766558
13265082215</v>
          </cell>
          <cell r="R194" t="str">
            <v>广东省广州市天河区河水西大街21号云宁居5栋2梯603</v>
          </cell>
          <cell r="T194">
            <v>44325</v>
          </cell>
          <cell r="U194">
            <v>10168.9132266217</v>
          </cell>
          <cell r="V194">
            <v>603525</v>
          </cell>
          <cell r="W194" t="str">
            <v>无</v>
          </cell>
          <cell r="X194" t="str">
            <v>无</v>
          </cell>
          <cell r="Z194" t="str">
            <v>无</v>
          </cell>
          <cell r="AB194">
            <v>44367</v>
          </cell>
          <cell r="AC194">
            <v>9191.87868576243</v>
          </cell>
          <cell r="AD194">
            <v>545538</v>
          </cell>
        </row>
        <row r="195">
          <cell r="C195" t="str">
            <v>2-1-1403</v>
          </cell>
          <cell r="D195" t="str">
            <v>2</v>
          </cell>
          <cell r="E195">
            <v>1</v>
          </cell>
          <cell r="F195" t="str">
            <v>草签报</v>
          </cell>
          <cell r="G195" t="str">
            <v>1403</v>
          </cell>
          <cell r="H195" t="str">
            <v>自销</v>
          </cell>
          <cell r="I195" t="str">
            <v>黄鲜明</v>
          </cell>
          <cell r="J195" t="str">
            <v>已签约</v>
          </cell>
          <cell r="K195">
            <v>86.23</v>
          </cell>
          <cell r="L195">
            <v>66.68</v>
          </cell>
          <cell r="M195" t="str">
            <v>暂无</v>
          </cell>
          <cell r="N195" t="str">
            <v>暂无</v>
          </cell>
          <cell r="O195" t="str">
            <v>潘为民</v>
          </cell>
          <cell r="P195" t="str">
            <v>330823196707043111</v>
          </cell>
          <cell r="Q195" t="str">
            <v>13735062653</v>
          </cell>
          <cell r="R195" t="str">
            <v> 浙江省江山市贺村镇贺丽路5号</v>
          </cell>
          <cell r="S195" t="str">
            <v>工抵</v>
          </cell>
          <cell r="T195">
            <v>44690</v>
          </cell>
          <cell r="U195">
            <v>8200.59144149368</v>
          </cell>
          <cell r="V195">
            <v>707137</v>
          </cell>
          <cell r="W195" t="str">
            <v>无</v>
          </cell>
          <cell r="X195" t="str">
            <v>无</v>
          </cell>
          <cell r="Z195" t="str">
            <v>无</v>
          </cell>
          <cell r="AB195">
            <v>45280</v>
          </cell>
          <cell r="AC195">
            <v>7030.30267888206</v>
          </cell>
          <cell r="AD195">
            <v>606223</v>
          </cell>
        </row>
        <row r="196">
          <cell r="C196" t="str">
            <v>2-1-1404</v>
          </cell>
          <cell r="D196" t="str">
            <v>2</v>
          </cell>
          <cell r="E196">
            <v>1</v>
          </cell>
          <cell r="F196" t="str">
            <v>草签报</v>
          </cell>
          <cell r="G196" t="str">
            <v>1404</v>
          </cell>
          <cell r="H196" t="str">
            <v>自销</v>
          </cell>
          <cell r="I196" t="str">
            <v>黄鲜明</v>
          </cell>
          <cell r="J196" t="str">
            <v>已签约</v>
          </cell>
          <cell r="K196">
            <v>86.23</v>
          </cell>
          <cell r="L196">
            <v>66.68</v>
          </cell>
          <cell r="M196" t="str">
            <v>暂无</v>
          </cell>
          <cell r="N196" t="str">
            <v>暂无</v>
          </cell>
          <cell r="O196" t="str">
            <v>周飞</v>
          </cell>
          <cell r="P196" t="str">
            <v>420106196611154877</v>
          </cell>
          <cell r="Q196" t="str">
            <v>13903063808</v>
          </cell>
          <cell r="R196" t="str">
            <v>广州市天河区中山大道西55号华师大南区教师村2栋D座607房  </v>
          </cell>
          <cell r="S196" t="str">
            <v>工抵</v>
          </cell>
          <cell r="T196">
            <v>44741</v>
          </cell>
          <cell r="U196">
            <v>7200</v>
          </cell>
          <cell r="V196">
            <v>620856</v>
          </cell>
          <cell r="W196" t="str">
            <v>无</v>
          </cell>
          <cell r="X196" t="str">
            <v>无</v>
          </cell>
          <cell r="Z196" t="str">
            <v>无</v>
          </cell>
          <cell r="AB196">
            <v>45280</v>
          </cell>
          <cell r="AC196">
            <v>7081.25942247478</v>
          </cell>
          <cell r="AD196">
            <v>610617</v>
          </cell>
        </row>
        <row r="197">
          <cell r="C197" t="str">
            <v>2-1-1405</v>
          </cell>
          <cell r="D197" t="str">
            <v>2</v>
          </cell>
          <cell r="E197">
            <v>1</v>
          </cell>
          <cell r="F197">
            <v>44307</v>
          </cell>
          <cell r="G197" t="str">
            <v>1405</v>
          </cell>
          <cell r="H197" t="str">
            <v>自销</v>
          </cell>
          <cell r="I197" t="str">
            <v>冯昌盛</v>
          </cell>
          <cell r="J197" t="str">
            <v>已签约</v>
          </cell>
          <cell r="K197">
            <v>73.43</v>
          </cell>
          <cell r="L197">
            <v>56.78</v>
          </cell>
          <cell r="M197" t="str">
            <v>暂无</v>
          </cell>
          <cell r="N197" t="str">
            <v>暂无</v>
          </cell>
          <cell r="O197" t="str">
            <v>邓云莲</v>
          </cell>
          <cell r="P197" t="str">
            <v>362321197202065528</v>
          </cell>
          <cell r="Q197" t="str">
            <v>13610300985</v>
          </cell>
          <cell r="R197" t="str">
            <v>广东省广州市白云区黄石西路元邦航空家园福满居803房</v>
          </cell>
          <cell r="T197">
            <v>44305</v>
          </cell>
          <cell r="U197">
            <v>10280.0081710473</v>
          </cell>
          <cell r="V197">
            <v>754861</v>
          </cell>
          <cell r="W197" t="str">
            <v>无</v>
          </cell>
          <cell r="X197" t="str">
            <v>无</v>
          </cell>
          <cell r="Z197" t="str">
            <v>无</v>
          </cell>
          <cell r="AB197">
            <v>44307</v>
          </cell>
          <cell r="AC197">
            <v>9386.46329837941</v>
          </cell>
          <cell r="AD197">
            <v>689248</v>
          </cell>
        </row>
        <row r="198">
          <cell r="C198" t="str">
            <v>2-1-1406</v>
          </cell>
          <cell r="D198" t="str">
            <v>2</v>
          </cell>
          <cell r="E198">
            <v>1</v>
          </cell>
          <cell r="F198">
            <v>44365</v>
          </cell>
          <cell r="G198" t="str">
            <v>1406</v>
          </cell>
          <cell r="H198" t="str">
            <v>自销</v>
          </cell>
          <cell r="I198" t="str">
            <v>陈凯伦</v>
          </cell>
          <cell r="J198" t="str">
            <v>已签约</v>
          </cell>
          <cell r="K198">
            <v>73.43</v>
          </cell>
          <cell r="L198">
            <v>56.78</v>
          </cell>
          <cell r="M198" t="str">
            <v>暂无</v>
          </cell>
          <cell r="N198" t="str">
            <v>暂无</v>
          </cell>
          <cell r="O198" t="str">
            <v>钟少燕</v>
          </cell>
          <cell r="P198" t="str">
            <v>440582199305253047</v>
          </cell>
          <cell r="Q198" t="str">
            <v>18312060808</v>
          </cell>
          <cell r="R198" t="str">
            <v>广东省广州市花都区新华镇望岗路祈福天龙苑5栋1408房</v>
          </cell>
          <cell r="T198">
            <v>44301</v>
          </cell>
          <cell r="U198">
            <v>10168.5959417132</v>
          </cell>
          <cell r="V198">
            <v>746680</v>
          </cell>
          <cell r="W198" t="str">
            <v>无</v>
          </cell>
          <cell r="X198" t="str">
            <v>无</v>
          </cell>
          <cell r="Z198" t="str">
            <v>无</v>
          </cell>
          <cell r="AB198">
            <v>44365</v>
          </cell>
          <cell r="AC198">
            <v>9191.88342639248</v>
          </cell>
          <cell r="AD198">
            <v>674960</v>
          </cell>
        </row>
        <row r="199">
          <cell r="C199" t="str">
            <v>2-1-1407</v>
          </cell>
          <cell r="D199" t="str">
            <v>2</v>
          </cell>
          <cell r="E199">
            <v>1</v>
          </cell>
          <cell r="F199">
            <v>44455</v>
          </cell>
          <cell r="G199" t="str">
            <v>1407</v>
          </cell>
          <cell r="H199" t="str">
            <v>自销</v>
          </cell>
          <cell r="I199" t="str">
            <v>朱生;李杏香</v>
          </cell>
          <cell r="J199" t="str">
            <v>已签约</v>
          </cell>
          <cell r="K199">
            <v>85.92</v>
          </cell>
          <cell r="L199">
            <v>66.44</v>
          </cell>
          <cell r="M199" t="str">
            <v>暂无</v>
          </cell>
          <cell r="N199" t="str">
            <v>暂无</v>
          </cell>
          <cell r="O199" t="str">
            <v>李咪</v>
          </cell>
          <cell r="P199" t="str">
            <v>360122199711010923</v>
          </cell>
          <cell r="Q199" t="str">
            <v>15879076774</v>
          </cell>
          <cell r="R199" t="str">
            <v>清远市清新区龙颈镇恒大金碧天下福山二街11栋04</v>
          </cell>
          <cell r="T199">
            <v>44401</v>
          </cell>
          <cell r="U199">
            <v>10225.2909683426</v>
          </cell>
          <cell r="V199">
            <v>878557</v>
          </cell>
          <cell r="W199" t="str">
            <v>无</v>
          </cell>
          <cell r="X199" t="str">
            <v>无</v>
          </cell>
          <cell r="Z199" t="str">
            <v>无</v>
          </cell>
          <cell r="AB199">
            <v>44455</v>
          </cell>
          <cell r="AC199">
            <v>8769.59962756052</v>
          </cell>
          <cell r="AD199">
            <v>753484</v>
          </cell>
        </row>
        <row r="200">
          <cell r="C200" t="str">
            <v>2-1-1501</v>
          </cell>
          <cell r="D200" t="str">
            <v>2</v>
          </cell>
          <cell r="E200">
            <v>1</v>
          </cell>
          <cell r="F200" t="str">
            <v>草签报</v>
          </cell>
          <cell r="G200" t="str">
            <v>1501</v>
          </cell>
          <cell r="H200" t="str">
            <v>自销</v>
          </cell>
          <cell r="I200" t="str">
            <v>周嘉涌</v>
          </cell>
          <cell r="J200" t="str">
            <v>已签约</v>
          </cell>
          <cell r="K200">
            <v>59.35</v>
          </cell>
          <cell r="L200">
            <v>45.89</v>
          </cell>
          <cell r="M200" t="str">
            <v>暂无</v>
          </cell>
          <cell r="N200" t="str">
            <v>暂无</v>
          </cell>
          <cell r="O200" t="str">
            <v>张道丽</v>
          </cell>
          <cell r="P200" t="str">
            <v>32108119911004304X </v>
          </cell>
          <cell r="Q200">
            <v>15094313241</v>
          </cell>
          <cell r="R200" t="str">
            <v>江苏省南京市鼓楼区广州路5号君临国际2幢603</v>
          </cell>
          <cell r="S200" t="str">
            <v>龙湖内购</v>
          </cell>
          <cell r="T200">
            <v>44297</v>
          </cell>
          <cell r="U200">
            <v>10614.6082561078</v>
          </cell>
          <cell r="V200">
            <v>629977</v>
          </cell>
          <cell r="W200" t="str">
            <v>无</v>
          </cell>
          <cell r="X200" t="str">
            <v>无</v>
          </cell>
          <cell r="Z200" t="str">
            <v>无</v>
          </cell>
          <cell r="AB200">
            <v>45259</v>
          </cell>
          <cell r="AC200">
            <v>9402.83066554339</v>
          </cell>
          <cell r="AD200">
            <v>558058</v>
          </cell>
        </row>
        <row r="201">
          <cell r="C201" t="str">
            <v>2-1-1502</v>
          </cell>
          <cell r="D201" t="str">
            <v>2</v>
          </cell>
          <cell r="E201">
            <v>1</v>
          </cell>
          <cell r="F201">
            <v>44457</v>
          </cell>
          <cell r="G201" t="str">
            <v>1502</v>
          </cell>
          <cell r="H201" t="str">
            <v>自销</v>
          </cell>
          <cell r="I201" t="str">
            <v>周嘉涌</v>
          </cell>
          <cell r="J201" t="str">
            <v>已签约</v>
          </cell>
          <cell r="K201">
            <v>59.35</v>
          </cell>
          <cell r="L201">
            <v>45.89</v>
          </cell>
          <cell r="M201" t="str">
            <v>暂无</v>
          </cell>
          <cell r="N201" t="str">
            <v>暂无</v>
          </cell>
          <cell r="O201" t="str">
            <v>周远湘</v>
          </cell>
          <cell r="P201" t="str">
            <v>44010419581213166X</v>
          </cell>
          <cell r="Q201" t="str">
            <v>13802736220</v>
          </cell>
          <cell r="R201" t="str">
            <v>广东省广州市越秀区大南路82号7栋东902号</v>
          </cell>
          <cell r="T201">
            <v>44297</v>
          </cell>
          <cell r="U201">
            <v>10391.7607413648</v>
          </cell>
          <cell r="V201">
            <v>616751</v>
          </cell>
          <cell r="W201" t="str">
            <v>无</v>
          </cell>
          <cell r="X201" t="str">
            <v>无</v>
          </cell>
          <cell r="Z201" t="str">
            <v>无</v>
          </cell>
          <cell r="AB201">
            <v>44457</v>
          </cell>
          <cell r="AC201">
            <v>9584.02695871946</v>
          </cell>
          <cell r="AD201">
            <v>568812</v>
          </cell>
        </row>
        <row r="202">
          <cell r="C202" t="str">
            <v>2-1-1503</v>
          </cell>
          <cell r="D202" t="str">
            <v>2</v>
          </cell>
          <cell r="E202">
            <v>1</v>
          </cell>
          <cell r="F202" t="str">
            <v>草签报</v>
          </cell>
          <cell r="G202" t="str">
            <v>1503</v>
          </cell>
          <cell r="H202" t="str">
            <v>自销</v>
          </cell>
          <cell r="I202" t="str">
            <v>陈凯伦</v>
          </cell>
          <cell r="J202" t="str">
            <v>已签约</v>
          </cell>
          <cell r="K202">
            <v>86.23</v>
          </cell>
          <cell r="L202">
            <v>66.68</v>
          </cell>
          <cell r="M202" t="str">
            <v>暂无</v>
          </cell>
          <cell r="N202" t="str">
            <v>暂无</v>
          </cell>
          <cell r="O202" t="str">
            <v>宋克贤</v>
          </cell>
          <cell r="P202" t="str">
            <v>422801193801100612</v>
          </cell>
          <cell r="Q202" t="str">
            <v>13642746590</v>
          </cell>
          <cell r="R202" t="str">
            <v>广东省广州市天河区华景新城华花园4-1708</v>
          </cell>
          <cell r="S202" t="str">
            <v>龙湖内购</v>
          </cell>
          <cell r="T202">
            <v>44297</v>
          </cell>
          <cell r="U202">
            <v>10635.0690015076</v>
          </cell>
          <cell r="V202">
            <v>917062</v>
          </cell>
          <cell r="W202" t="str">
            <v>无</v>
          </cell>
          <cell r="X202" t="str">
            <v>无</v>
          </cell>
          <cell r="Z202" t="str">
            <v>无</v>
          </cell>
          <cell r="AB202">
            <v>45264</v>
          </cell>
          <cell r="AC202">
            <v>9728.52835440102</v>
          </cell>
          <cell r="AD202">
            <v>838891</v>
          </cell>
        </row>
        <row r="203">
          <cell r="C203" t="str">
            <v>2-1-1504</v>
          </cell>
          <cell r="D203" t="str">
            <v>2</v>
          </cell>
          <cell r="E203">
            <v>1</v>
          </cell>
          <cell r="F203" t="str">
            <v>草签报</v>
          </cell>
          <cell r="G203" t="str">
            <v>1504</v>
          </cell>
          <cell r="H203" t="str">
            <v>自销</v>
          </cell>
          <cell r="I203" t="str">
            <v>陈凯伦</v>
          </cell>
          <cell r="J203" t="str">
            <v>已签约</v>
          </cell>
          <cell r="K203">
            <v>86.23</v>
          </cell>
          <cell r="L203">
            <v>66.68</v>
          </cell>
          <cell r="M203" t="str">
            <v>暂无</v>
          </cell>
          <cell r="N203" t="str">
            <v>暂无</v>
          </cell>
          <cell r="O203" t="str">
            <v>宋克贤</v>
          </cell>
          <cell r="P203" t="str">
            <v>422801193801100612</v>
          </cell>
          <cell r="Q203" t="str">
            <v>13642746590</v>
          </cell>
          <cell r="R203" t="str">
            <v>广东省广州市天河区华景新城华花园4-1708</v>
          </cell>
          <cell r="S203" t="str">
            <v>龙湖内购</v>
          </cell>
          <cell r="T203">
            <v>44297</v>
          </cell>
          <cell r="U203">
            <v>10620.2945610576</v>
          </cell>
          <cell r="V203">
            <v>915788</v>
          </cell>
          <cell r="W203" t="str">
            <v>无</v>
          </cell>
          <cell r="X203" t="str">
            <v>无</v>
          </cell>
          <cell r="Z203" t="str">
            <v>无</v>
          </cell>
          <cell r="AB203">
            <v>45264</v>
          </cell>
          <cell r="AC203">
            <v>9797.62263713325</v>
          </cell>
          <cell r="AD203">
            <v>844849</v>
          </cell>
        </row>
        <row r="204">
          <cell r="C204" t="str">
            <v>2-1-1505</v>
          </cell>
          <cell r="D204" t="str">
            <v>2</v>
          </cell>
          <cell r="E204">
            <v>1</v>
          </cell>
          <cell r="F204">
            <v>44299</v>
          </cell>
          <cell r="G204" t="str">
            <v>1505</v>
          </cell>
          <cell r="H204" t="str">
            <v>自销</v>
          </cell>
          <cell r="I204" t="str">
            <v>谢绍恒</v>
          </cell>
          <cell r="J204" t="str">
            <v>已签约</v>
          </cell>
          <cell r="K204">
            <v>73.43</v>
          </cell>
          <cell r="L204">
            <v>56.78</v>
          </cell>
          <cell r="M204" t="str">
            <v>暂无</v>
          </cell>
          <cell r="N204" t="str">
            <v>暂无</v>
          </cell>
          <cell r="O204" t="str">
            <v>陈卫方,谢坤山</v>
          </cell>
          <cell r="P204" t="str">
            <v>441722197401031424,441722197011101431</v>
          </cell>
          <cell r="Q204" t="str">
            <v>15363846902
13556123812</v>
          </cell>
          <cell r="R204" t="str">
            <v>广东省佛山市南海区里水镇金溪蓝湾6栋1001</v>
          </cell>
          <cell r="T204">
            <v>44297</v>
          </cell>
          <cell r="U204">
            <v>10502.8462481275</v>
          </cell>
          <cell r="V204">
            <v>771224</v>
          </cell>
          <cell r="W204" t="str">
            <v>无</v>
          </cell>
          <cell r="X204" t="str">
            <v>无</v>
          </cell>
          <cell r="Z204" t="str">
            <v>无</v>
          </cell>
          <cell r="AB204">
            <v>44299</v>
          </cell>
          <cell r="AC204">
            <v>9025.01702301512</v>
          </cell>
          <cell r="AD204">
            <v>662707</v>
          </cell>
        </row>
        <row r="205">
          <cell r="C205" t="str">
            <v>2-1-1506</v>
          </cell>
          <cell r="D205" t="str">
            <v>2</v>
          </cell>
          <cell r="E205">
            <v>1</v>
          </cell>
          <cell r="F205">
            <v>44500</v>
          </cell>
          <cell r="G205" t="str">
            <v>1506</v>
          </cell>
          <cell r="H205" t="str">
            <v>自销</v>
          </cell>
          <cell r="I205" t="str">
            <v>刘梓轩</v>
          </cell>
          <cell r="J205" t="str">
            <v>已签约</v>
          </cell>
          <cell r="K205">
            <v>73.43</v>
          </cell>
          <cell r="L205">
            <v>56.78</v>
          </cell>
          <cell r="M205" t="str">
            <v>暂无</v>
          </cell>
          <cell r="N205" t="str">
            <v>暂无</v>
          </cell>
          <cell r="O205" t="str">
            <v>陈惠琴</v>
          </cell>
          <cell r="P205" t="str">
            <v>440824196301140028</v>
          </cell>
          <cell r="Q205" t="str">
            <v>18826216961</v>
          </cell>
          <cell r="R205" t="str">
            <v>广东省珠海市香洲区情侣北路199号美丽湾海琴4-3-1606房</v>
          </cell>
          <cell r="T205">
            <v>44297</v>
          </cell>
          <cell r="U205">
            <v>10391.4340187934</v>
          </cell>
          <cell r="V205">
            <v>763043</v>
          </cell>
          <cell r="W205" t="str">
            <v>无</v>
          </cell>
          <cell r="X205" t="str">
            <v>无</v>
          </cell>
          <cell r="Z205" t="str">
            <v>无</v>
          </cell>
          <cell r="AB205">
            <v>44500</v>
          </cell>
          <cell r="AC205">
            <v>9585.01974669754</v>
          </cell>
          <cell r="AD205">
            <v>703828</v>
          </cell>
        </row>
        <row r="206">
          <cell r="C206" t="str">
            <v>2-1-1507</v>
          </cell>
          <cell r="D206" t="str">
            <v>2</v>
          </cell>
          <cell r="E206">
            <v>1</v>
          </cell>
          <cell r="F206">
            <v>44551</v>
          </cell>
          <cell r="G206" t="str">
            <v>1507</v>
          </cell>
          <cell r="H206" t="str">
            <v>自销</v>
          </cell>
          <cell r="I206" t="str">
            <v>甘雯</v>
          </cell>
          <cell r="J206" t="str">
            <v>已签约</v>
          </cell>
          <cell r="K206">
            <v>85.92</v>
          </cell>
          <cell r="L206">
            <v>66.44</v>
          </cell>
          <cell r="M206" t="str">
            <v>暂无</v>
          </cell>
          <cell r="N206" t="str">
            <v>暂无</v>
          </cell>
          <cell r="O206" t="str">
            <v>庞宇婷,郑爱芳</v>
          </cell>
          <cell r="P206" t="str">
            <v>440883200005132989,432928197002195921</v>
          </cell>
          <cell r="Q206" t="str">
            <v>18320046558
15766539330</v>
          </cell>
          <cell r="R206" t="str">
            <v>广东省广州市花都区新华镇布心村8巷4-1</v>
          </cell>
          <cell r="T206">
            <v>44426</v>
          </cell>
          <cell r="U206">
            <v>10002.4441340782</v>
          </cell>
          <cell r="V206">
            <v>859410</v>
          </cell>
          <cell r="W206" t="str">
            <v>无</v>
          </cell>
          <cell r="X206" t="str">
            <v>无</v>
          </cell>
          <cell r="Z206" t="str">
            <v>无</v>
          </cell>
          <cell r="AB206">
            <v>44551</v>
          </cell>
          <cell r="AC206">
            <v>9242.24860335195</v>
          </cell>
          <cell r="AD206">
            <v>794094</v>
          </cell>
        </row>
        <row r="207">
          <cell r="C207" t="str">
            <v>2-1-1601</v>
          </cell>
          <cell r="D207" t="str">
            <v>2</v>
          </cell>
          <cell r="E207">
            <v>1</v>
          </cell>
          <cell r="F207">
            <v>44824</v>
          </cell>
          <cell r="G207" t="str">
            <v>1601</v>
          </cell>
          <cell r="H207" t="str">
            <v>自销</v>
          </cell>
          <cell r="I207" t="str">
            <v>冯昌盛</v>
          </cell>
          <cell r="J207" t="str">
            <v>已签约</v>
          </cell>
          <cell r="K207">
            <v>59.35</v>
          </cell>
          <cell r="L207">
            <v>45.89</v>
          </cell>
          <cell r="M207" t="str">
            <v>暂无</v>
          </cell>
          <cell r="N207" t="str">
            <v>暂无</v>
          </cell>
          <cell r="O207" t="str">
            <v>赖联方,吴月连</v>
          </cell>
          <cell r="P207" t="str">
            <v>440127194606112038,441802195309142069</v>
          </cell>
          <cell r="Q207" t="str">
            <v>13076694799
13413457974</v>
          </cell>
          <cell r="R207" t="str">
            <v>广东省清远市清城区时代世纪花城12栋2201</v>
          </cell>
          <cell r="S207" t="str">
            <v>外拓</v>
          </cell>
          <cell r="T207">
            <v>44632</v>
          </cell>
          <cell r="U207">
            <v>8090.19376579612</v>
          </cell>
          <cell r="V207">
            <v>480153</v>
          </cell>
          <cell r="W207" t="str">
            <v>无</v>
          </cell>
          <cell r="X207" t="str">
            <v>无</v>
          </cell>
          <cell r="Z207" t="str">
            <v>无</v>
          </cell>
          <cell r="AB207">
            <v>44824</v>
          </cell>
          <cell r="AC207">
            <v>6935.65290648694</v>
          </cell>
          <cell r="AD207">
            <v>411631</v>
          </cell>
        </row>
        <row r="208">
          <cell r="C208" t="str">
            <v>2-1-1602</v>
          </cell>
          <cell r="D208" t="str">
            <v>2</v>
          </cell>
          <cell r="E208">
            <v>1</v>
          </cell>
          <cell r="F208">
            <v>44310</v>
          </cell>
          <cell r="G208" t="str">
            <v>1602</v>
          </cell>
          <cell r="H208" t="str">
            <v>自销</v>
          </cell>
          <cell r="I208" t="str">
            <v>揭英锡</v>
          </cell>
          <cell r="J208" t="str">
            <v>已签约</v>
          </cell>
          <cell r="K208">
            <v>59.35</v>
          </cell>
          <cell r="L208">
            <v>45.89</v>
          </cell>
          <cell r="M208" t="str">
            <v>暂无</v>
          </cell>
          <cell r="N208" t="str">
            <v>暂无</v>
          </cell>
          <cell r="O208" t="str">
            <v>康中和</v>
          </cell>
          <cell r="P208" t="str">
            <v>430423198002018611</v>
          </cell>
          <cell r="Q208" t="str">
            <v>18928815798</v>
          </cell>
          <cell r="R208" t="str">
            <v>广东省广州市天河区悦景路龙湖天宸原著二期5栋1801室</v>
          </cell>
          <cell r="T208">
            <v>44310</v>
          </cell>
          <cell r="U208">
            <v>10391.7607413648</v>
          </cell>
          <cell r="V208">
            <v>616751</v>
          </cell>
          <cell r="W208" t="str">
            <v>无</v>
          </cell>
          <cell r="X208" t="str">
            <v>无</v>
          </cell>
          <cell r="Z208" t="str">
            <v>无</v>
          </cell>
          <cell r="AB208">
            <v>44310</v>
          </cell>
          <cell r="AC208">
            <v>9393.31086773378</v>
          </cell>
          <cell r="AD208">
            <v>557493</v>
          </cell>
        </row>
        <row r="209">
          <cell r="C209" t="str">
            <v>2-1-1603</v>
          </cell>
          <cell r="D209" t="str">
            <v>2</v>
          </cell>
          <cell r="E209">
            <v>1</v>
          </cell>
          <cell r="F209">
            <v>44648</v>
          </cell>
          <cell r="G209" t="str">
            <v>1603</v>
          </cell>
          <cell r="H209" t="str">
            <v>自销</v>
          </cell>
          <cell r="I209" t="str">
            <v>黄鲜明</v>
          </cell>
          <cell r="J209" t="str">
            <v>已签约</v>
          </cell>
          <cell r="K209">
            <v>86.23</v>
          </cell>
          <cell r="L209">
            <v>66.68</v>
          </cell>
          <cell r="M209" t="str">
            <v>暂无</v>
          </cell>
          <cell r="N209" t="str">
            <v>暂无</v>
          </cell>
          <cell r="O209" t="str">
            <v>司徒家琪</v>
          </cell>
          <cell r="P209" t="str">
            <v>440104200110044725</v>
          </cell>
          <cell r="Q209" t="str">
            <v>13719311337 </v>
          </cell>
          <cell r="R209" t="str">
            <v> 广东省广州市白云区新市墟萧岗履泰东街11巷37号</v>
          </cell>
          <cell r="S209" t="str">
            <v>中介</v>
          </cell>
          <cell r="T209">
            <v>44627</v>
          </cell>
          <cell r="U209">
            <v>8370.43952220805</v>
          </cell>
          <cell r="V209">
            <v>721783</v>
          </cell>
          <cell r="X209">
            <v>-86</v>
          </cell>
          <cell r="AB209">
            <v>44648</v>
          </cell>
          <cell r="AC209">
            <v>7175.90165835556</v>
          </cell>
          <cell r="AD209">
            <v>618778</v>
          </cell>
        </row>
        <row r="210">
          <cell r="C210" t="str">
            <v>2-1-1604</v>
          </cell>
          <cell r="D210" t="str">
            <v>2</v>
          </cell>
          <cell r="E210">
            <v>1</v>
          </cell>
          <cell r="F210">
            <v>44345</v>
          </cell>
          <cell r="G210" t="str">
            <v>1604</v>
          </cell>
          <cell r="H210" t="str">
            <v>自销</v>
          </cell>
          <cell r="I210" t="str">
            <v>揭英锡</v>
          </cell>
          <cell r="J210" t="str">
            <v>已签约</v>
          </cell>
          <cell r="K210">
            <v>86.23</v>
          </cell>
          <cell r="L210">
            <v>66.68</v>
          </cell>
          <cell r="M210" t="str">
            <v>暂无</v>
          </cell>
          <cell r="N210" t="str">
            <v>暂无</v>
          </cell>
          <cell r="O210" t="str">
            <v>陈忠文</v>
          </cell>
          <cell r="P210" t="str">
            <v>44010519690115301X</v>
          </cell>
          <cell r="Q210" t="str">
            <v>13903063391</v>
          </cell>
          <cell r="R210" t="str">
            <v>广东省广州市海珠区宝岗大道龙苑街15号1108房</v>
          </cell>
          <cell r="T210">
            <v>44321</v>
          </cell>
          <cell r="U210">
            <v>11060.9764583092</v>
          </cell>
          <cell r="V210">
            <v>953788</v>
          </cell>
          <cell r="W210" t="str">
            <v>无</v>
          </cell>
          <cell r="X210" t="str">
            <v>无</v>
          </cell>
          <cell r="Z210" t="str">
            <v>无</v>
          </cell>
          <cell r="AB210">
            <v>44345</v>
          </cell>
          <cell r="AC210">
            <v>9997.57624956512</v>
          </cell>
          <cell r="AD210">
            <v>862091</v>
          </cell>
        </row>
        <row r="211">
          <cell r="C211" t="str">
            <v>2-1-1605</v>
          </cell>
          <cell r="D211" t="str">
            <v>2</v>
          </cell>
          <cell r="E211">
            <v>1</v>
          </cell>
          <cell r="F211">
            <v>45072</v>
          </cell>
          <cell r="G211" t="str">
            <v>1605</v>
          </cell>
          <cell r="H211" t="str">
            <v>品业</v>
          </cell>
          <cell r="I211" t="str">
            <v>抵债第二批</v>
          </cell>
          <cell r="J211" t="str">
            <v>已签约</v>
          </cell>
          <cell r="K211">
            <v>73.43</v>
          </cell>
          <cell r="L211">
            <v>56.78</v>
          </cell>
          <cell r="M211" t="str">
            <v>暂无</v>
          </cell>
          <cell r="N211" t="str">
            <v>暂无</v>
          </cell>
          <cell r="O211" t="str">
            <v>王秀丽</v>
          </cell>
          <cell r="P211" t="str">
            <v>130732198304242127</v>
          </cell>
          <cell r="Q211">
            <v>18600405983</v>
          </cell>
          <cell r="R211" t="str">
            <v>北京市朝阳区三间房泰福苑2区 1号楼3单 1504室</v>
          </cell>
          <cell r="S211" t="str">
            <v>员工抵债</v>
          </cell>
          <cell r="T211">
            <v>45055</v>
          </cell>
          <cell r="U211">
            <v>10502.8462481275</v>
          </cell>
          <cell r="V211">
            <v>771224</v>
          </cell>
          <cell r="W211" t="str">
            <v>无</v>
          </cell>
          <cell r="X211" t="str">
            <v>无</v>
          </cell>
          <cell r="Z211" t="str">
            <v>无</v>
          </cell>
          <cell r="AB211">
            <v>45072</v>
          </cell>
          <cell r="AC211">
            <v>8559.81206591311</v>
          </cell>
          <cell r="AD211">
            <v>628547</v>
          </cell>
        </row>
        <row r="212">
          <cell r="C212" t="str">
            <v>2-1-1606</v>
          </cell>
          <cell r="D212" t="str">
            <v>2</v>
          </cell>
          <cell r="E212">
            <v>1</v>
          </cell>
          <cell r="F212">
            <v>44403</v>
          </cell>
          <cell r="G212" t="str">
            <v>1606</v>
          </cell>
          <cell r="H212" t="str">
            <v>自销</v>
          </cell>
          <cell r="I212" t="str">
            <v>刘梓轩</v>
          </cell>
          <cell r="J212" t="str">
            <v>已签约</v>
          </cell>
          <cell r="K212">
            <v>73.43</v>
          </cell>
          <cell r="L212">
            <v>56.78</v>
          </cell>
          <cell r="M212" t="str">
            <v>暂无</v>
          </cell>
          <cell r="N212" t="str">
            <v>暂无</v>
          </cell>
          <cell r="O212" t="str">
            <v>陈丽梅</v>
          </cell>
          <cell r="P212" t="str">
            <v>440823198501015929</v>
          </cell>
          <cell r="Q212" t="str">
            <v>13538778819</v>
          </cell>
          <cell r="R212" t="str">
            <v>广东省广州市东风西路103号荔泉大厦308房</v>
          </cell>
          <cell r="T212">
            <v>44297</v>
          </cell>
          <cell r="U212">
            <v>10391.4340187934</v>
          </cell>
          <cell r="V212">
            <v>763043</v>
          </cell>
          <cell r="W212" t="str">
            <v>无</v>
          </cell>
          <cell r="X212" t="str">
            <v>无</v>
          </cell>
          <cell r="Z212" t="str">
            <v>无</v>
          </cell>
          <cell r="AB212">
            <v>44403</v>
          </cell>
          <cell r="AC212">
            <v>9585.01974669754</v>
          </cell>
          <cell r="AD212">
            <v>703828</v>
          </cell>
        </row>
        <row r="213">
          <cell r="C213" t="str">
            <v>2-1-1607</v>
          </cell>
          <cell r="D213" t="str">
            <v>2</v>
          </cell>
          <cell r="E213">
            <v>1</v>
          </cell>
          <cell r="F213">
            <v>44306</v>
          </cell>
          <cell r="G213" t="str">
            <v>1607</v>
          </cell>
          <cell r="H213" t="str">
            <v>自销</v>
          </cell>
          <cell r="I213" t="str">
            <v>李杏香</v>
          </cell>
          <cell r="J213" t="str">
            <v>已签约</v>
          </cell>
          <cell r="K213">
            <v>85.92</v>
          </cell>
          <cell r="L213">
            <v>66.44</v>
          </cell>
          <cell r="M213" t="str">
            <v>暂无</v>
          </cell>
          <cell r="N213" t="str">
            <v>暂无</v>
          </cell>
          <cell r="O213" t="str">
            <v>冯永威,李锦添</v>
          </cell>
          <cell r="P213" t="str">
            <v>44011119880327245X,440111199404282719</v>
          </cell>
          <cell r="Q213" t="str">
            <v>13929565538
13611451604</v>
          </cell>
          <cell r="R213" t="str">
            <v>广东省广州市白云区钟落潭镇大纲领村碧园一巷5号</v>
          </cell>
          <cell r="T213">
            <v>44306</v>
          </cell>
          <cell r="U213">
            <v>10225.2909683426</v>
          </cell>
          <cell r="V213">
            <v>878557</v>
          </cell>
          <cell r="W213" t="str">
            <v>无</v>
          </cell>
          <cell r="X213" t="str">
            <v>无</v>
          </cell>
          <cell r="Z213" t="str">
            <v>无</v>
          </cell>
          <cell r="AB213">
            <v>44306</v>
          </cell>
          <cell r="AC213">
            <v>9335.60288640596</v>
          </cell>
          <cell r="AD213">
            <v>802115</v>
          </cell>
        </row>
        <row r="214">
          <cell r="C214" t="str">
            <v>2-1-1701</v>
          </cell>
          <cell r="D214" t="str">
            <v>2</v>
          </cell>
          <cell r="E214">
            <v>1</v>
          </cell>
          <cell r="F214">
            <v>44761</v>
          </cell>
          <cell r="G214" t="str">
            <v>1701</v>
          </cell>
          <cell r="H214" t="str">
            <v>自销</v>
          </cell>
          <cell r="I214" t="str">
            <v>冯昌盛</v>
          </cell>
          <cell r="J214" t="str">
            <v>已签约</v>
          </cell>
          <cell r="K214">
            <v>59.35</v>
          </cell>
          <cell r="L214">
            <v>45.89</v>
          </cell>
          <cell r="M214" t="str">
            <v>暂无</v>
          </cell>
          <cell r="N214" t="str">
            <v>暂无</v>
          </cell>
          <cell r="O214" t="str">
            <v>吴候贞</v>
          </cell>
          <cell r="P214" t="str">
            <v>430402195410172540</v>
          </cell>
          <cell r="Q214" t="str">
            <v>13926005115</v>
          </cell>
          <cell r="R214" t="str">
            <v>广东省广州市越秀区淘金路163号之一2406房</v>
          </cell>
          <cell r="S214" t="str">
            <v>中介-喜佳</v>
          </cell>
          <cell r="T214">
            <v>44757</v>
          </cell>
          <cell r="U214">
            <v>7200</v>
          </cell>
          <cell r="V214">
            <v>427320</v>
          </cell>
          <cell r="W214" t="str">
            <v>无</v>
          </cell>
          <cell r="X214" t="str">
            <v>无</v>
          </cell>
          <cell r="Z214" t="str">
            <v>无</v>
          </cell>
          <cell r="AB214">
            <v>44761</v>
          </cell>
          <cell r="AC214">
            <v>6594.94524010109</v>
          </cell>
          <cell r="AD214">
            <v>391410</v>
          </cell>
        </row>
        <row r="215">
          <cell r="C215" t="str">
            <v>2-1-1702</v>
          </cell>
          <cell r="D215" t="str">
            <v>2</v>
          </cell>
          <cell r="E215">
            <v>1</v>
          </cell>
          <cell r="F215" t="str">
            <v>草签报</v>
          </cell>
          <cell r="G215" t="str">
            <v>1702</v>
          </cell>
          <cell r="H215" t="str">
            <v>自销</v>
          </cell>
          <cell r="I215" t="str">
            <v>陈凯伦</v>
          </cell>
          <cell r="J215" t="str">
            <v>已签约</v>
          </cell>
          <cell r="K215">
            <v>59.35</v>
          </cell>
          <cell r="L215">
            <v>45.89</v>
          </cell>
          <cell r="M215" t="str">
            <v>暂无</v>
          </cell>
          <cell r="N215" t="str">
            <v>暂无</v>
          </cell>
          <cell r="O215" t="str">
            <v>易婷婷</v>
          </cell>
          <cell r="P215" t="str">
            <v>43012119820121822X</v>
          </cell>
          <cell r="Q215" t="str">
            <v>15018784200</v>
          </cell>
          <cell r="R215" t="str">
            <v>广东省广州市黄埔区万科山景城M12栋1801</v>
          </cell>
          <cell r="S215" t="str">
            <v>龙湖内购</v>
          </cell>
          <cell r="T215">
            <v>44297</v>
          </cell>
          <cell r="U215">
            <v>10503.1844987363</v>
          </cell>
          <cell r="V215">
            <v>623364</v>
          </cell>
          <cell r="W215" t="str">
            <v>无</v>
          </cell>
          <cell r="X215" t="str">
            <v>无</v>
          </cell>
          <cell r="Z215" t="str">
            <v>无</v>
          </cell>
          <cell r="AB215">
            <v>45259</v>
          </cell>
          <cell r="AC215">
            <v>9304.1449031171</v>
          </cell>
          <cell r="AD215">
            <v>552201</v>
          </cell>
        </row>
        <row r="216">
          <cell r="C216" t="str">
            <v>2-1-1703</v>
          </cell>
          <cell r="D216" t="str">
            <v>2</v>
          </cell>
          <cell r="E216">
            <v>1</v>
          </cell>
          <cell r="F216">
            <v>44425</v>
          </cell>
          <cell r="G216" t="str">
            <v>1703</v>
          </cell>
          <cell r="H216" t="str">
            <v>自销</v>
          </cell>
          <cell r="I216" t="str">
            <v>冯昌盛</v>
          </cell>
          <cell r="J216" t="str">
            <v>已签约</v>
          </cell>
          <cell r="K216">
            <v>86.23</v>
          </cell>
          <cell r="L216">
            <v>66.68</v>
          </cell>
          <cell r="M216" t="str">
            <v>暂无</v>
          </cell>
          <cell r="N216" t="str">
            <v>暂无</v>
          </cell>
          <cell r="O216" t="str">
            <v>何汉荣</v>
          </cell>
          <cell r="P216" t="str">
            <v>440102195801124816</v>
          </cell>
          <cell r="Q216" t="str">
            <v>13903019323</v>
          </cell>
          <cell r="R216" t="str">
            <v>广东省广州市越秀区东风西路148号嘉和菀十座2101房</v>
          </cell>
          <cell r="T216">
            <v>44356</v>
          </cell>
          <cell r="U216">
            <v>11094.4102980401</v>
          </cell>
          <cell r="V216">
            <v>956671</v>
          </cell>
          <cell r="W216" t="str">
            <v>无</v>
          </cell>
          <cell r="X216" t="str">
            <v>无</v>
          </cell>
          <cell r="Z216" t="str">
            <v>无</v>
          </cell>
          <cell r="AB216">
            <v>44425</v>
          </cell>
          <cell r="AC216">
            <v>10027.7861533109</v>
          </cell>
          <cell r="AD216">
            <v>864696</v>
          </cell>
        </row>
        <row r="217">
          <cell r="C217" t="str">
            <v>2-1-1704</v>
          </cell>
          <cell r="D217" t="str">
            <v>2</v>
          </cell>
          <cell r="E217">
            <v>1</v>
          </cell>
          <cell r="F217" t="str">
            <v>草签报</v>
          </cell>
          <cell r="G217" t="str">
            <v>1704</v>
          </cell>
          <cell r="H217" t="str">
            <v>自销</v>
          </cell>
          <cell r="I217" t="str">
            <v>罗健波</v>
          </cell>
          <cell r="J217" t="str">
            <v>已签约</v>
          </cell>
          <cell r="K217">
            <v>86.23</v>
          </cell>
          <cell r="L217">
            <v>66.68</v>
          </cell>
          <cell r="M217" t="str">
            <v>暂无</v>
          </cell>
          <cell r="N217" t="str">
            <v>暂无</v>
          </cell>
          <cell r="O217" t="str">
            <v>邹永华</v>
          </cell>
          <cell r="P217" t="str">
            <v>220102195103061247</v>
          </cell>
          <cell r="Q217" t="str">
            <v>15604449089</v>
          </cell>
          <cell r="R217" t="str">
            <v>吉林省长春市南关区经开区净月大街455号恒大翡翠华庭小区3栋1门1501室</v>
          </cell>
          <cell r="S217" t="str">
            <v>龙湖内购</v>
          </cell>
          <cell r="T217">
            <v>44297</v>
          </cell>
          <cell r="U217">
            <v>10625.6059376087</v>
          </cell>
          <cell r="V217">
            <v>916246</v>
          </cell>
          <cell r="W217" t="str">
            <v>无</v>
          </cell>
          <cell r="X217" t="str">
            <v>无</v>
          </cell>
          <cell r="Z217" t="str">
            <v>无</v>
          </cell>
          <cell r="AB217">
            <v>45264</v>
          </cell>
          <cell r="AC217">
            <v>10098.2836599791</v>
          </cell>
          <cell r="AD217">
            <v>870775</v>
          </cell>
        </row>
        <row r="218">
          <cell r="C218" t="str">
            <v>2-1-1705</v>
          </cell>
          <cell r="D218" t="str">
            <v>2</v>
          </cell>
          <cell r="E218">
            <v>1</v>
          </cell>
          <cell r="F218" t="str">
            <v>草签报</v>
          </cell>
          <cell r="G218" t="str">
            <v>1705</v>
          </cell>
          <cell r="H218" t="str">
            <v>自销</v>
          </cell>
          <cell r="I218" t="str">
            <v>陈凯伦</v>
          </cell>
          <cell r="J218" t="str">
            <v>已签约</v>
          </cell>
          <cell r="K218">
            <v>73.43</v>
          </cell>
          <cell r="L218">
            <v>56.78</v>
          </cell>
          <cell r="M218" t="str">
            <v>暂无</v>
          </cell>
          <cell r="N218" t="str">
            <v>暂无</v>
          </cell>
          <cell r="O218" t="str">
            <v>高婕</v>
          </cell>
          <cell r="P218" t="str">
            <v>130302198204082920</v>
          </cell>
          <cell r="Q218" t="str">
            <v>18601390068</v>
          </cell>
          <cell r="R218" t="str">
            <v>北京市通州区首开国风美仑9-1-303</v>
          </cell>
          <cell r="S218" t="str">
            <v>龙湖内购</v>
          </cell>
          <cell r="T218">
            <v>44297</v>
          </cell>
          <cell r="U218">
            <v>10614.2584774615</v>
          </cell>
          <cell r="V218">
            <v>779405</v>
          </cell>
          <cell r="W218" t="str">
            <v>无</v>
          </cell>
          <cell r="X218" t="str">
            <v>无</v>
          </cell>
          <cell r="Z218" t="str">
            <v>无</v>
          </cell>
          <cell r="AB218">
            <v>45265</v>
          </cell>
          <cell r="AC218">
            <v>9594.72967451995</v>
          </cell>
          <cell r="AD218">
            <v>704541</v>
          </cell>
        </row>
        <row r="219">
          <cell r="C219" t="str">
            <v>2-1-1706</v>
          </cell>
          <cell r="D219" t="str">
            <v>2</v>
          </cell>
          <cell r="E219">
            <v>1</v>
          </cell>
          <cell r="F219">
            <v>44298</v>
          </cell>
          <cell r="G219" t="str">
            <v>1706</v>
          </cell>
          <cell r="H219" t="str">
            <v>自销</v>
          </cell>
          <cell r="I219" t="str">
            <v>李杏香</v>
          </cell>
          <cell r="J219" t="str">
            <v>已签约</v>
          </cell>
          <cell r="K219">
            <v>73.43</v>
          </cell>
          <cell r="L219">
            <v>56.78</v>
          </cell>
          <cell r="M219" t="str">
            <v>暂无</v>
          </cell>
          <cell r="N219" t="str">
            <v>暂无</v>
          </cell>
          <cell r="O219" t="str">
            <v>肖锐斌</v>
          </cell>
          <cell r="P219" t="str">
            <v>440111198302272451</v>
          </cell>
          <cell r="Q219" t="str">
            <v>18928837848</v>
          </cell>
          <cell r="R219" t="str">
            <v>广东省广州市白云区寮采中联二街23号</v>
          </cell>
          <cell r="T219">
            <v>44297</v>
          </cell>
          <cell r="U219">
            <v>10502.8462481275</v>
          </cell>
          <cell r="V219">
            <v>771224</v>
          </cell>
          <cell r="W219" t="str">
            <v>无</v>
          </cell>
          <cell r="X219" t="str">
            <v>无</v>
          </cell>
          <cell r="Z219" t="str">
            <v>无</v>
          </cell>
          <cell r="AB219">
            <v>44298</v>
          </cell>
          <cell r="AC219">
            <v>9494.02151709111</v>
          </cell>
          <cell r="AD219">
            <v>697146</v>
          </cell>
        </row>
        <row r="220">
          <cell r="C220" t="str">
            <v>2-1-1707</v>
          </cell>
          <cell r="D220" t="str">
            <v>2</v>
          </cell>
          <cell r="E220">
            <v>1</v>
          </cell>
          <cell r="F220">
            <v>44699</v>
          </cell>
          <cell r="G220" t="str">
            <v>1707</v>
          </cell>
          <cell r="H220" t="str">
            <v>自销</v>
          </cell>
          <cell r="I220" t="str">
            <v>梁子杰;罗展鹏</v>
          </cell>
          <cell r="J220" t="str">
            <v>已签约</v>
          </cell>
          <cell r="K220">
            <v>85.92</v>
          </cell>
          <cell r="L220">
            <v>66.44</v>
          </cell>
          <cell r="M220" t="str">
            <v>暂无</v>
          </cell>
          <cell r="N220" t="str">
            <v>暂无</v>
          </cell>
          <cell r="O220" t="str">
            <v>姬勇,田利霞</v>
          </cell>
          <cell r="P220" t="str">
            <v>342124197205074117,140502197702012288</v>
          </cell>
          <cell r="Q220" t="str">
            <v>15018561930
15011831182</v>
          </cell>
          <cell r="R220" t="str">
            <v>广东省广州市白云区石潭西路132号美医尔美容会所</v>
          </cell>
          <cell r="T220">
            <v>44692</v>
          </cell>
          <cell r="U220">
            <v>7766.79469273743</v>
          </cell>
          <cell r="V220">
            <v>667323</v>
          </cell>
          <cell r="W220" t="str">
            <v>无</v>
          </cell>
          <cell r="X220" t="str">
            <v>无</v>
          </cell>
          <cell r="Z220" t="str">
            <v>无</v>
          </cell>
          <cell r="AB220">
            <v>44699</v>
          </cell>
          <cell r="AC220">
            <v>7109.13640595903</v>
          </cell>
          <cell r="AD220">
            <v>610817</v>
          </cell>
        </row>
        <row r="221">
          <cell r="C221" t="str">
            <v>2-1-1801</v>
          </cell>
          <cell r="D221" t="str">
            <v>2</v>
          </cell>
          <cell r="E221">
            <v>1</v>
          </cell>
          <cell r="F221">
            <v>44804</v>
          </cell>
          <cell r="G221" t="str">
            <v>1801</v>
          </cell>
          <cell r="H221" t="str">
            <v>自销</v>
          </cell>
          <cell r="I221" t="str">
            <v>冯昌盛;黄鲜明</v>
          </cell>
          <cell r="J221" t="str">
            <v>已签约</v>
          </cell>
          <cell r="K221">
            <v>59.35</v>
          </cell>
          <cell r="L221">
            <v>45.89</v>
          </cell>
          <cell r="M221" t="str">
            <v>暂无</v>
          </cell>
          <cell r="N221" t="str">
            <v>暂无</v>
          </cell>
          <cell r="O221" t="str">
            <v>张志平</v>
          </cell>
          <cell r="P221" t="str">
            <v>441821198212203315</v>
          </cell>
          <cell r="Q221" t="str">
            <v>15626612560</v>
          </cell>
          <cell r="R221" t="str">
            <v>广东省清远市清城区龙塘镇国营银盏林场清远长隆</v>
          </cell>
          <cell r="S221" t="str">
            <v>全民营销</v>
          </cell>
          <cell r="T221">
            <v>44742</v>
          </cell>
          <cell r="U221">
            <v>7200</v>
          </cell>
          <cell r="V221">
            <v>427320</v>
          </cell>
          <cell r="W221" t="str">
            <v>无</v>
          </cell>
          <cell r="X221" t="str">
            <v>无</v>
          </cell>
          <cell r="Z221" t="str">
            <v>无</v>
          </cell>
          <cell r="AB221">
            <v>44804</v>
          </cell>
          <cell r="AC221">
            <v>6313.95113732098</v>
          </cell>
          <cell r="AD221">
            <v>374733</v>
          </cell>
        </row>
        <row r="222">
          <cell r="C222" t="str">
            <v>2-1-1802</v>
          </cell>
          <cell r="D222" t="str">
            <v>2</v>
          </cell>
          <cell r="E222">
            <v>1</v>
          </cell>
          <cell r="F222">
            <v>44458</v>
          </cell>
          <cell r="G222" t="str">
            <v>1802</v>
          </cell>
          <cell r="H222" t="str">
            <v>自销</v>
          </cell>
          <cell r="I222" t="str">
            <v>周嘉涌</v>
          </cell>
          <cell r="J222" t="str">
            <v>已签约</v>
          </cell>
          <cell r="K222">
            <v>59.35</v>
          </cell>
          <cell r="L222">
            <v>45.89</v>
          </cell>
          <cell r="M222" t="str">
            <v>暂无</v>
          </cell>
          <cell r="N222" t="str">
            <v>暂无</v>
          </cell>
          <cell r="O222" t="str">
            <v>傅红武</v>
          </cell>
          <cell r="P222" t="str">
            <v>620402196005130021</v>
          </cell>
          <cell r="Q222" t="str">
            <v>18919435344</v>
          </cell>
          <cell r="R222" t="str">
            <v>广东省广州市白云区同和合一国际E1804</v>
          </cell>
          <cell r="T222">
            <v>44305</v>
          </cell>
          <cell r="U222">
            <v>10280.3369839933</v>
          </cell>
          <cell r="V222">
            <v>610138</v>
          </cell>
          <cell r="W222" t="str">
            <v>无</v>
          </cell>
          <cell r="X222" t="str">
            <v>无</v>
          </cell>
          <cell r="Z222" t="str">
            <v>无</v>
          </cell>
          <cell r="AB222">
            <v>44458</v>
          </cell>
          <cell r="AC222">
            <v>9292.60320134794</v>
          </cell>
          <cell r="AD222">
            <v>551516</v>
          </cell>
        </row>
        <row r="223">
          <cell r="C223" t="str">
            <v>2-1-1803</v>
          </cell>
          <cell r="D223" t="str">
            <v>2</v>
          </cell>
          <cell r="E223">
            <v>1</v>
          </cell>
          <cell r="F223">
            <v>44307</v>
          </cell>
          <cell r="G223" t="str">
            <v>1803</v>
          </cell>
          <cell r="H223" t="str">
            <v>自销</v>
          </cell>
          <cell r="I223" t="str">
            <v>陈凯伦</v>
          </cell>
          <cell r="J223" t="str">
            <v>已签约</v>
          </cell>
          <cell r="K223">
            <v>86.23</v>
          </cell>
          <cell r="L223">
            <v>66.68</v>
          </cell>
          <cell r="M223" t="str">
            <v>暂无</v>
          </cell>
          <cell r="N223" t="str">
            <v>暂无</v>
          </cell>
          <cell r="O223" t="str">
            <v>谢颖琪</v>
          </cell>
          <cell r="P223" t="str">
            <v>441202197906291026</v>
          </cell>
          <cell r="Q223" t="str">
            <v>13826056956</v>
          </cell>
          <cell r="R223" t="str">
            <v>广东省广州市天河区珠江新城广粤尊府T19-1802</v>
          </cell>
          <cell r="T223">
            <v>44299</v>
          </cell>
          <cell r="U223">
            <v>10871.5528238432</v>
          </cell>
          <cell r="V223">
            <v>937454</v>
          </cell>
          <cell r="W223" t="str">
            <v>无</v>
          </cell>
          <cell r="X223" t="str">
            <v>无</v>
          </cell>
          <cell r="Z223" t="str">
            <v>无</v>
          </cell>
          <cell r="AB223">
            <v>44307</v>
          </cell>
          <cell r="AC223">
            <v>9925.61753450075</v>
          </cell>
          <cell r="AD223">
            <v>855886</v>
          </cell>
        </row>
        <row r="224">
          <cell r="C224" t="str">
            <v>2-1-1804</v>
          </cell>
          <cell r="D224" t="str">
            <v>2</v>
          </cell>
          <cell r="E224">
            <v>1</v>
          </cell>
          <cell r="F224">
            <v>44307</v>
          </cell>
          <cell r="G224" t="str">
            <v>1804</v>
          </cell>
          <cell r="H224" t="str">
            <v>自销</v>
          </cell>
          <cell r="I224" t="str">
            <v>陈凯伦</v>
          </cell>
          <cell r="J224" t="str">
            <v>已签约</v>
          </cell>
          <cell r="K224">
            <v>86.23</v>
          </cell>
          <cell r="L224">
            <v>66.68</v>
          </cell>
          <cell r="M224" t="str">
            <v>暂无</v>
          </cell>
          <cell r="N224" t="str">
            <v>暂无</v>
          </cell>
          <cell r="O224" t="str">
            <v>谢颖琪</v>
          </cell>
          <cell r="P224" t="str">
            <v>441202197906291026</v>
          </cell>
          <cell r="Q224" t="str">
            <v>13826056956</v>
          </cell>
          <cell r="R224" t="str">
            <v>广东省广州市天河区珠江新城广粤尊府T19-1802</v>
          </cell>
          <cell r="T224">
            <v>44299</v>
          </cell>
          <cell r="U224">
            <v>10949.5535196567</v>
          </cell>
          <cell r="V224">
            <v>944180</v>
          </cell>
          <cell r="W224" t="str">
            <v>无</v>
          </cell>
          <cell r="X224" t="str">
            <v>无</v>
          </cell>
          <cell r="Z224" t="str">
            <v>无</v>
          </cell>
          <cell r="AB224">
            <v>44307</v>
          </cell>
          <cell r="AC224">
            <v>9996.83404847501</v>
          </cell>
          <cell r="AD224">
            <v>862027</v>
          </cell>
        </row>
        <row r="225">
          <cell r="C225" t="str">
            <v>2-1-1805</v>
          </cell>
          <cell r="D225" t="str">
            <v>2</v>
          </cell>
          <cell r="E225">
            <v>1</v>
          </cell>
          <cell r="F225">
            <v>44702</v>
          </cell>
          <cell r="G225" t="str">
            <v>1805</v>
          </cell>
          <cell r="H225" t="str">
            <v>自销</v>
          </cell>
          <cell r="I225" t="str">
            <v>揭英锡</v>
          </cell>
          <cell r="J225" t="str">
            <v>已签约</v>
          </cell>
          <cell r="K225">
            <v>73.43</v>
          </cell>
          <cell r="L225">
            <v>56.78</v>
          </cell>
          <cell r="M225" t="str">
            <v>暂无</v>
          </cell>
          <cell r="N225" t="str">
            <v>暂无</v>
          </cell>
          <cell r="O225" t="str">
            <v>丁莉</v>
          </cell>
          <cell r="P225" t="str">
            <v>430423197709050020</v>
          </cell>
          <cell r="Q225" t="str">
            <v>15202069769
13924127226</v>
          </cell>
          <cell r="R225" t="str">
            <v>广东省广州市天河区悦景路龙湖天宸原著二期5栋1801房</v>
          </cell>
          <cell r="T225">
            <v>44310</v>
          </cell>
          <cell r="U225">
            <v>10391.4340187934</v>
          </cell>
          <cell r="V225">
            <v>763043</v>
          </cell>
          <cell r="W225" t="str">
            <v>无</v>
          </cell>
          <cell r="X225" t="str">
            <v>无</v>
          </cell>
          <cell r="Z225" t="str">
            <v>无</v>
          </cell>
          <cell r="AB225">
            <v>44702</v>
          </cell>
          <cell r="AC225">
            <v>9393.31335966226</v>
          </cell>
          <cell r="AD225">
            <v>689751</v>
          </cell>
        </row>
        <row r="226">
          <cell r="C226" t="str">
            <v>2-1-1806</v>
          </cell>
          <cell r="D226" t="str">
            <v>2</v>
          </cell>
          <cell r="E226">
            <v>1</v>
          </cell>
          <cell r="F226">
            <v>44307</v>
          </cell>
          <cell r="G226" t="str">
            <v>1806</v>
          </cell>
          <cell r="H226" t="str">
            <v>自销</v>
          </cell>
          <cell r="I226" t="str">
            <v>陈凯伦</v>
          </cell>
          <cell r="J226" t="str">
            <v>已签约</v>
          </cell>
          <cell r="K226">
            <v>73.43</v>
          </cell>
          <cell r="L226">
            <v>56.78</v>
          </cell>
          <cell r="M226" t="str">
            <v>暂无</v>
          </cell>
          <cell r="N226" t="str">
            <v>暂无</v>
          </cell>
          <cell r="O226" t="str">
            <v>吴旭军</v>
          </cell>
          <cell r="P226" t="str">
            <v>441301198001082610</v>
          </cell>
          <cell r="Q226" t="str">
            <v>15374002007</v>
          </cell>
          <cell r="R226" t="str">
            <v>广东省广州市天河区珠江新城广粤尊府T19-1802</v>
          </cell>
          <cell r="T226">
            <v>44299</v>
          </cell>
          <cell r="U226">
            <v>10280.0081710473</v>
          </cell>
          <cell r="V226">
            <v>754861</v>
          </cell>
          <cell r="W226" t="str">
            <v>无</v>
          </cell>
          <cell r="X226" t="str">
            <v>无</v>
          </cell>
          <cell r="Z226" t="str">
            <v>无</v>
          </cell>
          <cell r="AB226">
            <v>44307</v>
          </cell>
          <cell r="AC226">
            <v>9386.46329837941</v>
          </cell>
          <cell r="AD226">
            <v>689248</v>
          </cell>
        </row>
        <row r="227">
          <cell r="C227" t="str">
            <v>2-1-1807</v>
          </cell>
          <cell r="D227" t="str">
            <v>2</v>
          </cell>
          <cell r="E227">
            <v>1</v>
          </cell>
          <cell r="F227">
            <v>44307</v>
          </cell>
          <cell r="G227" t="str">
            <v>1807</v>
          </cell>
          <cell r="H227" t="str">
            <v>自销</v>
          </cell>
          <cell r="I227" t="str">
            <v>陈凯伦</v>
          </cell>
          <cell r="J227" t="str">
            <v>已签约</v>
          </cell>
          <cell r="K227">
            <v>85.92</v>
          </cell>
          <cell r="L227">
            <v>66.44</v>
          </cell>
          <cell r="M227" t="str">
            <v>暂无</v>
          </cell>
          <cell r="N227" t="str">
            <v>暂无</v>
          </cell>
          <cell r="O227" t="str">
            <v>吴旭军</v>
          </cell>
          <cell r="P227" t="str">
            <v>441301198001082610</v>
          </cell>
          <cell r="Q227" t="str">
            <v>15374002007</v>
          </cell>
          <cell r="R227" t="str">
            <v>广东省广州市天河区珠江新城广粤尊府T19-1802</v>
          </cell>
          <cell r="T227">
            <v>44299</v>
          </cell>
          <cell r="U227">
            <v>10336.7202048417</v>
          </cell>
          <cell r="V227">
            <v>888131</v>
          </cell>
          <cell r="W227" t="str">
            <v>无</v>
          </cell>
          <cell r="X227" t="str">
            <v>无</v>
          </cell>
          <cell r="Z227" t="str">
            <v>无</v>
          </cell>
          <cell r="AB227">
            <v>44307</v>
          </cell>
          <cell r="AC227">
            <v>9233.8687150838</v>
          </cell>
          <cell r="AD227">
            <v>793374</v>
          </cell>
        </row>
        <row r="228">
          <cell r="C228" t="str">
            <v>2-1-1901</v>
          </cell>
          <cell r="D228" t="str">
            <v>2</v>
          </cell>
          <cell r="E228">
            <v>1</v>
          </cell>
          <cell r="F228">
            <v>44864</v>
          </cell>
          <cell r="G228" t="str">
            <v>1901</v>
          </cell>
          <cell r="H228" t="str">
            <v>自销</v>
          </cell>
          <cell r="I228" t="str">
            <v>冯昌盛</v>
          </cell>
          <cell r="J228" t="str">
            <v>已签约</v>
          </cell>
          <cell r="K228">
            <v>59.35</v>
          </cell>
          <cell r="L228">
            <v>45.89</v>
          </cell>
          <cell r="M228" t="str">
            <v>暂无</v>
          </cell>
          <cell r="N228" t="str">
            <v>暂无</v>
          </cell>
          <cell r="O228" t="str">
            <v>全文珍</v>
          </cell>
          <cell r="P228" t="str">
            <v>440823199108265926</v>
          </cell>
          <cell r="Q228" t="str">
            <v>18565308973</v>
          </cell>
          <cell r="R228" t="str">
            <v>广东省清远市清城区龙塘镇恒大银湖城82栋2501房</v>
          </cell>
          <cell r="T228">
            <v>44786</v>
          </cell>
          <cell r="U228">
            <v>7200</v>
          </cell>
          <cell r="V228">
            <v>427320</v>
          </cell>
          <cell r="W228" t="str">
            <v>无</v>
          </cell>
          <cell r="X228" t="str">
            <v>无</v>
          </cell>
          <cell r="Z228" t="str">
            <v>无</v>
          </cell>
          <cell r="AB228">
            <v>44864</v>
          </cell>
          <cell r="AC228">
            <v>6447.36310025274</v>
          </cell>
          <cell r="AD228">
            <v>382651</v>
          </cell>
        </row>
        <row r="229">
          <cell r="C229" t="str">
            <v>2-1-1902</v>
          </cell>
          <cell r="D229" t="str">
            <v>2</v>
          </cell>
          <cell r="E229">
            <v>1</v>
          </cell>
          <cell r="F229">
            <v>44304</v>
          </cell>
          <cell r="G229" t="str">
            <v>1902</v>
          </cell>
          <cell r="H229" t="str">
            <v>自销</v>
          </cell>
          <cell r="I229" t="str">
            <v>李杏香</v>
          </cell>
          <cell r="J229" t="str">
            <v>已签约</v>
          </cell>
          <cell r="K229">
            <v>59.35</v>
          </cell>
          <cell r="L229">
            <v>45.89</v>
          </cell>
          <cell r="M229" t="str">
            <v>暂无</v>
          </cell>
          <cell r="N229" t="str">
            <v>暂无</v>
          </cell>
          <cell r="O229" t="str">
            <v>周晓怡</v>
          </cell>
          <cell r="P229" t="str">
            <v>440111199209065428</v>
          </cell>
          <cell r="Q229" t="str">
            <v>13697469221</v>
          </cell>
          <cell r="R229" t="str">
            <v>广东省广州市白云区龙归街夏良高桥庄横六巷6号</v>
          </cell>
          <cell r="T229">
            <v>44297</v>
          </cell>
          <cell r="U229">
            <v>10503.1844987363</v>
          </cell>
          <cell r="V229">
            <v>623364</v>
          </cell>
          <cell r="W229" t="str">
            <v>无</v>
          </cell>
          <cell r="X229" t="str">
            <v>无</v>
          </cell>
          <cell r="Z229" t="str">
            <v>无</v>
          </cell>
          <cell r="AB229">
            <v>44304</v>
          </cell>
          <cell r="AC229">
            <v>9398.11288963774</v>
          </cell>
          <cell r="AD229">
            <v>557778</v>
          </cell>
        </row>
        <row r="230">
          <cell r="C230" t="str">
            <v>2-1-1903</v>
          </cell>
          <cell r="D230" t="str">
            <v>2</v>
          </cell>
          <cell r="E230">
            <v>1</v>
          </cell>
          <cell r="F230">
            <v>44854</v>
          </cell>
          <cell r="G230" t="str">
            <v>1903</v>
          </cell>
          <cell r="H230" t="str">
            <v>自销</v>
          </cell>
          <cell r="I230" t="str">
            <v>刘梓轩</v>
          </cell>
          <cell r="J230" t="str">
            <v>已签约</v>
          </cell>
          <cell r="K230">
            <v>86.23</v>
          </cell>
          <cell r="L230">
            <v>66.68</v>
          </cell>
          <cell r="M230" t="str">
            <v>暂无</v>
          </cell>
          <cell r="N230" t="str">
            <v>暂无</v>
          </cell>
          <cell r="O230" t="str">
            <v>赵晋</v>
          </cell>
          <cell r="P230" t="str">
            <v>440111197504188819</v>
          </cell>
          <cell r="Q230" t="str">
            <v>13711535757</v>
          </cell>
          <cell r="R230" t="str">
            <v>广东省广州市天河区广汕一路340号</v>
          </cell>
          <cell r="T230">
            <v>44297</v>
          </cell>
          <cell r="U230">
            <v>10623.576481503</v>
          </cell>
          <cell r="V230">
            <v>916071</v>
          </cell>
          <cell r="W230" t="str">
            <v>无</v>
          </cell>
          <cell r="X230" t="str">
            <v>无</v>
          </cell>
          <cell r="Z230" t="str">
            <v>无</v>
          </cell>
          <cell r="AB230">
            <v>44854</v>
          </cell>
          <cell r="AC230">
            <v>10027.7861533109</v>
          </cell>
          <cell r="AD230">
            <v>864696</v>
          </cell>
        </row>
        <row r="231">
          <cell r="C231" t="str">
            <v>2-1-1904</v>
          </cell>
          <cell r="D231" t="str">
            <v>2</v>
          </cell>
          <cell r="E231">
            <v>1</v>
          </cell>
          <cell r="F231">
            <v>44854</v>
          </cell>
          <cell r="G231" t="str">
            <v>1904</v>
          </cell>
          <cell r="H231" t="str">
            <v>自销</v>
          </cell>
          <cell r="I231" t="str">
            <v>刘梓轩</v>
          </cell>
          <cell r="J231" t="str">
            <v>已签约</v>
          </cell>
          <cell r="K231">
            <v>86.23</v>
          </cell>
          <cell r="L231">
            <v>66.68</v>
          </cell>
          <cell r="M231" t="str">
            <v>暂无</v>
          </cell>
          <cell r="N231" t="str">
            <v>暂无</v>
          </cell>
          <cell r="O231" t="str">
            <v>赵晋</v>
          </cell>
          <cell r="P231" t="str">
            <v>440111197504188819</v>
          </cell>
          <cell r="Q231" t="str">
            <v>13711535757</v>
          </cell>
          <cell r="R231" t="str">
            <v>广东省广州市天河区广汕一路340号</v>
          </cell>
          <cell r="T231">
            <v>44297</v>
          </cell>
          <cell r="U231">
            <v>10623.8664038038</v>
          </cell>
          <cell r="V231">
            <v>916096</v>
          </cell>
          <cell r="W231" t="str">
            <v>无</v>
          </cell>
          <cell r="X231" t="str">
            <v>无</v>
          </cell>
          <cell r="Z231" t="str">
            <v>无</v>
          </cell>
          <cell r="AB231">
            <v>44854</v>
          </cell>
          <cell r="AC231">
            <v>10098.2836599791</v>
          </cell>
          <cell r="AD231">
            <v>870775</v>
          </cell>
        </row>
        <row r="232">
          <cell r="C232" t="str">
            <v>2-1-1905</v>
          </cell>
          <cell r="D232" t="str">
            <v>2</v>
          </cell>
          <cell r="E232">
            <v>1</v>
          </cell>
          <cell r="F232" t="str">
            <v>草签报</v>
          </cell>
          <cell r="G232" t="str">
            <v>1905</v>
          </cell>
          <cell r="H232" t="str">
            <v>品业</v>
          </cell>
          <cell r="I232" t="str">
            <v>抵债第二批</v>
          </cell>
          <cell r="J232" t="str">
            <v>已签约</v>
          </cell>
          <cell r="K232">
            <v>73.43</v>
          </cell>
          <cell r="L232">
            <v>56.78</v>
          </cell>
          <cell r="M232" t="str">
            <v>暂无</v>
          </cell>
          <cell r="N232" t="str">
            <v>暂无</v>
          </cell>
          <cell r="O232" t="str">
            <v>王洪波</v>
          </cell>
          <cell r="P232" t="str">
            <v>370725197503262178</v>
          </cell>
          <cell r="Q232">
            <v>13910675890</v>
          </cell>
          <cell r="R232" t="str">
            <v>北京市东城区香河园路1号万国城10号楼四层</v>
          </cell>
          <cell r="S232" t="str">
            <v>员工抵债</v>
          </cell>
          <cell r="T232">
            <v>45090</v>
          </cell>
          <cell r="U232">
            <v>10614.2584774615</v>
          </cell>
          <cell r="V232">
            <v>779405</v>
          </cell>
          <cell r="W232" t="str">
            <v>无</v>
          </cell>
          <cell r="X232" t="str">
            <v>无</v>
          </cell>
          <cell r="Z232" t="str">
            <v>无</v>
          </cell>
          <cell r="AB232">
            <v>45090</v>
          </cell>
          <cell r="AC232">
            <v>8391.09355849108</v>
          </cell>
          <cell r="AD232">
            <v>616158</v>
          </cell>
        </row>
        <row r="233">
          <cell r="C233" t="str">
            <v>2-1-1906</v>
          </cell>
          <cell r="D233" t="str">
            <v>2</v>
          </cell>
          <cell r="E233">
            <v>1</v>
          </cell>
          <cell r="F233">
            <v>44384</v>
          </cell>
          <cell r="G233" t="str">
            <v>1906</v>
          </cell>
          <cell r="H233" t="str">
            <v>自销</v>
          </cell>
          <cell r="I233" t="str">
            <v>李杏香</v>
          </cell>
          <cell r="J233" t="str">
            <v>已签约</v>
          </cell>
          <cell r="K233">
            <v>73.43</v>
          </cell>
          <cell r="L233">
            <v>56.78</v>
          </cell>
          <cell r="M233" t="str">
            <v>暂无</v>
          </cell>
          <cell r="N233" t="str">
            <v>暂无</v>
          </cell>
          <cell r="O233" t="str">
            <v>曹剑锋</v>
          </cell>
          <cell r="P233" t="str">
            <v>440106197608080318</v>
          </cell>
          <cell r="Q233" t="str">
            <v>13622263543</v>
          </cell>
          <cell r="R233" t="str">
            <v>广东省广州市白云区太和镇龙归城龙悦4街5号1903房</v>
          </cell>
          <cell r="T233">
            <v>44344</v>
          </cell>
          <cell r="U233">
            <v>10502.8462481275</v>
          </cell>
          <cell r="V233">
            <v>771224</v>
          </cell>
          <cell r="W233" t="str">
            <v>无</v>
          </cell>
          <cell r="X233" t="str">
            <v>无</v>
          </cell>
          <cell r="Z233" t="str">
            <v>无</v>
          </cell>
          <cell r="AB233">
            <v>44384</v>
          </cell>
          <cell r="AC233">
            <v>9494.02151709111</v>
          </cell>
          <cell r="AD233">
            <v>697146</v>
          </cell>
        </row>
        <row r="234">
          <cell r="C234" t="str">
            <v>2-1-1907</v>
          </cell>
          <cell r="D234" t="str">
            <v>2</v>
          </cell>
          <cell r="E234">
            <v>1</v>
          </cell>
          <cell r="F234">
            <v>44415</v>
          </cell>
          <cell r="G234" t="str">
            <v>1907</v>
          </cell>
          <cell r="H234" t="str">
            <v>自销</v>
          </cell>
          <cell r="I234" t="str">
            <v>李杏香</v>
          </cell>
          <cell r="J234" t="str">
            <v>已签约</v>
          </cell>
          <cell r="K234">
            <v>85.92</v>
          </cell>
          <cell r="L234">
            <v>66.44</v>
          </cell>
          <cell r="M234" t="str">
            <v>暂无</v>
          </cell>
          <cell r="N234" t="str">
            <v>暂无</v>
          </cell>
          <cell r="O234" t="str">
            <v>辛威财</v>
          </cell>
          <cell r="P234" t="str">
            <v>441882199602106016</v>
          </cell>
          <cell r="Q234" t="str">
            <v>15218831507</v>
          </cell>
          <cell r="R234" t="str">
            <v>广东省广州市番禺区沙头街道大罗塘银建路32号柏丽德珠宝有限公司执模部</v>
          </cell>
          <cell r="T234">
            <v>44415</v>
          </cell>
          <cell r="U234">
            <v>10113.8617318436</v>
          </cell>
          <cell r="V234">
            <v>868983</v>
          </cell>
          <cell r="W234" t="str">
            <v>无</v>
          </cell>
          <cell r="X234" t="str">
            <v>无</v>
          </cell>
          <cell r="Z234" t="str">
            <v>无</v>
          </cell>
          <cell r="AB234">
            <v>44415</v>
          </cell>
          <cell r="AC234">
            <v>9078.21229050279</v>
          </cell>
          <cell r="AD234">
            <v>780000</v>
          </cell>
        </row>
        <row r="235">
          <cell r="C235" t="str">
            <v>2-1-2001</v>
          </cell>
          <cell r="D235" t="str">
            <v>2</v>
          </cell>
          <cell r="E235">
            <v>1</v>
          </cell>
          <cell r="F235">
            <v>44316</v>
          </cell>
          <cell r="G235" t="str">
            <v>2001</v>
          </cell>
          <cell r="H235" t="str">
            <v>自销</v>
          </cell>
          <cell r="I235" t="str">
            <v>朱生</v>
          </cell>
          <cell r="J235" t="str">
            <v>已签约</v>
          </cell>
          <cell r="K235">
            <v>59.35</v>
          </cell>
          <cell r="L235">
            <v>45.89</v>
          </cell>
          <cell r="M235" t="str">
            <v>暂无</v>
          </cell>
          <cell r="N235" t="str">
            <v>暂无</v>
          </cell>
          <cell r="O235" t="str">
            <v>邝志光</v>
          </cell>
          <cell r="P235" t="str">
            <v>440111197407202412</v>
          </cell>
          <cell r="Q235" t="str">
            <v>13802753372</v>
          </cell>
          <cell r="R235" t="str">
            <v>广东省广州市白云区东凤南路151号</v>
          </cell>
          <cell r="T235">
            <v>44297</v>
          </cell>
          <cell r="U235">
            <v>10837.4389216512</v>
          </cell>
          <cell r="V235">
            <v>643202</v>
          </cell>
          <cell r="W235" t="str">
            <v>无</v>
          </cell>
          <cell r="X235" t="str">
            <v>无</v>
          </cell>
          <cell r="Z235" t="str">
            <v>无</v>
          </cell>
          <cell r="AB235">
            <v>44316</v>
          </cell>
          <cell r="AC235">
            <v>9600.21903959562</v>
          </cell>
          <cell r="AD235">
            <v>569773</v>
          </cell>
        </row>
        <row r="236">
          <cell r="C236" t="str">
            <v>2-1-2002</v>
          </cell>
          <cell r="D236" t="str">
            <v>2</v>
          </cell>
          <cell r="E236">
            <v>1</v>
          </cell>
          <cell r="F236">
            <v>44328</v>
          </cell>
          <cell r="G236" t="str">
            <v>2002</v>
          </cell>
          <cell r="H236" t="str">
            <v>自销</v>
          </cell>
          <cell r="I236" t="str">
            <v>朱生</v>
          </cell>
          <cell r="J236" t="str">
            <v>已签约</v>
          </cell>
          <cell r="K236">
            <v>59.35</v>
          </cell>
          <cell r="L236">
            <v>45.89</v>
          </cell>
          <cell r="M236" t="str">
            <v>暂无</v>
          </cell>
          <cell r="N236" t="str">
            <v>暂无</v>
          </cell>
          <cell r="O236" t="str">
            <v>朱文平</v>
          </cell>
          <cell r="P236" t="str">
            <v>412824196910126850</v>
          </cell>
          <cell r="Q236" t="str">
            <v>13632345543</v>
          </cell>
          <cell r="R236" t="str">
            <v>广东省东莞市麻涌镇漳澎村东莞益海嘉里赛瑞淀粉科技有限公司</v>
          </cell>
          <cell r="T236">
            <v>44321</v>
          </cell>
          <cell r="U236">
            <v>10614.6082561078</v>
          </cell>
          <cell r="V236">
            <v>629977</v>
          </cell>
          <cell r="W236" t="str">
            <v>无</v>
          </cell>
          <cell r="X236" t="str">
            <v>无</v>
          </cell>
          <cell r="Z236" t="str">
            <v>无</v>
          </cell>
          <cell r="AB236">
            <v>44328</v>
          </cell>
          <cell r="AC236">
            <v>9691.64279696714</v>
          </cell>
          <cell r="AD236">
            <v>575199</v>
          </cell>
        </row>
        <row r="237">
          <cell r="C237" t="str">
            <v>2-1-2003</v>
          </cell>
          <cell r="D237" t="str">
            <v>2</v>
          </cell>
          <cell r="E237">
            <v>1</v>
          </cell>
          <cell r="F237">
            <v>44494</v>
          </cell>
          <cell r="G237" t="str">
            <v>2003</v>
          </cell>
          <cell r="H237" t="str">
            <v>自销</v>
          </cell>
          <cell r="I237" t="str">
            <v>韩丰元</v>
          </cell>
          <cell r="J237" t="str">
            <v>已签约</v>
          </cell>
          <cell r="K237">
            <v>86.23</v>
          </cell>
          <cell r="L237">
            <v>66.68</v>
          </cell>
          <cell r="M237" t="str">
            <v>暂无</v>
          </cell>
          <cell r="N237" t="str">
            <v>暂无</v>
          </cell>
          <cell r="O237" t="str">
            <v>朱运娣</v>
          </cell>
          <cell r="P237" t="str">
            <v>PA0604692</v>
          </cell>
          <cell r="Q237" t="str">
            <v>13924016638</v>
          </cell>
          <cell r="R237" t="str">
            <v>广东省广州市花都区狮岭镇益群村朱屋队新路西1号</v>
          </cell>
          <cell r="T237">
            <v>44407</v>
          </cell>
          <cell r="U237">
            <v>11205.8332366926</v>
          </cell>
          <cell r="V237">
            <v>966279</v>
          </cell>
          <cell r="W237" t="str">
            <v>无</v>
          </cell>
          <cell r="X237" t="str">
            <v>无</v>
          </cell>
          <cell r="Z237" t="str">
            <v>无</v>
          </cell>
          <cell r="AB237">
            <v>44494</v>
          </cell>
          <cell r="AC237">
            <v>9925.93065058564</v>
          </cell>
          <cell r="AD237">
            <v>855913</v>
          </cell>
        </row>
        <row r="238">
          <cell r="C238" t="str">
            <v>2-1-2004</v>
          </cell>
          <cell r="D238" t="str">
            <v>2</v>
          </cell>
          <cell r="E238">
            <v>1</v>
          </cell>
          <cell r="F238">
            <v>44316</v>
          </cell>
          <cell r="G238" t="str">
            <v>2004</v>
          </cell>
          <cell r="H238" t="str">
            <v>自销</v>
          </cell>
          <cell r="I238" t="str">
            <v>朱生</v>
          </cell>
          <cell r="J238" t="str">
            <v>已签约</v>
          </cell>
          <cell r="K238">
            <v>86.23</v>
          </cell>
          <cell r="L238">
            <v>66.68</v>
          </cell>
          <cell r="M238" t="str">
            <v>暂无</v>
          </cell>
          <cell r="N238" t="str">
            <v>暂无</v>
          </cell>
          <cell r="O238" t="str">
            <v>邝志光</v>
          </cell>
          <cell r="P238" t="str">
            <v>440111197407202412</v>
          </cell>
          <cell r="Q238" t="str">
            <v>13802753372</v>
          </cell>
          <cell r="R238" t="str">
            <v>广东省广州市白云区东凤南路151号</v>
          </cell>
          <cell r="T238">
            <v>44297</v>
          </cell>
          <cell r="U238">
            <v>11283.8339325061</v>
          </cell>
          <cell r="V238">
            <v>973005</v>
          </cell>
          <cell r="W238" t="str">
            <v>无</v>
          </cell>
          <cell r="X238" t="str">
            <v>无</v>
          </cell>
          <cell r="Z238" t="str">
            <v>无</v>
          </cell>
          <cell r="AB238">
            <v>44316</v>
          </cell>
          <cell r="AC238">
            <v>9995.01333642584</v>
          </cell>
          <cell r="AD238">
            <v>861870</v>
          </cell>
        </row>
        <row r="239">
          <cell r="C239" t="str">
            <v>2-1-2005</v>
          </cell>
          <cell r="D239" t="str">
            <v>2</v>
          </cell>
          <cell r="E239">
            <v>1</v>
          </cell>
          <cell r="F239" t="str">
            <v>草签报</v>
          </cell>
          <cell r="G239" t="str">
            <v>2005</v>
          </cell>
          <cell r="H239" t="str">
            <v>自销</v>
          </cell>
          <cell r="I239" t="str">
            <v>谢绍恒</v>
          </cell>
          <cell r="J239" t="str">
            <v>已签约</v>
          </cell>
          <cell r="K239">
            <v>73.43</v>
          </cell>
          <cell r="L239">
            <v>56.78</v>
          </cell>
          <cell r="M239" t="str">
            <v>暂无</v>
          </cell>
          <cell r="N239" t="str">
            <v>暂无</v>
          </cell>
          <cell r="O239" t="str">
            <v>靳丹</v>
          </cell>
          <cell r="P239" t="str">
            <v>21090219780424002X</v>
          </cell>
          <cell r="Q239" t="str">
            <v>18500193686</v>
          </cell>
          <cell r="R239" t="str">
            <v>北京市顺义区牛栏山镇龙湖好望山庄园18-4-201</v>
          </cell>
          <cell r="S239" t="str">
            <v>龙湖内购</v>
          </cell>
          <cell r="T239">
            <v>44297</v>
          </cell>
          <cell r="U239">
            <v>10589.4865858641</v>
          </cell>
          <cell r="V239">
            <v>777586</v>
          </cell>
          <cell r="W239" t="str">
            <v>无</v>
          </cell>
          <cell r="X239" t="str">
            <v>无</v>
          </cell>
          <cell r="Z239" t="str">
            <v>无</v>
          </cell>
          <cell r="AB239">
            <v>45260</v>
          </cell>
          <cell r="AC239">
            <v>9695.43783194879</v>
          </cell>
          <cell r="AD239">
            <v>711936</v>
          </cell>
        </row>
        <row r="240">
          <cell r="C240" t="str">
            <v>2-1-2006</v>
          </cell>
          <cell r="D240" t="str">
            <v>2</v>
          </cell>
          <cell r="E240">
            <v>1</v>
          </cell>
          <cell r="F240">
            <v>44588</v>
          </cell>
          <cell r="G240" t="str">
            <v>2006</v>
          </cell>
          <cell r="H240" t="str">
            <v>自销</v>
          </cell>
          <cell r="I240" t="str">
            <v>李杏香</v>
          </cell>
          <cell r="J240" t="str">
            <v>已签约</v>
          </cell>
          <cell r="K240">
            <v>73.43</v>
          </cell>
          <cell r="L240">
            <v>56.78</v>
          </cell>
          <cell r="M240" t="str">
            <v>暂无</v>
          </cell>
          <cell r="N240" t="str">
            <v>暂无</v>
          </cell>
          <cell r="O240" t="str">
            <v>钟玉婷,黄乐毅</v>
          </cell>
          <cell r="P240" t="str">
            <v>440111197609288824,440304197611278817</v>
          </cell>
          <cell r="Q240" t="str">
            <v>15013213835
13076870310</v>
          </cell>
          <cell r="R240" t="str">
            <v>广东省广州市越秀区寺右新马路4号大院16号1204房</v>
          </cell>
          <cell r="T240">
            <v>44297</v>
          </cell>
          <cell r="U240">
            <v>10614.2584774615</v>
          </cell>
          <cell r="V240">
            <v>779405</v>
          </cell>
          <cell r="W240" t="str">
            <v>无</v>
          </cell>
          <cell r="X240" t="str">
            <v>无</v>
          </cell>
          <cell r="Z240" t="str">
            <v>无</v>
          </cell>
          <cell r="AB240">
            <v>44588</v>
          </cell>
          <cell r="AC240">
            <v>9691.6519133869</v>
          </cell>
          <cell r="AD240">
            <v>711658</v>
          </cell>
        </row>
        <row r="241">
          <cell r="C241" t="str">
            <v>2-1-2007</v>
          </cell>
          <cell r="D241" t="str">
            <v>2</v>
          </cell>
          <cell r="E241">
            <v>1</v>
          </cell>
          <cell r="F241">
            <v>44759</v>
          </cell>
          <cell r="G241" t="str">
            <v>2007</v>
          </cell>
          <cell r="H241" t="str">
            <v>自销</v>
          </cell>
          <cell r="I241" t="str">
            <v>梁子杰</v>
          </cell>
          <cell r="J241" t="str">
            <v>已签约</v>
          </cell>
          <cell r="K241">
            <v>85.92</v>
          </cell>
          <cell r="L241">
            <v>66.44</v>
          </cell>
          <cell r="M241" t="str">
            <v>暂无</v>
          </cell>
          <cell r="N241" t="str">
            <v>暂无</v>
          </cell>
          <cell r="O241" t="str">
            <v>陈明龙,王秋容</v>
          </cell>
          <cell r="P241" t="str">
            <v>511325197903075414,511325198407072825</v>
          </cell>
          <cell r="Q241" t="str">
            <v>13925576845
18028965059</v>
          </cell>
          <cell r="R241" t="str">
            <v>广东省东莞市茶山镇超朗村陈屋龙翔阁九街12号二楼</v>
          </cell>
          <cell r="T241">
            <v>44711</v>
          </cell>
          <cell r="U241">
            <v>7850.51210428305</v>
          </cell>
          <cell r="V241">
            <v>674516</v>
          </cell>
          <cell r="W241" t="str">
            <v>无</v>
          </cell>
          <cell r="X241" t="str">
            <v>无</v>
          </cell>
          <cell r="Z241" t="str">
            <v>无</v>
          </cell>
          <cell r="AB241">
            <v>44759</v>
          </cell>
          <cell r="AC241">
            <v>7225.52374301676</v>
          </cell>
          <cell r="AD241">
            <v>620817</v>
          </cell>
        </row>
        <row r="242">
          <cell r="C242" t="str">
            <v>2-1-201</v>
          </cell>
          <cell r="D242" t="str">
            <v>2</v>
          </cell>
          <cell r="E242">
            <v>1</v>
          </cell>
          <cell r="F242">
            <v>44365</v>
          </cell>
          <cell r="G242">
            <v>201</v>
          </cell>
          <cell r="H242" t="str">
            <v>自销</v>
          </cell>
          <cell r="I242" t="str">
            <v>冯昌盛;谢绍恒</v>
          </cell>
          <cell r="J242" t="str">
            <v>已签约</v>
          </cell>
          <cell r="K242">
            <v>59.35</v>
          </cell>
          <cell r="L242">
            <v>45.89</v>
          </cell>
          <cell r="M242" t="str">
            <v>暂无</v>
          </cell>
          <cell r="N242" t="str">
            <v>暂无</v>
          </cell>
          <cell r="O242" t="str">
            <v>李达成</v>
          </cell>
          <cell r="P242" t="str">
            <v>440182199601071254</v>
          </cell>
          <cell r="Q242" t="str">
            <v>18922147489</v>
          </cell>
          <cell r="R242" t="str">
            <v>广东省广州市花都区新雅街团结村236工业园对面水档（王子山泉）</v>
          </cell>
          <cell r="T242">
            <v>44297</v>
          </cell>
          <cell r="U242">
            <v>9723.25189553496</v>
          </cell>
          <cell r="V242">
            <v>577075</v>
          </cell>
          <cell r="W242" t="str">
            <v>无</v>
          </cell>
          <cell r="X242" t="str">
            <v>无</v>
          </cell>
          <cell r="Z242" t="str">
            <v>无</v>
          </cell>
          <cell r="AB242">
            <v>44365</v>
          </cell>
          <cell r="AC242">
            <v>8789.04802021904</v>
          </cell>
          <cell r="AD242">
            <v>521630</v>
          </cell>
        </row>
        <row r="243">
          <cell r="C243" t="str">
            <v>2-1-202</v>
          </cell>
          <cell r="D243" t="str">
            <v>2</v>
          </cell>
          <cell r="E243">
            <v>1</v>
          </cell>
          <cell r="F243">
            <v>44315</v>
          </cell>
          <cell r="G243">
            <v>202</v>
          </cell>
          <cell r="H243" t="str">
            <v>自销</v>
          </cell>
          <cell r="I243" t="str">
            <v>陈凯伦</v>
          </cell>
          <cell r="J243" t="str">
            <v>已签约</v>
          </cell>
          <cell r="K243">
            <v>59.35</v>
          </cell>
          <cell r="L243">
            <v>45.89</v>
          </cell>
          <cell r="M243" t="str">
            <v>暂无</v>
          </cell>
          <cell r="N243" t="str">
            <v>暂无</v>
          </cell>
          <cell r="O243" t="str">
            <v>陆湛文</v>
          </cell>
          <cell r="P243" t="str">
            <v>441827199306193616</v>
          </cell>
          <cell r="Q243">
            <v>13610518512</v>
          </cell>
          <cell r="R243" t="str">
            <v>广东省清远市清城区云山诗意大厦15F</v>
          </cell>
          <cell r="T243">
            <v>44313</v>
          </cell>
          <cell r="U243">
            <v>9500.40438079191</v>
          </cell>
          <cell r="V243">
            <v>563849</v>
          </cell>
          <cell r="W243" t="str">
            <v>无</v>
          </cell>
          <cell r="X243" t="str">
            <v>无</v>
          </cell>
          <cell r="Z243" t="str">
            <v>无</v>
          </cell>
          <cell r="AB243">
            <v>44315</v>
          </cell>
          <cell r="AC243">
            <v>8587.61583824768</v>
          </cell>
          <cell r="AD243">
            <v>509675</v>
          </cell>
        </row>
        <row r="244">
          <cell r="C244" t="str">
            <v>2-1-203</v>
          </cell>
          <cell r="D244" t="str">
            <v>2</v>
          </cell>
          <cell r="E244">
            <v>1</v>
          </cell>
          <cell r="F244">
            <v>44761</v>
          </cell>
          <cell r="G244">
            <v>203</v>
          </cell>
          <cell r="H244" t="str">
            <v>自销</v>
          </cell>
          <cell r="I244" t="str">
            <v>梁子杰</v>
          </cell>
          <cell r="J244" t="str">
            <v>已签约</v>
          </cell>
          <cell r="K244">
            <v>86.23</v>
          </cell>
          <cell r="L244">
            <v>66.68</v>
          </cell>
          <cell r="M244" t="str">
            <v>暂无</v>
          </cell>
          <cell r="N244" t="str">
            <v>暂无</v>
          </cell>
          <cell r="O244" t="str">
            <v>林逸民</v>
          </cell>
          <cell r="P244" t="str">
            <v>440106197307080912</v>
          </cell>
          <cell r="Q244" t="str">
            <v>13609648413</v>
          </cell>
          <cell r="R244" t="str">
            <v>广东省广州市天河区黄埔大道中259号北座1203</v>
          </cell>
          <cell r="S244" t="str">
            <v>外拓</v>
          </cell>
          <cell r="T244">
            <v>44756</v>
          </cell>
          <cell r="U244">
            <v>7100</v>
          </cell>
          <cell r="V244">
            <v>612233</v>
          </cell>
          <cell r="W244" t="str">
            <v>无</v>
          </cell>
          <cell r="X244" t="str">
            <v>无</v>
          </cell>
          <cell r="Z244" t="str">
            <v>无</v>
          </cell>
          <cell r="AB244">
            <v>44761</v>
          </cell>
          <cell r="AC244">
            <v>6168.43325988635</v>
          </cell>
          <cell r="AD244">
            <v>531904</v>
          </cell>
        </row>
        <row r="245">
          <cell r="C245" t="str">
            <v>2-1-204</v>
          </cell>
          <cell r="D245" t="str">
            <v>2</v>
          </cell>
          <cell r="E245">
            <v>1</v>
          </cell>
          <cell r="F245">
            <v>44678</v>
          </cell>
          <cell r="G245">
            <v>204</v>
          </cell>
          <cell r="H245" t="str">
            <v>自销</v>
          </cell>
          <cell r="I245" t="str">
            <v>侯智运</v>
          </cell>
          <cell r="J245" t="str">
            <v>已签约</v>
          </cell>
          <cell r="K245">
            <v>86.23</v>
          </cell>
          <cell r="L245">
            <v>66.68</v>
          </cell>
          <cell r="M245" t="str">
            <v>暂无</v>
          </cell>
          <cell r="N245" t="str">
            <v>暂无</v>
          </cell>
          <cell r="O245" t="str">
            <v>利洁雯,李健荣</v>
          </cell>
          <cell r="P245" t="str">
            <v>44010519680623302X,44072419651022285X</v>
          </cell>
          <cell r="Q245" t="str">
            <v>13602289728
13360551119</v>
          </cell>
          <cell r="R245" t="str">
            <v>广东省广州市番禺区迎宾路68号东海花园4栋302</v>
          </cell>
          <cell r="T245">
            <v>44676</v>
          </cell>
          <cell r="U245">
            <v>7750.5276585875</v>
          </cell>
          <cell r="V245">
            <v>668328</v>
          </cell>
          <cell r="W245" t="str">
            <v>无</v>
          </cell>
          <cell r="X245" t="str">
            <v>无</v>
          </cell>
          <cell r="Z245" t="str">
            <v>无</v>
          </cell>
          <cell r="AB245">
            <v>44678</v>
          </cell>
          <cell r="AC245">
            <v>6644.46248405427</v>
          </cell>
          <cell r="AD245">
            <v>572952</v>
          </cell>
        </row>
        <row r="246">
          <cell r="C246" t="str">
            <v>2-1-207</v>
          </cell>
          <cell r="D246" t="str">
            <v>2</v>
          </cell>
          <cell r="E246">
            <v>1</v>
          </cell>
          <cell r="F246">
            <v>44816</v>
          </cell>
          <cell r="G246">
            <v>207</v>
          </cell>
          <cell r="H246" t="str">
            <v>品业</v>
          </cell>
          <cell r="I246" t="str">
            <v>梁子杰</v>
          </cell>
          <cell r="J246" t="str">
            <v>已签约</v>
          </cell>
          <cell r="K246">
            <v>85.92</v>
          </cell>
          <cell r="L246">
            <v>66.44</v>
          </cell>
          <cell r="M246" t="str">
            <v>暂无</v>
          </cell>
          <cell r="N246" t="str">
            <v>暂无</v>
          </cell>
          <cell r="O246" t="str">
            <v>梁敏仪</v>
          </cell>
          <cell r="P246" t="str">
            <v>441203198711021529</v>
          </cell>
          <cell r="Q246">
            <v>13570095575</v>
          </cell>
          <cell r="R246" t="str">
            <v>广东省广州市白云区三元里大道1222号管理处</v>
          </cell>
          <cell r="S246" t="str">
            <v>中介-喜佳</v>
          </cell>
          <cell r="T246">
            <v>44808</v>
          </cell>
          <cell r="U246">
            <v>7100</v>
          </cell>
          <cell r="V246">
            <v>610032</v>
          </cell>
          <cell r="W246" t="str">
            <v>无</v>
          </cell>
          <cell r="X246" t="str">
            <v>无</v>
          </cell>
          <cell r="Z246" t="str">
            <v>无</v>
          </cell>
          <cell r="AB246">
            <v>44816</v>
          </cell>
          <cell r="AC246">
            <v>6190.68901303538</v>
          </cell>
          <cell r="AD246">
            <v>531904</v>
          </cell>
        </row>
        <row r="247">
          <cell r="C247" t="str">
            <v>2-1-2101</v>
          </cell>
          <cell r="D247" t="str">
            <v>2</v>
          </cell>
          <cell r="E247">
            <v>1</v>
          </cell>
          <cell r="F247">
            <v>45024</v>
          </cell>
          <cell r="G247" t="str">
            <v>2101</v>
          </cell>
          <cell r="H247" t="str">
            <v>品业</v>
          </cell>
          <cell r="I247" t="str">
            <v>杨天强、葛海虎</v>
          </cell>
          <cell r="J247" t="str">
            <v>已签约</v>
          </cell>
          <cell r="K247">
            <v>59.35</v>
          </cell>
          <cell r="L247">
            <v>45.89</v>
          </cell>
          <cell r="M247" t="str">
            <v>暂无</v>
          </cell>
          <cell r="N247" t="str">
            <v>暂无</v>
          </cell>
          <cell r="O247" t="str">
            <v>曾志国</v>
          </cell>
          <cell r="P247" t="str">
            <v>510623197705067010</v>
          </cell>
          <cell r="Q247">
            <v>13928952432</v>
          </cell>
          <cell r="R247" t="str">
            <v>广东省广州市天河区凤凰街道渔沙坦渔兴路1号桥底环卫车辆养护中心</v>
          </cell>
          <cell r="S247" t="str">
            <v>中介-玉阁</v>
          </cell>
          <cell r="T247">
            <v>45024</v>
          </cell>
          <cell r="U247">
            <v>10626.8239258635</v>
          </cell>
          <cell r="V247">
            <v>630702</v>
          </cell>
          <cell r="W247" t="str">
            <v>无</v>
          </cell>
          <cell r="X247" t="str">
            <v>无</v>
          </cell>
          <cell r="Z247" t="str">
            <v>无</v>
          </cell>
          <cell r="AB247">
            <v>45024</v>
          </cell>
          <cell r="AC247">
            <v>7216.00673967986</v>
          </cell>
          <cell r="AD247">
            <v>428270</v>
          </cell>
        </row>
        <row r="248">
          <cell r="C248" t="str">
            <v>2-1-2102</v>
          </cell>
          <cell r="D248" t="str">
            <v>2</v>
          </cell>
          <cell r="E248">
            <v>1</v>
          </cell>
          <cell r="F248">
            <v>44685</v>
          </cell>
          <cell r="G248" t="str">
            <v>2102</v>
          </cell>
          <cell r="H248" t="str">
            <v>自销</v>
          </cell>
          <cell r="I248" t="str">
            <v>冯昌盛</v>
          </cell>
          <cell r="J248" t="str">
            <v>已签约</v>
          </cell>
          <cell r="K248">
            <v>59.35</v>
          </cell>
          <cell r="L248">
            <v>45.89</v>
          </cell>
          <cell r="M248" t="str">
            <v>暂无</v>
          </cell>
          <cell r="N248" t="str">
            <v>暂无</v>
          </cell>
          <cell r="O248" t="str">
            <v>曾晓梅</v>
          </cell>
          <cell r="P248" t="str">
            <v>522401197401150426</v>
          </cell>
          <cell r="Q248" t="str">
            <v>18588596016</v>
          </cell>
          <cell r="R248" t="str">
            <v>广东省广州市花都区镜湖大道64号时代云港3栋808</v>
          </cell>
          <cell r="S248" t="str">
            <v>中介</v>
          </cell>
          <cell r="T248">
            <v>44682</v>
          </cell>
          <cell r="U248">
            <v>8090.19376579612</v>
          </cell>
          <cell r="V248">
            <v>480153</v>
          </cell>
          <cell r="W248" t="str">
            <v>无</v>
          </cell>
          <cell r="X248" t="str">
            <v>无</v>
          </cell>
          <cell r="Z248" t="str">
            <v>无</v>
          </cell>
          <cell r="AB248">
            <v>44685</v>
          </cell>
          <cell r="AC248">
            <v>6935.65290648694</v>
          </cell>
          <cell r="AD248">
            <v>411631</v>
          </cell>
        </row>
        <row r="249">
          <cell r="C249" t="str">
            <v>2-1-2103</v>
          </cell>
          <cell r="D249" t="str">
            <v>2</v>
          </cell>
          <cell r="E249">
            <v>1</v>
          </cell>
          <cell r="F249">
            <v>44740</v>
          </cell>
          <cell r="G249" t="str">
            <v>2103</v>
          </cell>
          <cell r="H249" t="str">
            <v>自销</v>
          </cell>
          <cell r="I249" t="str">
            <v>黄鲜明</v>
          </cell>
          <cell r="J249" t="str">
            <v>已签约</v>
          </cell>
          <cell r="K249">
            <v>86.23</v>
          </cell>
          <cell r="L249">
            <v>66.68</v>
          </cell>
          <cell r="M249" t="str">
            <v>暂无</v>
          </cell>
          <cell r="N249" t="str">
            <v>暂无</v>
          </cell>
          <cell r="O249" t="str">
            <v>钟见俊</v>
          </cell>
          <cell r="P249" t="str">
            <v>445224199601173054</v>
          </cell>
          <cell r="Q249" t="str">
            <v>18312029005</v>
          </cell>
          <cell r="R249" t="str">
            <v>广东省广州市白云区新石路110号金海岸商务大厦1009号</v>
          </cell>
          <cell r="S249" t="str">
            <v>中介-合联</v>
          </cell>
          <cell r="T249">
            <v>44712</v>
          </cell>
          <cell r="U249">
            <v>8257.97286327264</v>
          </cell>
          <cell r="V249">
            <v>712085</v>
          </cell>
          <cell r="W249" t="str">
            <v>无</v>
          </cell>
          <cell r="X249" t="str">
            <v>无</v>
          </cell>
          <cell r="Z249" t="str">
            <v>无</v>
          </cell>
          <cell r="AB249">
            <v>44740</v>
          </cell>
          <cell r="AC249">
            <v>7101.85550272527</v>
          </cell>
          <cell r="AD249">
            <v>612393</v>
          </cell>
        </row>
        <row r="250">
          <cell r="C250" t="str">
            <v>2-1-2104</v>
          </cell>
          <cell r="D250" t="str">
            <v>2</v>
          </cell>
          <cell r="E250">
            <v>1</v>
          </cell>
          <cell r="F250">
            <v>44761</v>
          </cell>
          <cell r="G250" t="str">
            <v>2104</v>
          </cell>
          <cell r="H250" t="str">
            <v>自销</v>
          </cell>
          <cell r="I250" t="str">
            <v>黄鲜明</v>
          </cell>
          <cell r="J250" t="str">
            <v>已签约</v>
          </cell>
          <cell r="K250">
            <v>86.23</v>
          </cell>
          <cell r="L250">
            <v>66.68</v>
          </cell>
          <cell r="M250" t="str">
            <v>暂无</v>
          </cell>
          <cell r="N250" t="str">
            <v>暂无</v>
          </cell>
          <cell r="O250" t="str">
            <v>罗秀清</v>
          </cell>
          <cell r="P250" t="str">
            <v>440823195801256528</v>
          </cell>
          <cell r="Q250" t="str">
            <v>13632329688</v>
          </cell>
          <cell r="R250" t="str">
            <v>广东省广州市海珠区福场路富力金禧A1栋2603号房</v>
          </cell>
          <cell r="S250" t="str">
            <v>全民营销</v>
          </cell>
          <cell r="T250">
            <v>44698</v>
          </cell>
          <cell r="U250">
            <v>8599.71007769918</v>
          </cell>
          <cell r="V250">
            <v>741553</v>
          </cell>
          <cell r="W250" t="str">
            <v>无</v>
          </cell>
          <cell r="X250" t="str">
            <v>无</v>
          </cell>
          <cell r="Z250" t="str">
            <v>无</v>
          </cell>
          <cell r="AB250">
            <v>44761</v>
          </cell>
          <cell r="AC250">
            <v>7372.45738142178</v>
          </cell>
          <cell r="AD250">
            <v>635727</v>
          </cell>
        </row>
        <row r="251">
          <cell r="C251" t="str">
            <v>2-1-2105</v>
          </cell>
          <cell r="D251" t="str">
            <v>2</v>
          </cell>
          <cell r="E251">
            <v>1</v>
          </cell>
          <cell r="F251" t="str">
            <v>草签报</v>
          </cell>
          <cell r="G251" t="str">
            <v>2105</v>
          </cell>
          <cell r="H251" t="str">
            <v>自销</v>
          </cell>
          <cell r="I251" t="str">
            <v>陈凯伦</v>
          </cell>
          <cell r="J251" t="str">
            <v>已签约</v>
          </cell>
          <cell r="K251">
            <v>73.43</v>
          </cell>
          <cell r="L251">
            <v>56.78</v>
          </cell>
          <cell r="M251" t="str">
            <v>暂无</v>
          </cell>
          <cell r="N251" t="str">
            <v>暂无</v>
          </cell>
          <cell r="O251" t="str">
            <v>郑焱文</v>
          </cell>
          <cell r="P251" t="str">
            <v>350204198112241021</v>
          </cell>
          <cell r="Q251">
            <v>13699229971</v>
          </cell>
          <cell r="R251" t="str">
            <v>广东省广州市天河区珠江新城高德置地冬广场G座27层</v>
          </cell>
          <cell r="S251" t="str">
            <v>龙湖内购</v>
          </cell>
          <cell r="T251">
            <v>44297</v>
          </cell>
          <cell r="U251">
            <v>10589.4865858641</v>
          </cell>
          <cell r="V251">
            <v>777586</v>
          </cell>
          <cell r="W251" t="str">
            <v>无</v>
          </cell>
          <cell r="X251" t="str">
            <v>无</v>
          </cell>
          <cell r="Z251" t="str">
            <v>无</v>
          </cell>
          <cell r="AB251">
            <v>45260</v>
          </cell>
          <cell r="AC251">
            <v>9404.5757864633</v>
          </cell>
          <cell r="AD251">
            <v>690578</v>
          </cell>
        </row>
        <row r="252">
          <cell r="C252" t="str">
            <v>2-1-2106</v>
          </cell>
          <cell r="D252" t="str">
            <v>2</v>
          </cell>
          <cell r="E252">
            <v>1</v>
          </cell>
          <cell r="F252">
            <v>44311</v>
          </cell>
          <cell r="G252" t="str">
            <v>2106</v>
          </cell>
          <cell r="H252" t="str">
            <v>自销</v>
          </cell>
          <cell r="I252" t="str">
            <v>冯昌盛</v>
          </cell>
          <cell r="J252" t="str">
            <v>已签约</v>
          </cell>
          <cell r="K252">
            <v>73.43</v>
          </cell>
          <cell r="L252">
            <v>56.78</v>
          </cell>
          <cell r="M252" t="str">
            <v>暂无</v>
          </cell>
          <cell r="N252" t="str">
            <v>暂无</v>
          </cell>
          <cell r="O252" t="str">
            <v>严敬群</v>
          </cell>
          <cell r="P252" t="str">
            <v>340825197110211417</v>
          </cell>
          <cell r="Q252" t="str">
            <v>13810295118</v>
          </cell>
          <cell r="R252" t="str">
            <v>安徽省安庆市太湖县学士府邸2号楼门面房学士阁</v>
          </cell>
          <cell r="T252">
            <v>44297</v>
          </cell>
          <cell r="U252">
            <v>10614.2584774615</v>
          </cell>
          <cell r="V252">
            <v>779405</v>
          </cell>
          <cell r="W252" t="str">
            <v>无</v>
          </cell>
          <cell r="X252" t="str">
            <v>无</v>
          </cell>
          <cell r="Z252" t="str">
            <v>无</v>
          </cell>
          <cell r="AB252">
            <v>44311</v>
          </cell>
          <cell r="AC252">
            <v>9306.89091651913</v>
          </cell>
          <cell r="AD252">
            <v>683405</v>
          </cell>
        </row>
        <row r="253">
          <cell r="C253" t="str">
            <v>2-1-2107</v>
          </cell>
          <cell r="D253" t="str">
            <v>2</v>
          </cell>
          <cell r="E253">
            <v>1</v>
          </cell>
          <cell r="F253">
            <v>44750</v>
          </cell>
          <cell r="G253" t="str">
            <v>2107</v>
          </cell>
          <cell r="H253" t="str">
            <v>自销</v>
          </cell>
          <cell r="I253" t="str">
            <v>邓彩霞;黄鲜明</v>
          </cell>
          <cell r="J253" t="str">
            <v>已签约</v>
          </cell>
          <cell r="K253">
            <v>85.92</v>
          </cell>
          <cell r="L253">
            <v>66.44</v>
          </cell>
          <cell r="M253" t="str">
            <v>暂无</v>
          </cell>
          <cell r="N253" t="str">
            <v>暂无</v>
          </cell>
          <cell r="O253" t="str">
            <v>赵智文,占玲玲</v>
          </cell>
          <cell r="P253" t="str">
            <v>430521198009224998,430223198207253227</v>
          </cell>
          <cell r="Q253" t="str">
            <v>15180917956
18797426807</v>
          </cell>
          <cell r="R253" t="str">
            <v>广东省广州市白云区鹤龙街道细彭岭路20号</v>
          </cell>
          <cell r="T253">
            <v>44749</v>
          </cell>
          <cell r="U253">
            <v>7494.82076350093</v>
          </cell>
          <cell r="V253">
            <v>643955</v>
          </cell>
          <cell r="W253" t="str">
            <v>无</v>
          </cell>
          <cell r="X253" t="str">
            <v>无</v>
          </cell>
          <cell r="Z253" t="str">
            <v>无</v>
          </cell>
          <cell r="AB253">
            <v>44750</v>
          </cell>
          <cell r="AC253">
            <v>6983.24022346369</v>
          </cell>
          <cell r="AD253">
            <v>600000</v>
          </cell>
        </row>
        <row r="254">
          <cell r="C254" t="str">
            <v>2-1-2201</v>
          </cell>
          <cell r="D254" t="str">
            <v>2</v>
          </cell>
          <cell r="E254">
            <v>1</v>
          </cell>
          <cell r="F254">
            <v>44425</v>
          </cell>
          <cell r="G254" t="str">
            <v>2201</v>
          </cell>
          <cell r="H254" t="str">
            <v>自销</v>
          </cell>
          <cell r="I254" t="str">
            <v>冯昌盛</v>
          </cell>
          <cell r="J254" t="str">
            <v>已签约</v>
          </cell>
          <cell r="K254">
            <v>59.35</v>
          </cell>
          <cell r="L254">
            <v>45.89</v>
          </cell>
          <cell r="M254" t="str">
            <v>暂无</v>
          </cell>
          <cell r="N254" t="str">
            <v>暂无</v>
          </cell>
          <cell r="O254" t="str">
            <v>李跃文</v>
          </cell>
          <cell r="P254" t="str">
            <v>220324197809110619</v>
          </cell>
          <cell r="Q254" t="str">
            <v>13976197860</v>
          </cell>
          <cell r="R254" t="str">
            <v>海南省三亚市琼州学院教职工宿舍</v>
          </cell>
          <cell r="T254">
            <v>44399</v>
          </cell>
          <cell r="U254">
            <v>10614.6082561078</v>
          </cell>
          <cell r="V254">
            <v>629977</v>
          </cell>
          <cell r="W254" t="str">
            <v>无</v>
          </cell>
          <cell r="X254" t="str">
            <v>无</v>
          </cell>
          <cell r="Z254" t="str">
            <v>无</v>
          </cell>
          <cell r="AB254">
            <v>44425</v>
          </cell>
          <cell r="AC254">
            <v>9526.99241786015</v>
          </cell>
          <cell r="AD254">
            <v>565427</v>
          </cell>
        </row>
        <row r="255">
          <cell r="C255" t="str">
            <v>2-1-2202</v>
          </cell>
          <cell r="D255" t="str">
            <v>2</v>
          </cell>
          <cell r="E255">
            <v>1</v>
          </cell>
          <cell r="F255">
            <v>44679</v>
          </cell>
          <cell r="G255" t="str">
            <v>2202</v>
          </cell>
          <cell r="H255" t="str">
            <v>自销</v>
          </cell>
          <cell r="I255" t="str">
            <v>黄鲜明</v>
          </cell>
          <cell r="J255" t="str">
            <v>已签约</v>
          </cell>
          <cell r="K255">
            <v>59.35</v>
          </cell>
          <cell r="L255">
            <v>45.89</v>
          </cell>
          <cell r="M255" t="str">
            <v>暂无</v>
          </cell>
          <cell r="N255" t="str">
            <v>暂无</v>
          </cell>
          <cell r="O255" t="str">
            <v>吴红解</v>
          </cell>
          <cell r="P255" t="str">
            <v>452126197801220940</v>
          </cell>
          <cell r="Q255" t="str">
            <v>13922112728</v>
          </cell>
          <cell r="R255" t="str">
            <v>广东省广州市荔湾区东风西路和平南新街1号503房</v>
          </cell>
          <cell r="S255" t="str">
            <v>中介</v>
          </cell>
          <cell r="T255">
            <v>44661</v>
          </cell>
          <cell r="U255">
            <v>7920.37068239259</v>
          </cell>
          <cell r="V255">
            <v>470074</v>
          </cell>
          <cell r="W255" t="str">
            <v>无</v>
          </cell>
          <cell r="X255" t="str">
            <v>无</v>
          </cell>
          <cell r="Z255" t="str">
            <v>无</v>
          </cell>
          <cell r="AB255">
            <v>44679</v>
          </cell>
          <cell r="AC255">
            <v>6790.05897219882</v>
          </cell>
          <cell r="AD255">
            <v>402990</v>
          </cell>
        </row>
        <row r="256">
          <cell r="C256" t="str">
            <v>2-1-2203</v>
          </cell>
          <cell r="D256" t="str">
            <v>2</v>
          </cell>
          <cell r="E256">
            <v>1</v>
          </cell>
          <cell r="F256">
            <v>44664</v>
          </cell>
          <cell r="G256" t="str">
            <v>2203</v>
          </cell>
          <cell r="H256" t="str">
            <v>自销</v>
          </cell>
          <cell r="I256" t="str">
            <v>黄鲜明;冯昌盛</v>
          </cell>
          <cell r="J256" t="str">
            <v>已签约</v>
          </cell>
          <cell r="K256">
            <v>86.23</v>
          </cell>
          <cell r="L256">
            <v>66.68</v>
          </cell>
          <cell r="M256" t="str">
            <v>暂无</v>
          </cell>
          <cell r="N256" t="str">
            <v>暂无</v>
          </cell>
          <cell r="O256" t="str">
            <v>卢家冰,莫兴光</v>
          </cell>
          <cell r="P256" t="str">
            <v>450981198608040287,441223198512182018</v>
          </cell>
          <cell r="Q256" t="str">
            <v>13535049155
13302358328</v>
          </cell>
          <cell r="R256" t="str">
            <v>广东省清远市清城区龙塘镇银盏嘉福工业区嘉盛路3号之16（广东乐思富科技有限公司）</v>
          </cell>
          <cell r="T256">
            <v>44653</v>
          </cell>
          <cell r="U256">
            <v>8370.43952220805</v>
          </cell>
          <cell r="V256">
            <v>721783</v>
          </cell>
          <cell r="W256" t="str">
            <v>无</v>
          </cell>
          <cell r="X256" t="str">
            <v>无</v>
          </cell>
          <cell r="Z256" t="str">
            <v>无</v>
          </cell>
          <cell r="AB256">
            <v>44664</v>
          </cell>
          <cell r="AC256">
            <v>7175.90165835556</v>
          </cell>
          <cell r="AD256">
            <v>618778</v>
          </cell>
        </row>
        <row r="257">
          <cell r="C257" t="str">
            <v>2-1-2204</v>
          </cell>
          <cell r="D257" t="str">
            <v>2</v>
          </cell>
          <cell r="E257">
            <v>1</v>
          </cell>
          <cell r="F257">
            <v>44302</v>
          </cell>
          <cell r="G257" t="str">
            <v>2204</v>
          </cell>
          <cell r="H257" t="str">
            <v>自销</v>
          </cell>
          <cell r="I257" t="str">
            <v>谢绍恒</v>
          </cell>
          <cell r="J257" t="str">
            <v>已签约</v>
          </cell>
          <cell r="K257">
            <v>86.23</v>
          </cell>
          <cell r="L257">
            <v>66.68</v>
          </cell>
          <cell r="M257" t="str">
            <v>暂无</v>
          </cell>
          <cell r="N257" t="str">
            <v>暂无</v>
          </cell>
          <cell r="O257" t="str">
            <v>韦小江</v>
          </cell>
          <cell r="P257" t="str">
            <v>330724197907011611</v>
          </cell>
          <cell r="Q257" t="str">
            <v>15814589558</v>
          </cell>
          <cell r="R257" t="str">
            <v>广东省广州市番禺区南村镇兴南小区138号</v>
          </cell>
          <cell r="T257">
            <v>44297</v>
          </cell>
          <cell r="U257">
            <v>11060.9764583092</v>
          </cell>
          <cell r="V257">
            <v>953788</v>
          </cell>
          <cell r="W257" t="str">
            <v>无</v>
          </cell>
          <cell r="X257" t="str">
            <v>无</v>
          </cell>
          <cell r="Z257" t="str">
            <v>无</v>
          </cell>
          <cell r="AB257">
            <v>44302</v>
          </cell>
          <cell r="AC257">
            <v>9997.57624956512</v>
          </cell>
          <cell r="AD257">
            <v>862091</v>
          </cell>
        </row>
        <row r="258">
          <cell r="C258" t="str">
            <v>2-1-2205</v>
          </cell>
          <cell r="D258" t="str">
            <v>2</v>
          </cell>
          <cell r="E258">
            <v>1</v>
          </cell>
          <cell r="F258">
            <v>44306</v>
          </cell>
          <cell r="G258" t="str">
            <v>2205</v>
          </cell>
          <cell r="H258" t="str">
            <v>自销</v>
          </cell>
          <cell r="I258" t="str">
            <v>李杏香;揭英锡</v>
          </cell>
          <cell r="J258" t="str">
            <v>已签约</v>
          </cell>
          <cell r="K258">
            <v>73.43</v>
          </cell>
          <cell r="L258">
            <v>56.78</v>
          </cell>
          <cell r="M258" t="str">
            <v>暂无</v>
          </cell>
          <cell r="N258" t="str">
            <v>暂无</v>
          </cell>
          <cell r="O258" t="str">
            <v>张新党,杨国莲</v>
          </cell>
          <cell r="P258" t="str">
            <v>412902197011297498,412902196710077465</v>
          </cell>
          <cell r="Q258" t="str">
            <v>13509268364
13727138354</v>
          </cell>
          <cell r="R258" t="str">
            <v>广东省清远市清城区银盏中心村泰禾街17号</v>
          </cell>
          <cell r="T258">
            <v>44297</v>
          </cell>
          <cell r="U258">
            <v>10502.8462481275</v>
          </cell>
          <cell r="V258">
            <v>771224</v>
          </cell>
          <cell r="W258" t="str">
            <v>无</v>
          </cell>
          <cell r="X258" t="str">
            <v>无</v>
          </cell>
          <cell r="Z258" t="str">
            <v>无</v>
          </cell>
          <cell r="AB258">
            <v>44306</v>
          </cell>
          <cell r="AC258">
            <v>9304.13999727632</v>
          </cell>
          <cell r="AD258">
            <v>683203</v>
          </cell>
        </row>
        <row r="259">
          <cell r="C259" t="str">
            <v>2-1-2206</v>
          </cell>
          <cell r="D259" t="str">
            <v>2</v>
          </cell>
          <cell r="E259">
            <v>1</v>
          </cell>
          <cell r="F259">
            <v>44456</v>
          </cell>
          <cell r="G259" t="str">
            <v>2206</v>
          </cell>
          <cell r="H259" t="str">
            <v>自销</v>
          </cell>
          <cell r="I259" t="str">
            <v>谢绍恒;朱生</v>
          </cell>
          <cell r="J259" t="str">
            <v>已签约</v>
          </cell>
          <cell r="K259">
            <v>73.43</v>
          </cell>
          <cell r="L259">
            <v>56.78</v>
          </cell>
          <cell r="M259" t="str">
            <v>暂无</v>
          </cell>
          <cell r="N259" t="str">
            <v>暂无</v>
          </cell>
          <cell r="O259" t="str">
            <v>麦达衡</v>
          </cell>
          <cell r="P259" t="str">
            <v>440111197307192130</v>
          </cell>
          <cell r="Q259" t="str">
            <v>13602767304</v>
          </cell>
          <cell r="R259" t="str">
            <v>广东省广州市白云区钟落潭五龙岗三龙西十五巷9号</v>
          </cell>
          <cell r="T259">
            <v>44297</v>
          </cell>
          <cell r="U259">
            <v>10391.4340187934</v>
          </cell>
          <cell r="V259">
            <v>763043</v>
          </cell>
          <cell r="W259" t="str">
            <v>无</v>
          </cell>
          <cell r="X259" t="str">
            <v>无</v>
          </cell>
          <cell r="Z259" t="str">
            <v>无</v>
          </cell>
          <cell r="AB259">
            <v>44456</v>
          </cell>
          <cell r="AC259">
            <v>9393.31335966226</v>
          </cell>
          <cell r="AD259">
            <v>689751</v>
          </cell>
        </row>
        <row r="260">
          <cell r="C260" t="str">
            <v>2-1-2207</v>
          </cell>
          <cell r="D260" t="str">
            <v>2</v>
          </cell>
          <cell r="E260">
            <v>1</v>
          </cell>
          <cell r="F260">
            <v>44811</v>
          </cell>
          <cell r="G260" t="str">
            <v>2207</v>
          </cell>
          <cell r="H260" t="str">
            <v>自销</v>
          </cell>
          <cell r="I260" t="str">
            <v>梁子杰</v>
          </cell>
          <cell r="J260" t="str">
            <v>已签约</v>
          </cell>
          <cell r="K260">
            <v>85.92</v>
          </cell>
          <cell r="L260">
            <v>66.44</v>
          </cell>
          <cell r="M260" t="str">
            <v>暂无</v>
          </cell>
          <cell r="N260" t="str">
            <v>暂无</v>
          </cell>
          <cell r="O260" t="str">
            <v>陈小春</v>
          </cell>
          <cell r="P260" t="str">
            <v>431028198412161016</v>
          </cell>
          <cell r="Q260" t="str">
            <v>13927639987</v>
          </cell>
          <cell r="R260" t="str">
            <v>广东省清远市清城区龙塘镇银盏林场 </v>
          </cell>
          <cell r="S260" t="str">
            <v>工抵</v>
          </cell>
          <cell r="T260">
            <v>44804</v>
          </cell>
          <cell r="U260">
            <v>7534.82309124767</v>
          </cell>
          <cell r="V260">
            <v>647392</v>
          </cell>
          <cell r="W260" t="str">
            <v>无</v>
          </cell>
          <cell r="X260" t="str">
            <v>无</v>
          </cell>
          <cell r="Z260" t="str">
            <v>无</v>
          </cell>
          <cell r="AB260">
            <v>44811</v>
          </cell>
          <cell r="AC260">
            <v>6512.75605214153</v>
          </cell>
          <cell r="AD260">
            <v>559576</v>
          </cell>
        </row>
        <row r="261">
          <cell r="C261" t="str">
            <v>2-1-2301</v>
          </cell>
          <cell r="D261" t="str">
            <v>2</v>
          </cell>
          <cell r="E261">
            <v>1</v>
          </cell>
          <cell r="F261">
            <v>44810</v>
          </cell>
          <cell r="G261" t="str">
            <v>2301</v>
          </cell>
          <cell r="H261" t="str">
            <v>品业</v>
          </cell>
          <cell r="I261" t="str">
            <v>范丽娟</v>
          </cell>
          <cell r="J261" t="str">
            <v>已签约</v>
          </cell>
          <cell r="K261">
            <v>59.35</v>
          </cell>
          <cell r="L261">
            <v>45.89</v>
          </cell>
          <cell r="M261" t="str">
            <v>暂无</v>
          </cell>
          <cell r="N261" t="str">
            <v>暂无</v>
          </cell>
          <cell r="O261" t="str">
            <v>李春英</v>
          </cell>
          <cell r="P261" t="str">
            <v>441822197802031447</v>
          </cell>
          <cell r="Q261">
            <v>13922436993</v>
          </cell>
          <cell r="R261" t="str">
            <v>广东省广州市花都区新华街横谭村潮滨巷20号停车场</v>
          </cell>
          <cell r="S261" t="str">
            <v>中介-玉阁</v>
          </cell>
          <cell r="T261">
            <v>44805</v>
          </cell>
          <cell r="U261">
            <v>7200</v>
          </cell>
          <cell r="V261">
            <v>427320</v>
          </cell>
          <cell r="W261" t="str">
            <v>无</v>
          </cell>
          <cell r="X261" t="str">
            <v>无</v>
          </cell>
          <cell r="Z261" t="str">
            <v>无</v>
          </cell>
          <cell r="AB261">
            <v>44810</v>
          </cell>
          <cell r="AC261">
            <v>6524.68407750632</v>
          </cell>
          <cell r="AD261">
            <v>387240</v>
          </cell>
        </row>
        <row r="262">
          <cell r="C262" t="str">
            <v>2-1-2302</v>
          </cell>
          <cell r="D262" t="str">
            <v>2</v>
          </cell>
          <cell r="E262">
            <v>1</v>
          </cell>
          <cell r="F262">
            <v>44970</v>
          </cell>
          <cell r="G262" t="str">
            <v>2302</v>
          </cell>
          <cell r="H262" t="str">
            <v>自销</v>
          </cell>
          <cell r="I262" t="str">
            <v>范丽娟</v>
          </cell>
          <cell r="J262" t="str">
            <v>已签约</v>
          </cell>
          <cell r="K262">
            <v>59.35</v>
          </cell>
          <cell r="L262">
            <v>45.89</v>
          </cell>
          <cell r="M262" t="str">
            <v>暂无</v>
          </cell>
          <cell r="N262" t="str">
            <v>暂无</v>
          </cell>
          <cell r="O262" t="str">
            <v>梁红</v>
          </cell>
          <cell r="P262" t="str">
            <v>440102195611114983</v>
          </cell>
          <cell r="Q262">
            <v>13570132332</v>
          </cell>
          <cell r="R262" t="str">
            <v>广东省广州市越秀区先烈路区庄村27号601</v>
          </cell>
          <cell r="S262" t="str">
            <v>中介-玉阁</v>
          </cell>
          <cell r="T262">
            <v>44970</v>
          </cell>
          <cell r="U262">
            <v>7200</v>
          </cell>
          <cell r="V262">
            <v>427320</v>
          </cell>
          <cell r="W262" t="str">
            <v>无</v>
          </cell>
          <cell r="X262" t="str">
            <v>无</v>
          </cell>
          <cell r="Z262" t="str">
            <v>无</v>
          </cell>
          <cell r="AB262">
            <v>44970</v>
          </cell>
          <cell r="AC262">
            <v>7125.00421229992</v>
          </cell>
          <cell r="AD262">
            <v>422869</v>
          </cell>
        </row>
        <row r="263">
          <cell r="C263" t="str">
            <v>2-1-2303</v>
          </cell>
          <cell r="D263" t="str">
            <v>2</v>
          </cell>
          <cell r="E263">
            <v>1</v>
          </cell>
          <cell r="F263" t="str">
            <v>草签报</v>
          </cell>
          <cell r="G263" t="str">
            <v>2303</v>
          </cell>
          <cell r="H263" t="str">
            <v>自销</v>
          </cell>
          <cell r="I263" t="str">
            <v>罗展鹏</v>
          </cell>
          <cell r="J263" t="str">
            <v>已签约</v>
          </cell>
          <cell r="K263">
            <v>86.23</v>
          </cell>
          <cell r="L263">
            <v>66.68</v>
          </cell>
          <cell r="M263" t="str">
            <v>暂无</v>
          </cell>
          <cell r="N263" t="str">
            <v>暂无</v>
          </cell>
          <cell r="O263" t="str">
            <v>广州市搏朗建筑装饰材料有限公司</v>
          </cell>
          <cell r="P263" t="str">
            <v>91440113695197451E</v>
          </cell>
          <cell r="Q263" t="str">
            <v>13926074658</v>
          </cell>
          <cell r="R263" t="str">
            <v>广东省广州市番禺区石楼镇清流村天六工业区仓库</v>
          </cell>
          <cell r="S263" t="str">
            <v>工抵</v>
          </cell>
          <cell r="T263">
            <v>44804</v>
          </cell>
          <cell r="U263">
            <v>7394.30592601183</v>
          </cell>
          <cell r="V263">
            <v>637611</v>
          </cell>
          <cell r="W263" t="str">
            <v>无</v>
          </cell>
          <cell r="X263" t="str">
            <v>无</v>
          </cell>
          <cell r="Z263" t="str">
            <v>无</v>
          </cell>
          <cell r="AB263">
            <v>45280</v>
          </cell>
          <cell r="AC263">
            <v>7082.03641424098</v>
          </cell>
          <cell r="AD263">
            <v>610684</v>
          </cell>
        </row>
        <row r="264">
          <cell r="C264" t="str">
            <v>2-1-2304</v>
          </cell>
          <cell r="D264" t="str">
            <v>2</v>
          </cell>
          <cell r="E264">
            <v>1</v>
          </cell>
          <cell r="F264">
            <v>44905</v>
          </cell>
          <cell r="G264" t="str">
            <v>2304</v>
          </cell>
          <cell r="H264" t="str">
            <v>自销</v>
          </cell>
          <cell r="I264" t="str">
            <v>罗展鹏;邓彩霞</v>
          </cell>
          <cell r="J264" t="str">
            <v>已签约</v>
          </cell>
          <cell r="K264">
            <v>86.23</v>
          </cell>
          <cell r="L264">
            <v>66.68</v>
          </cell>
          <cell r="M264" t="str">
            <v>暂无</v>
          </cell>
          <cell r="N264" t="str">
            <v>暂无</v>
          </cell>
          <cell r="O264" t="str">
            <v>梁阳凤</v>
          </cell>
          <cell r="P264" t="str">
            <v>441881199804042229</v>
          </cell>
          <cell r="Q264" t="str">
            <v>18825975562</v>
          </cell>
          <cell r="R264" t="str">
            <v>广东省广州市花都区花东镇富力金港城物流园C2-3</v>
          </cell>
          <cell r="S264" t="str">
            <v>中介-玉阁</v>
          </cell>
          <cell r="T264">
            <v>44797</v>
          </cell>
          <cell r="U264">
            <v>7445.26266960455</v>
          </cell>
          <cell r="V264">
            <v>642005</v>
          </cell>
          <cell r="W264" t="str">
            <v>无</v>
          </cell>
          <cell r="X264" t="str">
            <v>无</v>
          </cell>
          <cell r="Z264" t="str">
            <v>无</v>
          </cell>
          <cell r="AB264">
            <v>44905</v>
          </cell>
          <cell r="AC264">
            <v>6712.00278325409</v>
          </cell>
          <cell r="AD264">
            <v>578776</v>
          </cell>
        </row>
        <row r="265">
          <cell r="C265" t="str">
            <v>2-1-2305</v>
          </cell>
          <cell r="D265" t="str">
            <v>2</v>
          </cell>
          <cell r="E265">
            <v>1</v>
          </cell>
          <cell r="F265">
            <v>44788</v>
          </cell>
          <cell r="G265" t="str">
            <v>2305</v>
          </cell>
          <cell r="H265" t="str">
            <v>自销</v>
          </cell>
          <cell r="I265" t="str">
            <v>冯昌盛</v>
          </cell>
          <cell r="J265" t="str">
            <v>已签约</v>
          </cell>
          <cell r="K265">
            <v>73.43</v>
          </cell>
          <cell r="L265">
            <v>56.78</v>
          </cell>
          <cell r="M265" t="str">
            <v>暂无</v>
          </cell>
          <cell r="N265" t="str">
            <v>暂无</v>
          </cell>
          <cell r="O265" t="str">
            <v>周后香</v>
          </cell>
          <cell r="P265" t="str">
            <v>430481198811120089</v>
          </cell>
          <cell r="Q265" t="str">
            <v>17328644168
13751806696</v>
          </cell>
          <cell r="R265" t="str">
            <v>广东省广州市花都区狮岭镇东升西路87号</v>
          </cell>
          <cell r="S265" t="str">
            <v>商机</v>
          </cell>
          <cell r="T265">
            <v>44766</v>
          </cell>
          <cell r="U265">
            <v>7200</v>
          </cell>
          <cell r="V265">
            <v>528696</v>
          </cell>
          <cell r="W265" t="str">
            <v>无</v>
          </cell>
          <cell r="X265" t="str">
            <v>无</v>
          </cell>
          <cell r="Z265" t="str">
            <v>无</v>
          </cell>
          <cell r="AB265">
            <v>44788</v>
          </cell>
          <cell r="AC265">
            <v>6514.5172272913</v>
          </cell>
          <cell r="AD265">
            <v>478361</v>
          </cell>
        </row>
        <row r="266">
          <cell r="C266" t="str">
            <v>2-1-2306</v>
          </cell>
          <cell r="D266" t="str">
            <v>2</v>
          </cell>
          <cell r="E266">
            <v>1</v>
          </cell>
          <cell r="F266">
            <v>44500</v>
          </cell>
          <cell r="G266" t="str">
            <v>2306</v>
          </cell>
          <cell r="H266" t="str">
            <v>自销</v>
          </cell>
          <cell r="I266" t="str">
            <v>刘梓轩</v>
          </cell>
          <cell r="J266" t="str">
            <v>已签约</v>
          </cell>
          <cell r="K266">
            <v>73.43</v>
          </cell>
          <cell r="L266">
            <v>56.78</v>
          </cell>
          <cell r="M266" t="str">
            <v>暂无</v>
          </cell>
          <cell r="N266" t="str">
            <v>暂无</v>
          </cell>
          <cell r="O266" t="str">
            <v>李文娟</v>
          </cell>
          <cell r="P266" t="str">
            <v>440823199006181262</v>
          </cell>
          <cell r="Q266" t="str">
            <v>13420002853</v>
          </cell>
          <cell r="R266" t="str">
            <v>广东省中山市坦洲镇德秀路29号祥圣富地一期六栋903</v>
          </cell>
          <cell r="T266">
            <v>44297</v>
          </cell>
          <cell r="U266">
            <v>10725.6707067956</v>
          </cell>
          <cell r="V266">
            <v>787586</v>
          </cell>
          <cell r="W266" t="str">
            <v>无</v>
          </cell>
          <cell r="X266" t="str">
            <v>无</v>
          </cell>
          <cell r="Z266" t="str">
            <v>无</v>
          </cell>
          <cell r="AB266">
            <v>44500</v>
          </cell>
          <cell r="AC266">
            <v>9893.29974125017</v>
          </cell>
          <cell r="AD266">
            <v>726465</v>
          </cell>
        </row>
        <row r="267">
          <cell r="C267" t="str">
            <v>2-1-2307</v>
          </cell>
          <cell r="D267" t="str">
            <v>2</v>
          </cell>
          <cell r="E267">
            <v>1</v>
          </cell>
          <cell r="F267">
            <v>44871</v>
          </cell>
          <cell r="G267" t="str">
            <v>2307</v>
          </cell>
          <cell r="H267" t="str">
            <v>自销</v>
          </cell>
          <cell r="I267" t="str">
            <v>梁子杰</v>
          </cell>
          <cell r="J267" t="str">
            <v>已签约</v>
          </cell>
          <cell r="K267">
            <v>85.92</v>
          </cell>
          <cell r="L267">
            <v>66.44</v>
          </cell>
          <cell r="M267" t="str">
            <v>暂无</v>
          </cell>
          <cell r="N267" t="str">
            <v>暂无</v>
          </cell>
          <cell r="O267" t="str">
            <v>李枝莲</v>
          </cell>
          <cell r="P267" t="str">
            <v>422724196811032222</v>
          </cell>
          <cell r="Q267">
            <v>13544312639</v>
          </cell>
          <cell r="R267" t="str">
            <v>广州市南沙区南沙街环市大道西滨海珺城21栋1102</v>
          </cell>
          <cell r="S267" t="str">
            <v>工抵</v>
          </cell>
          <cell r="T267">
            <v>44804</v>
          </cell>
          <cell r="U267">
            <v>7574.81378026071</v>
          </cell>
          <cell r="V267">
            <v>650828</v>
          </cell>
          <cell r="W267" t="str">
            <v>无</v>
          </cell>
          <cell r="X267" t="str">
            <v>无</v>
          </cell>
          <cell r="Z267" t="str">
            <v>无</v>
          </cell>
          <cell r="AB267">
            <v>44871</v>
          </cell>
          <cell r="AC267">
            <v>6547.34636871508</v>
          </cell>
          <cell r="AD267">
            <v>562548</v>
          </cell>
        </row>
        <row r="268">
          <cell r="C268" t="str">
            <v>2-1-2401</v>
          </cell>
          <cell r="D268" t="str">
            <v>2</v>
          </cell>
          <cell r="E268">
            <v>1</v>
          </cell>
          <cell r="F268">
            <v>44692</v>
          </cell>
          <cell r="G268" t="str">
            <v>2401</v>
          </cell>
          <cell r="H268" t="str">
            <v>自销</v>
          </cell>
          <cell r="I268" t="str">
            <v>罗展鹏</v>
          </cell>
          <cell r="J268" t="str">
            <v>已签约</v>
          </cell>
          <cell r="K268">
            <v>59.35</v>
          </cell>
          <cell r="L268">
            <v>45.89</v>
          </cell>
          <cell r="M268" t="str">
            <v>暂无</v>
          </cell>
          <cell r="N268" t="str">
            <v>暂无</v>
          </cell>
          <cell r="O268" t="str">
            <v>李春堂</v>
          </cell>
          <cell r="P268" t="str">
            <v>372526196409165614</v>
          </cell>
          <cell r="Q268" t="str">
            <v>18265527363</v>
          </cell>
          <cell r="R268" t="str">
            <v>广东省广州市荔湾区鹤洞路二巷7号之二102房</v>
          </cell>
          <cell r="S268" t="str">
            <v>外拓</v>
          </cell>
          <cell r="T268">
            <v>44685</v>
          </cell>
          <cell r="U268">
            <v>8175.11373209773</v>
          </cell>
          <cell r="V268">
            <v>485193</v>
          </cell>
          <cell r="W268" t="str">
            <v>无</v>
          </cell>
          <cell r="X268" t="str">
            <v>无</v>
          </cell>
          <cell r="Z268" t="str">
            <v>无</v>
          </cell>
          <cell r="AB268">
            <v>44692</v>
          </cell>
          <cell r="AC268">
            <v>6970.2948609941</v>
          </cell>
          <cell r="AD268">
            <v>413687</v>
          </cell>
        </row>
        <row r="269">
          <cell r="C269" t="str">
            <v>2-1-2402</v>
          </cell>
          <cell r="D269" t="str">
            <v>2</v>
          </cell>
          <cell r="E269">
            <v>1</v>
          </cell>
          <cell r="F269">
            <v>44802</v>
          </cell>
          <cell r="G269" t="str">
            <v>2402</v>
          </cell>
          <cell r="H269" t="str">
            <v>自销</v>
          </cell>
          <cell r="I269" t="str">
            <v>冯昌盛</v>
          </cell>
          <cell r="J269" t="str">
            <v>已签约</v>
          </cell>
          <cell r="K269">
            <v>59.35</v>
          </cell>
          <cell r="L269">
            <v>45.89</v>
          </cell>
          <cell r="M269" t="str">
            <v>暂无</v>
          </cell>
          <cell r="N269" t="str">
            <v>暂无</v>
          </cell>
          <cell r="O269" t="str">
            <v>李健生,孙雨芳</v>
          </cell>
          <cell r="P269" t="str">
            <v>440111197010121518,140303197610150021</v>
          </cell>
          <cell r="Q269" t="str">
            <v>13934162040
13422390531
</v>
          </cell>
          <cell r="R269" t="str">
            <v>广东省广州市白云区竹料大道东田心二巷22号
</v>
          </cell>
          <cell r="T269">
            <v>44794</v>
          </cell>
          <cell r="U269">
            <v>7200</v>
          </cell>
          <cell r="V269">
            <v>427320</v>
          </cell>
          <cell r="W269" t="str">
            <v>无</v>
          </cell>
          <cell r="X269" t="str">
            <v>无</v>
          </cell>
          <cell r="Z269" t="str">
            <v>无</v>
          </cell>
          <cell r="AB269">
            <v>44802</v>
          </cell>
          <cell r="AC269">
            <v>6133.10867733783</v>
          </cell>
          <cell r="AD269">
            <v>364000</v>
          </cell>
        </row>
        <row r="270">
          <cell r="C270" t="str">
            <v>2-1-2403</v>
          </cell>
          <cell r="D270" t="str">
            <v>2</v>
          </cell>
          <cell r="E270">
            <v>1</v>
          </cell>
          <cell r="F270">
            <v>44826</v>
          </cell>
          <cell r="G270" t="str">
            <v>2403</v>
          </cell>
          <cell r="H270" t="str">
            <v>品业</v>
          </cell>
          <cell r="I270" t="str">
            <v>范丽娟
张燕秋</v>
          </cell>
          <cell r="J270" t="str">
            <v>已签约</v>
          </cell>
          <cell r="K270">
            <v>86.23</v>
          </cell>
          <cell r="L270">
            <v>66.68</v>
          </cell>
          <cell r="M270" t="str">
            <v>暂无</v>
          </cell>
          <cell r="N270" t="str">
            <v>暂无</v>
          </cell>
          <cell r="O270" t="str">
            <v>杨韶芝</v>
          </cell>
          <cell r="P270" t="str">
            <v>445281199210304384</v>
          </cell>
          <cell r="Q270" t="str">
            <v>13726891102</v>
          </cell>
          <cell r="R270" t="str">
            <v>广东省广州市花都区新华街南华时代城48栋</v>
          </cell>
          <cell r="S270" t="str">
            <v>中介-玉阁</v>
          </cell>
          <cell r="T270">
            <v>44822</v>
          </cell>
          <cell r="U270">
            <v>7603.72260234257</v>
          </cell>
          <cell r="V270">
            <v>655669</v>
          </cell>
          <cell r="W270" t="str">
            <v>无</v>
          </cell>
          <cell r="X270" t="str">
            <v>无</v>
          </cell>
          <cell r="Z270" t="str">
            <v>无</v>
          </cell>
          <cell r="AB270">
            <v>44826</v>
          </cell>
          <cell r="AC270">
            <v>6241.88797402296</v>
          </cell>
          <cell r="AD270">
            <v>538238</v>
          </cell>
        </row>
        <row r="271">
          <cell r="C271" t="str">
            <v>2-1-2404</v>
          </cell>
          <cell r="D271" t="str">
            <v>2</v>
          </cell>
          <cell r="E271">
            <v>1</v>
          </cell>
          <cell r="F271">
            <v>45099</v>
          </cell>
          <cell r="G271" t="str">
            <v>2404</v>
          </cell>
          <cell r="H271" t="str">
            <v>品业</v>
          </cell>
          <cell r="I271" t="str">
            <v>抵债第一批</v>
          </cell>
          <cell r="J271" t="str">
            <v>已签约</v>
          </cell>
          <cell r="K271">
            <v>86.23</v>
          </cell>
          <cell r="L271">
            <v>66.68</v>
          </cell>
          <cell r="M271" t="str">
            <v>暂无</v>
          </cell>
          <cell r="N271" t="str">
            <v>暂无</v>
          </cell>
          <cell r="O271" t="str">
            <v>应力川</v>
          </cell>
          <cell r="P271" t="str">
            <v>110106198802220028</v>
          </cell>
          <cell r="Q271">
            <v>18612946889</v>
          </cell>
          <cell r="R271" t="str">
            <v>北京市东城区香河园路1号万国城10号楼四层</v>
          </cell>
          <cell r="S271" t="str">
            <v>员工抵债</v>
          </cell>
          <cell r="T271">
            <v>45016</v>
          </cell>
          <cell r="U271">
            <v>7506.7261973791</v>
          </cell>
          <cell r="V271">
            <v>647305</v>
          </cell>
          <cell r="W271" t="str">
            <v>无</v>
          </cell>
          <cell r="X271" t="str">
            <v>无</v>
          </cell>
          <cell r="Z271" t="str">
            <v>无</v>
          </cell>
          <cell r="AB271">
            <v>45016</v>
          </cell>
          <cell r="AC271">
            <v>8340.32239359852</v>
          </cell>
          <cell r="AD271">
            <v>719186</v>
          </cell>
        </row>
        <row r="272">
          <cell r="C272" t="str">
            <v>2-1-2405</v>
          </cell>
          <cell r="D272" t="str">
            <v>2</v>
          </cell>
          <cell r="E272">
            <v>1</v>
          </cell>
          <cell r="F272">
            <v>44826</v>
          </cell>
          <cell r="G272" t="str">
            <v>2405</v>
          </cell>
          <cell r="H272" t="str">
            <v>品业</v>
          </cell>
          <cell r="I272" t="str">
            <v>张燕秋</v>
          </cell>
          <cell r="J272" t="str">
            <v>已签约</v>
          </cell>
          <cell r="K272">
            <v>73.43</v>
          </cell>
          <cell r="L272">
            <v>56.78</v>
          </cell>
          <cell r="M272" t="str">
            <v>暂无</v>
          </cell>
          <cell r="N272" t="str">
            <v>暂无</v>
          </cell>
          <cell r="O272" t="str">
            <v>周海军</v>
          </cell>
          <cell r="P272" t="str">
            <v>362429197904162513</v>
          </cell>
          <cell r="Q272">
            <v>13129395401</v>
          </cell>
          <cell r="R272" t="str">
            <v>广东省广州市花都区狮岭镇振兴路42号小元公司</v>
          </cell>
          <cell r="S272" t="str">
            <v>中介-玉阁</v>
          </cell>
          <cell r="T272">
            <v>44822</v>
          </cell>
          <cell r="U272">
            <v>10614.2584774615</v>
          </cell>
          <cell r="V272">
            <v>779405</v>
          </cell>
          <cell r="W272" t="str">
            <v>无</v>
          </cell>
          <cell r="X272" t="str">
            <v>无</v>
          </cell>
          <cell r="Z272" t="str">
            <v>无</v>
          </cell>
          <cell r="AB272">
            <v>44826</v>
          </cell>
          <cell r="AC272">
            <v>6192.55072858505</v>
          </cell>
          <cell r="AD272">
            <v>454719</v>
          </cell>
        </row>
        <row r="273">
          <cell r="C273" t="str">
            <v>2-1-2406</v>
          </cell>
          <cell r="D273" t="str">
            <v>2</v>
          </cell>
          <cell r="E273">
            <v>1</v>
          </cell>
          <cell r="F273">
            <v>44308</v>
          </cell>
          <cell r="G273" t="str">
            <v>2406</v>
          </cell>
          <cell r="H273" t="str">
            <v>自销</v>
          </cell>
          <cell r="I273" t="str">
            <v>陈凯伦</v>
          </cell>
          <cell r="J273" t="str">
            <v>已签约</v>
          </cell>
          <cell r="K273">
            <v>73.43</v>
          </cell>
          <cell r="L273">
            <v>56.78</v>
          </cell>
          <cell r="M273" t="str">
            <v>暂无</v>
          </cell>
          <cell r="N273" t="str">
            <v>暂无</v>
          </cell>
          <cell r="O273" t="str">
            <v>黎燕梅</v>
          </cell>
          <cell r="P273" t="str">
            <v>441821199008252421</v>
          </cell>
          <cell r="Q273" t="str">
            <v>13427537698</v>
          </cell>
          <cell r="R273" t="str">
            <v>广东省广州市白云区江高镇塘贝村元边北街8巷9号</v>
          </cell>
          <cell r="T273">
            <v>44300</v>
          </cell>
          <cell r="U273">
            <v>10502.8462481275</v>
          </cell>
          <cell r="V273">
            <v>771224</v>
          </cell>
          <cell r="W273" t="str">
            <v>无</v>
          </cell>
          <cell r="X273" t="str">
            <v>无</v>
          </cell>
          <cell r="Z273" t="str">
            <v>无</v>
          </cell>
          <cell r="AB273">
            <v>44308</v>
          </cell>
          <cell r="AC273">
            <v>9589.92237505107</v>
          </cell>
          <cell r="AD273">
            <v>704188</v>
          </cell>
        </row>
        <row r="274">
          <cell r="C274" t="str">
            <v>2-1-2407</v>
          </cell>
          <cell r="D274" t="str">
            <v>2</v>
          </cell>
          <cell r="E274">
            <v>1</v>
          </cell>
          <cell r="F274">
            <v>45035</v>
          </cell>
          <cell r="G274" t="str">
            <v>2407</v>
          </cell>
          <cell r="H274" t="str">
            <v>品业</v>
          </cell>
          <cell r="I274" t="str">
            <v>范丽娟、蒋晓霞</v>
          </cell>
          <cell r="J274" t="str">
            <v>已签约</v>
          </cell>
          <cell r="K274">
            <v>85.92</v>
          </cell>
          <cell r="L274">
            <v>66.44</v>
          </cell>
          <cell r="M274" t="str">
            <v>暂无</v>
          </cell>
          <cell r="N274" t="str">
            <v>暂无</v>
          </cell>
          <cell r="O274" t="str">
            <v>谭光礼;钟娟</v>
          </cell>
          <cell r="P274" t="str">
            <v>430525198909096157,430525199509136142</v>
          </cell>
          <cell r="Q274" t="str">
            <v>18075916805、18075915625</v>
          </cell>
          <cell r="R274" t="str">
            <v>广东省清远市清城区龙塘镇新都广场</v>
          </cell>
          <cell r="S274" t="str">
            <v>中介-玉阁</v>
          </cell>
          <cell r="T274">
            <v>45025</v>
          </cell>
          <cell r="U274">
            <v>7414.81610800745</v>
          </cell>
          <cell r="V274">
            <v>637081</v>
          </cell>
          <cell r="W274" t="str">
            <v>无</v>
          </cell>
          <cell r="X274" t="str">
            <v>无</v>
          </cell>
          <cell r="Z274" t="str">
            <v>无</v>
          </cell>
          <cell r="AB274">
            <v>45035</v>
          </cell>
          <cell r="AC274">
            <v>8540.59590316573</v>
          </cell>
          <cell r="AD274">
            <v>733808</v>
          </cell>
        </row>
        <row r="275">
          <cell r="C275" t="str">
            <v>2-1-2501</v>
          </cell>
          <cell r="D275" t="str">
            <v>2</v>
          </cell>
          <cell r="E275">
            <v>1</v>
          </cell>
          <cell r="F275">
            <v>44985</v>
          </cell>
          <cell r="G275" t="str">
            <v>2501</v>
          </cell>
          <cell r="H275" t="str">
            <v>自销</v>
          </cell>
          <cell r="I275" t="str">
            <v>梁子杰</v>
          </cell>
          <cell r="J275" t="str">
            <v>已签约</v>
          </cell>
          <cell r="K275">
            <v>59.35</v>
          </cell>
          <cell r="L275">
            <v>45.89</v>
          </cell>
          <cell r="M275" t="str">
            <v>暂无</v>
          </cell>
          <cell r="N275" t="str">
            <v>暂无</v>
          </cell>
          <cell r="O275" t="str">
            <v>黄昊通;黄灵凤</v>
          </cell>
          <cell r="P275" t="str">
            <v>431127199209281518,431127199006107886</v>
          </cell>
          <cell r="Q275" t="str">
            <v>17666048736、18350537728</v>
          </cell>
          <cell r="R275" t="str">
            <v>广东省广州市荔湾区坑口新一巷25号103室</v>
          </cell>
          <cell r="S275" t="str">
            <v>工抵</v>
          </cell>
          <cell r="T275">
            <v>44804</v>
          </cell>
          <cell r="U275">
            <v>7200</v>
          </cell>
          <cell r="V275">
            <v>427320</v>
          </cell>
          <cell r="W275" t="str">
            <v>无</v>
          </cell>
          <cell r="X275" t="str">
            <v>无</v>
          </cell>
          <cell r="Z275" t="str">
            <v>无</v>
          </cell>
          <cell r="AB275">
            <v>44985</v>
          </cell>
          <cell r="AC275">
            <v>6188.37405223252</v>
          </cell>
          <cell r="AD275">
            <v>367280</v>
          </cell>
        </row>
        <row r="276">
          <cell r="C276" t="str">
            <v>2-1-2502</v>
          </cell>
          <cell r="D276" t="str">
            <v>2</v>
          </cell>
          <cell r="E276">
            <v>1</v>
          </cell>
          <cell r="F276">
            <v>44854</v>
          </cell>
          <cell r="G276" t="str">
            <v>2502</v>
          </cell>
          <cell r="H276" t="str">
            <v>自销</v>
          </cell>
          <cell r="I276" t="str">
            <v>梁子杰</v>
          </cell>
          <cell r="J276" t="str">
            <v>已签约</v>
          </cell>
          <cell r="K276">
            <v>59.35</v>
          </cell>
          <cell r="L276">
            <v>45.89</v>
          </cell>
          <cell r="M276" t="str">
            <v>暂无</v>
          </cell>
          <cell r="N276" t="str">
            <v>暂无</v>
          </cell>
          <cell r="O276" t="str">
            <v>季孝宏</v>
          </cell>
          <cell r="P276" t="str">
            <v>34082119770301531X</v>
          </cell>
          <cell r="Q276">
            <v>13697429306</v>
          </cell>
          <cell r="R276" t="str">
            <v>广东省广州市增城区新塘镇峰汇直街8号湖山国际花园1栋1301</v>
          </cell>
          <cell r="S276" t="str">
            <v>工抵</v>
          </cell>
          <cell r="T276">
            <v>44804</v>
          </cell>
          <cell r="U276">
            <v>7200</v>
          </cell>
          <cell r="V276">
            <v>427320</v>
          </cell>
          <cell r="W276" t="str">
            <v>无</v>
          </cell>
          <cell r="X276" t="str">
            <v>无</v>
          </cell>
          <cell r="Z276" t="str">
            <v>无</v>
          </cell>
          <cell r="AB276">
            <v>44854</v>
          </cell>
          <cell r="AC276">
            <v>6062.07245155855</v>
          </cell>
          <cell r="AD276">
            <v>359784</v>
          </cell>
        </row>
        <row r="277">
          <cell r="C277" t="str">
            <v>2-1-2503</v>
          </cell>
          <cell r="D277" t="str">
            <v>2</v>
          </cell>
          <cell r="E277">
            <v>1</v>
          </cell>
          <cell r="F277">
            <v>44854</v>
          </cell>
          <cell r="G277" t="str">
            <v>2503</v>
          </cell>
          <cell r="H277" t="str">
            <v>自销</v>
          </cell>
          <cell r="I277" t="str">
            <v>梁子杰</v>
          </cell>
          <cell r="J277" t="str">
            <v>已签约</v>
          </cell>
          <cell r="K277">
            <v>86.23</v>
          </cell>
          <cell r="L277">
            <v>66.68</v>
          </cell>
          <cell r="M277" t="str">
            <v>暂无</v>
          </cell>
          <cell r="N277" t="str">
            <v>暂无</v>
          </cell>
          <cell r="O277" t="str">
            <v>张进</v>
          </cell>
          <cell r="P277" t="str">
            <v>421122198704036810</v>
          </cell>
          <cell r="Q277">
            <v>18922298658</v>
          </cell>
          <cell r="R277" t="str">
            <v>广东广州市省番禺区小罗村环村一街10号</v>
          </cell>
          <cell r="S277" t="str">
            <v>工抵</v>
          </cell>
          <cell r="T277">
            <v>44804</v>
          </cell>
          <cell r="U277">
            <v>7952.48753334106</v>
          </cell>
          <cell r="V277">
            <v>685743</v>
          </cell>
          <cell r="W277" t="str">
            <v>无</v>
          </cell>
          <cell r="X277" t="str">
            <v>无</v>
          </cell>
          <cell r="Z277" t="str">
            <v>无</v>
          </cell>
          <cell r="AB277">
            <v>44854</v>
          </cell>
          <cell r="AC277">
            <v>6400.55665081758</v>
          </cell>
          <cell r="AD277">
            <v>551920</v>
          </cell>
        </row>
        <row r="278">
          <cell r="C278" t="str">
            <v>2-1-2504</v>
          </cell>
          <cell r="D278" t="str">
            <v>2</v>
          </cell>
          <cell r="E278">
            <v>1</v>
          </cell>
          <cell r="F278">
            <v>44905</v>
          </cell>
          <cell r="G278" t="str">
            <v>2504</v>
          </cell>
          <cell r="H278" t="str">
            <v>自销</v>
          </cell>
          <cell r="I278" t="str">
            <v>邓彩霞;罗展鹏</v>
          </cell>
          <cell r="J278" t="str">
            <v>已签约</v>
          </cell>
          <cell r="K278">
            <v>86.23</v>
          </cell>
          <cell r="L278">
            <v>66.68</v>
          </cell>
          <cell r="M278" t="str">
            <v>暂无</v>
          </cell>
          <cell r="N278" t="str">
            <v>暂无</v>
          </cell>
          <cell r="O278" t="str">
            <v>张玉晶</v>
          </cell>
          <cell r="P278" t="str">
            <v>622323199704017222</v>
          </cell>
          <cell r="Q278" t="str">
            <v>17683246490</v>
          </cell>
          <cell r="R278" t="str">
            <v>广东省广州市花都区花东镇竹湖村维新七巷大利家超市</v>
          </cell>
          <cell r="S278" t="str">
            <v>中介-玉阁</v>
          </cell>
          <cell r="T278">
            <v>44798</v>
          </cell>
          <cell r="U278">
            <v>7838.82639452627</v>
          </cell>
          <cell r="V278">
            <v>675942</v>
          </cell>
          <cell r="W278" t="str">
            <v>无</v>
          </cell>
          <cell r="X278" t="str">
            <v>无</v>
          </cell>
          <cell r="Z278" t="str">
            <v>无</v>
          </cell>
          <cell r="AB278">
            <v>44905</v>
          </cell>
          <cell r="AC278">
            <v>6717.3605473733</v>
          </cell>
          <cell r="AD278">
            <v>579238</v>
          </cell>
        </row>
        <row r="279">
          <cell r="C279" t="str">
            <v>2-1-2505</v>
          </cell>
          <cell r="D279" t="str">
            <v>2</v>
          </cell>
          <cell r="E279">
            <v>1</v>
          </cell>
          <cell r="F279">
            <v>44316</v>
          </cell>
          <cell r="G279" t="str">
            <v>2505</v>
          </cell>
          <cell r="H279" t="str">
            <v>自销</v>
          </cell>
          <cell r="I279" t="str">
            <v>揭英锡</v>
          </cell>
          <cell r="J279" t="str">
            <v>已签约</v>
          </cell>
          <cell r="K279">
            <v>73.43</v>
          </cell>
          <cell r="L279">
            <v>56.78</v>
          </cell>
          <cell r="M279" t="str">
            <v>暂无</v>
          </cell>
          <cell r="N279" t="str">
            <v>暂无</v>
          </cell>
          <cell r="O279" t="str">
            <v>朱冰</v>
          </cell>
          <cell r="P279" t="str">
            <v>211121198209033617</v>
          </cell>
          <cell r="Q279" t="str">
            <v>13898481302</v>
          </cell>
          <cell r="R279" t="str">
            <v>广东省广州市天河区太古汇2座5层</v>
          </cell>
          <cell r="T279">
            <v>44316</v>
          </cell>
          <cell r="U279">
            <v>10837.0965545417</v>
          </cell>
          <cell r="V279">
            <v>795768</v>
          </cell>
          <cell r="W279" t="str">
            <v>无</v>
          </cell>
          <cell r="X279" t="str">
            <v>无</v>
          </cell>
          <cell r="Z279" t="str">
            <v>无</v>
          </cell>
          <cell r="AB279">
            <v>44316</v>
          </cell>
          <cell r="AC279">
            <v>9600.23151300558</v>
          </cell>
          <cell r="AD279">
            <v>704945</v>
          </cell>
        </row>
        <row r="280">
          <cell r="C280" t="str">
            <v>2-1-2506</v>
          </cell>
          <cell r="D280" t="str">
            <v>2</v>
          </cell>
          <cell r="E280">
            <v>1</v>
          </cell>
          <cell r="F280">
            <v>44387</v>
          </cell>
          <cell r="G280" t="str">
            <v>2506</v>
          </cell>
          <cell r="H280" t="str">
            <v>自销</v>
          </cell>
          <cell r="I280" t="str">
            <v>陈凯伦</v>
          </cell>
          <cell r="J280" t="str">
            <v>已签约</v>
          </cell>
          <cell r="K280">
            <v>73.43</v>
          </cell>
          <cell r="L280">
            <v>56.78</v>
          </cell>
          <cell r="M280" t="str">
            <v>暂无</v>
          </cell>
          <cell r="N280" t="str">
            <v>暂无</v>
          </cell>
          <cell r="O280" t="str">
            <v>黄志权,袁小芳</v>
          </cell>
          <cell r="P280" t="str">
            <v>440182198908300635,441422199210111328</v>
          </cell>
          <cell r="Q280" t="str">
            <v>13533940627
13580586452</v>
          </cell>
          <cell r="R280" t="str">
            <v>广东省广州市增城区西洲豪门公寓2栋6F</v>
          </cell>
          <cell r="T280">
            <v>44363</v>
          </cell>
          <cell r="U280">
            <v>10725.6707067956</v>
          </cell>
          <cell r="V280">
            <v>787586</v>
          </cell>
          <cell r="W280" t="str">
            <v>无</v>
          </cell>
          <cell r="X280" t="str">
            <v>无</v>
          </cell>
          <cell r="Z280" t="str">
            <v>无</v>
          </cell>
          <cell r="AB280">
            <v>44387</v>
          </cell>
          <cell r="AC280">
            <v>9381.56067002587</v>
          </cell>
          <cell r="AD280">
            <v>688888</v>
          </cell>
        </row>
        <row r="281">
          <cell r="C281" t="str">
            <v>2-1-2507</v>
          </cell>
          <cell r="D281" t="str">
            <v>2</v>
          </cell>
          <cell r="E281">
            <v>1</v>
          </cell>
          <cell r="F281">
            <v>44859</v>
          </cell>
          <cell r="G281" t="str">
            <v>2507</v>
          </cell>
          <cell r="H281" t="str">
            <v>自销</v>
          </cell>
          <cell r="I281" t="str">
            <v>梁子杰</v>
          </cell>
          <cell r="J281" t="str">
            <v>已签约</v>
          </cell>
          <cell r="K281">
            <v>85.92</v>
          </cell>
          <cell r="L281">
            <v>66.44</v>
          </cell>
          <cell r="M281" t="str">
            <v>暂无</v>
          </cell>
          <cell r="N281" t="str">
            <v>暂无</v>
          </cell>
          <cell r="O281" t="str">
            <v>伍艳芳</v>
          </cell>
          <cell r="P281" t="str">
            <v>440782198609026827</v>
          </cell>
          <cell r="Q281" t="str">
            <v>13828077778</v>
          </cell>
          <cell r="R281" t="str">
            <v>广东省江门市五邑碧桂园漫绿三街31号   </v>
          </cell>
          <cell r="S281" t="str">
            <v>工抵</v>
          </cell>
          <cell r="T281">
            <v>44804</v>
          </cell>
          <cell r="U281">
            <v>7654.81843575419</v>
          </cell>
          <cell r="V281">
            <v>657702</v>
          </cell>
          <cell r="W281" t="str">
            <v>无</v>
          </cell>
          <cell r="X281" t="str">
            <v>无</v>
          </cell>
          <cell r="Z281" t="str">
            <v>无</v>
          </cell>
          <cell r="AB281">
            <v>44859</v>
          </cell>
          <cell r="AC281">
            <v>6569.80912476723</v>
          </cell>
          <cell r="AD281">
            <v>564478</v>
          </cell>
        </row>
        <row r="282">
          <cell r="C282" t="str">
            <v>2-1-2601</v>
          </cell>
          <cell r="D282" t="str">
            <v>2</v>
          </cell>
          <cell r="E282">
            <v>1</v>
          </cell>
          <cell r="F282">
            <v>44887</v>
          </cell>
          <cell r="G282" t="str">
            <v>2601</v>
          </cell>
          <cell r="H282" t="str">
            <v>品业</v>
          </cell>
          <cell r="I282" t="str">
            <v>梁子杰</v>
          </cell>
          <cell r="J282" t="str">
            <v>已签约</v>
          </cell>
          <cell r="K282">
            <v>59.35</v>
          </cell>
          <cell r="L282">
            <v>45.89</v>
          </cell>
          <cell r="M282" t="str">
            <v>暂无</v>
          </cell>
          <cell r="N282" t="str">
            <v>暂无</v>
          </cell>
          <cell r="O282" t="str">
            <v>朱凌志</v>
          </cell>
          <cell r="P282" t="str">
            <v>441821200208193839</v>
          </cell>
          <cell r="Q282">
            <v>18926649858</v>
          </cell>
          <cell r="R282" t="str">
            <v>广东省清远市清城区恒大银湖城4-6栋07号商铺</v>
          </cell>
          <cell r="S282" t="str">
            <v>中介-喜佳</v>
          </cell>
          <cell r="T282">
            <v>44861</v>
          </cell>
          <cell r="U282">
            <v>7200</v>
          </cell>
          <cell r="V282">
            <v>427320</v>
          </cell>
          <cell r="W282" t="str">
            <v>无</v>
          </cell>
          <cell r="X282" t="str">
            <v>无</v>
          </cell>
          <cell r="Z282" t="str">
            <v>无</v>
          </cell>
          <cell r="AB282">
            <v>44887</v>
          </cell>
          <cell r="AC282">
            <v>6382</v>
          </cell>
          <cell r="AD282">
            <v>378772</v>
          </cell>
        </row>
        <row r="283">
          <cell r="C283" t="str">
            <v>2-1-2602</v>
          </cell>
          <cell r="D283" t="str">
            <v>2</v>
          </cell>
          <cell r="E283">
            <v>1</v>
          </cell>
          <cell r="F283">
            <v>44871</v>
          </cell>
          <cell r="G283" t="str">
            <v>2602</v>
          </cell>
          <cell r="H283" t="str">
            <v>品业</v>
          </cell>
          <cell r="I283" t="str">
            <v>范丽娟、汤亚</v>
          </cell>
          <cell r="J283" t="str">
            <v>已签约</v>
          </cell>
          <cell r="K283">
            <v>59.35</v>
          </cell>
          <cell r="L283">
            <v>45.89</v>
          </cell>
          <cell r="M283" t="str">
            <v>暂无</v>
          </cell>
          <cell r="N283" t="str">
            <v>暂无</v>
          </cell>
          <cell r="O283" t="str">
            <v>潘彩芹</v>
          </cell>
          <cell r="P283" t="str">
            <v>44180219921217242X</v>
          </cell>
          <cell r="Q283">
            <v>13413523835</v>
          </cell>
          <cell r="R283" t="str">
            <v>广东省清远市清城区银盏林场平安东街4路</v>
          </cell>
          <cell r="S283" t="str">
            <v>中介-玉阁</v>
          </cell>
          <cell r="T283">
            <v>44863</v>
          </cell>
          <cell r="U283">
            <v>7200</v>
          </cell>
          <cell r="V283">
            <v>427320</v>
          </cell>
          <cell r="W283" t="str">
            <v>无</v>
          </cell>
          <cell r="X283" t="str">
            <v>无</v>
          </cell>
          <cell r="Z283" t="str">
            <v>无</v>
          </cell>
          <cell r="AB283">
            <v>44871</v>
          </cell>
          <cell r="AC283">
            <v>6300.99410278012</v>
          </cell>
          <cell r="AD283">
            <v>373964</v>
          </cell>
        </row>
        <row r="284">
          <cell r="C284" t="str">
            <v>2-1-2603</v>
          </cell>
          <cell r="D284" t="str">
            <v>2</v>
          </cell>
          <cell r="E284">
            <v>1</v>
          </cell>
          <cell r="F284">
            <v>44884</v>
          </cell>
          <cell r="G284" t="str">
            <v>2603</v>
          </cell>
          <cell r="H284" t="str">
            <v>品业</v>
          </cell>
          <cell r="I284" t="str">
            <v>梁子杰</v>
          </cell>
          <cell r="J284" t="str">
            <v>已签约</v>
          </cell>
          <cell r="K284">
            <v>86.23</v>
          </cell>
          <cell r="L284">
            <v>66.68</v>
          </cell>
          <cell r="M284" t="str">
            <v>暂无</v>
          </cell>
          <cell r="N284" t="str">
            <v>暂无</v>
          </cell>
          <cell r="O284" t="str">
            <v>杨瑞彬</v>
          </cell>
          <cell r="P284" t="str">
            <v>440121197306161511</v>
          </cell>
          <cell r="Q284">
            <v>13302309663</v>
          </cell>
          <cell r="R284" t="str">
            <v>广州市花都区新华街道凤凰北路25号花都稠州村镇银行</v>
          </cell>
          <cell r="S284" t="str">
            <v>中介-玉阁</v>
          </cell>
          <cell r="T284">
            <v>44878</v>
          </cell>
          <cell r="U284">
            <v>7394.79299547721</v>
          </cell>
          <cell r="V284">
            <v>637653</v>
          </cell>
          <cell r="W284" t="str">
            <v>无</v>
          </cell>
          <cell r="X284" t="str">
            <v>无</v>
          </cell>
          <cell r="Z284" t="str">
            <v>无</v>
          </cell>
          <cell r="AB284">
            <v>44884</v>
          </cell>
          <cell r="AC284">
            <v>6060.99965209324</v>
          </cell>
          <cell r="AD284">
            <v>522640</v>
          </cell>
        </row>
        <row r="285">
          <cell r="C285" t="str">
            <v>2-1-2604</v>
          </cell>
          <cell r="D285" t="str">
            <v>2</v>
          </cell>
          <cell r="E285">
            <v>1</v>
          </cell>
          <cell r="F285">
            <v>44945</v>
          </cell>
          <cell r="G285" t="str">
            <v>2604</v>
          </cell>
          <cell r="H285" t="str">
            <v>品业</v>
          </cell>
          <cell r="I285" t="str">
            <v>梁子杰</v>
          </cell>
          <cell r="J285" t="str">
            <v>已签约</v>
          </cell>
          <cell r="K285">
            <v>86.23</v>
          </cell>
          <cell r="L285">
            <v>66.68</v>
          </cell>
          <cell r="M285" t="str">
            <v>暂无</v>
          </cell>
          <cell r="N285" t="str">
            <v>暂无</v>
          </cell>
          <cell r="O285" t="str">
            <v>李俊</v>
          </cell>
          <cell r="P285" t="str">
            <v>340503197604240416</v>
          </cell>
          <cell r="Q285">
            <v>18928986447</v>
          </cell>
          <cell r="R285" t="str">
            <v>广州市越秀区飞麓湖路9号麓湖轩1708房</v>
          </cell>
          <cell r="S285" t="str">
            <v>中介-喜佳</v>
          </cell>
          <cell r="T285">
            <v>44946</v>
          </cell>
          <cell r="U285">
            <v>7294.79299547721</v>
          </cell>
          <cell r="V285">
            <v>629030</v>
          </cell>
          <cell r="W285" t="str">
            <v>无</v>
          </cell>
          <cell r="X285" t="str">
            <v>无</v>
          </cell>
          <cell r="Z285" t="str">
            <v>无</v>
          </cell>
          <cell r="AB285">
            <v>44946</v>
          </cell>
          <cell r="AC285">
            <v>6378.29061811435</v>
          </cell>
          <cell r="AD285">
            <v>550000</v>
          </cell>
        </row>
        <row r="286">
          <cell r="C286" t="str">
            <v>2-1-2605</v>
          </cell>
          <cell r="D286" t="str">
            <v>2</v>
          </cell>
          <cell r="E286">
            <v>1</v>
          </cell>
          <cell r="F286">
            <v>44797</v>
          </cell>
          <cell r="G286" t="str">
            <v>2605</v>
          </cell>
          <cell r="H286" t="str">
            <v>自销</v>
          </cell>
          <cell r="I286" t="str">
            <v>范丽娟</v>
          </cell>
          <cell r="J286" t="str">
            <v>已签约</v>
          </cell>
          <cell r="K286">
            <v>73.43</v>
          </cell>
          <cell r="L286">
            <v>56.78</v>
          </cell>
          <cell r="M286" t="str">
            <v>暂无</v>
          </cell>
          <cell r="N286" t="str">
            <v>暂无</v>
          </cell>
          <cell r="O286" t="str">
            <v>张文革</v>
          </cell>
          <cell r="P286" t="str">
            <v>440228196901130619</v>
          </cell>
          <cell r="Q286" t="str">
            <v>13711622615</v>
          </cell>
          <cell r="R286" t="str">
            <v>广东省广州市白云区石井街潭村牌坊路90号</v>
          </cell>
          <cell r="T286">
            <v>44787</v>
          </cell>
          <cell r="U286">
            <v>7200</v>
          </cell>
          <cell r="V286">
            <v>528696</v>
          </cell>
          <cell r="W286" t="str">
            <v>无</v>
          </cell>
          <cell r="X286" t="str">
            <v>无</v>
          </cell>
          <cell r="Z286" t="str">
            <v>无</v>
          </cell>
          <cell r="AB286">
            <v>44797</v>
          </cell>
          <cell r="AC286">
            <v>6332.56162331472</v>
          </cell>
          <cell r="AD286">
            <v>465000</v>
          </cell>
        </row>
        <row r="287">
          <cell r="C287" t="str">
            <v>2-1-2606</v>
          </cell>
          <cell r="D287" t="str">
            <v>2</v>
          </cell>
          <cell r="E287">
            <v>1</v>
          </cell>
          <cell r="F287">
            <v>44795</v>
          </cell>
          <cell r="G287" t="str">
            <v>2606</v>
          </cell>
          <cell r="H287" t="str">
            <v>自销</v>
          </cell>
          <cell r="I287" t="str">
            <v>冯昌盛;邓彩霞</v>
          </cell>
          <cell r="J287" t="str">
            <v>已签约</v>
          </cell>
          <cell r="K287">
            <v>73.43</v>
          </cell>
          <cell r="L287">
            <v>56.78</v>
          </cell>
          <cell r="M287" t="str">
            <v>暂无</v>
          </cell>
          <cell r="N287" t="str">
            <v>暂无</v>
          </cell>
          <cell r="O287" t="str">
            <v>汪娥</v>
          </cell>
          <cell r="P287" t="str">
            <v>429001198210102988</v>
          </cell>
          <cell r="Q287" t="str">
            <v>13926666879</v>
          </cell>
          <cell r="R287" t="str">
            <v>广东省清远市清城区凤翔南路33号碧桂园观澜三街2座401</v>
          </cell>
          <cell r="T287">
            <v>44795</v>
          </cell>
          <cell r="U287">
            <v>7200</v>
          </cell>
          <cell r="V287">
            <v>528696</v>
          </cell>
          <cell r="W287" t="str">
            <v>无</v>
          </cell>
          <cell r="X287" t="str">
            <v>无</v>
          </cell>
          <cell r="Z287" t="str">
            <v>无</v>
          </cell>
          <cell r="AB287">
            <v>44795</v>
          </cell>
          <cell r="AC287">
            <v>6211.68459757592</v>
          </cell>
          <cell r="AD287">
            <v>456124</v>
          </cell>
        </row>
        <row r="288">
          <cell r="C288" t="str">
            <v>2-1-2607</v>
          </cell>
          <cell r="D288" t="str">
            <v>2</v>
          </cell>
          <cell r="E288">
            <v>1</v>
          </cell>
          <cell r="F288">
            <v>45037</v>
          </cell>
          <cell r="G288" t="str">
            <v>2607</v>
          </cell>
          <cell r="H288" t="str">
            <v>自销</v>
          </cell>
          <cell r="I288" t="str">
            <v>范丽娟、蒋晓霞</v>
          </cell>
          <cell r="J288" t="str">
            <v>已签约</v>
          </cell>
          <cell r="K288">
            <v>85.92</v>
          </cell>
          <cell r="L288">
            <v>66.44</v>
          </cell>
          <cell r="M288" t="str">
            <v>暂无</v>
          </cell>
          <cell r="N288" t="str">
            <v>暂无</v>
          </cell>
          <cell r="O288" t="str">
            <v>包美燕</v>
          </cell>
          <cell r="P288" t="str">
            <v>430421198111033287</v>
          </cell>
          <cell r="Q288">
            <v>18925140345</v>
          </cell>
          <cell r="R288" t="str">
            <v>广东省广州市花都区秀全街道宝珠雅居</v>
          </cell>
          <cell r="S288" t="str">
            <v>中介-喜佳</v>
          </cell>
          <cell r="T288">
            <v>45032</v>
          </cell>
          <cell r="U288">
            <v>7100</v>
          </cell>
          <cell r="V288">
            <v>610032</v>
          </cell>
          <cell r="W288" t="str">
            <v>无</v>
          </cell>
          <cell r="X288" t="str">
            <v>无</v>
          </cell>
          <cell r="Z288" t="str">
            <v>无</v>
          </cell>
          <cell r="AB288">
            <v>45037</v>
          </cell>
          <cell r="AC288">
            <v>9236.38268156425</v>
          </cell>
          <cell r="AD288">
            <v>793590</v>
          </cell>
        </row>
        <row r="289">
          <cell r="C289" t="str">
            <v>2-1-301</v>
          </cell>
          <cell r="D289" t="str">
            <v>2</v>
          </cell>
          <cell r="E289">
            <v>1</v>
          </cell>
          <cell r="F289">
            <v>44975</v>
          </cell>
          <cell r="G289">
            <v>301</v>
          </cell>
          <cell r="H289" t="str">
            <v>自销</v>
          </cell>
          <cell r="I289" t="str">
            <v>冯昌盛</v>
          </cell>
          <cell r="J289" t="str">
            <v>已签约</v>
          </cell>
          <cell r="K289">
            <v>59.35</v>
          </cell>
          <cell r="L289">
            <v>45.89</v>
          </cell>
          <cell r="M289" t="str">
            <v>暂无</v>
          </cell>
          <cell r="N289" t="str">
            <v>暂无</v>
          </cell>
          <cell r="O289" t="str">
            <v>刘晓伟</v>
          </cell>
          <cell r="P289" t="str">
            <v>14032219781125001X</v>
          </cell>
          <cell r="Q289" t="str">
            <v>18688425008</v>
          </cell>
          <cell r="R289" t="str">
            <v>广东省广州市增城区时代廊桥2栋1103房</v>
          </cell>
          <cell r="S289" t="str">
            <v>龙湖内购</v>
          </cell>
          <cell r="T289">
            <v>44297</v>
          </cell>
          <cell r="U289">
            <v>9946.08256107835</v>
          </cell>
          <cell r="V289">
            <v>590300</v>
          </cell>
          <cell r="W289" t="str">
            <v>无</v>
          </cell>
          <cell r="X289" t="str">
            <v>无</v>
          </cell>
          <cell r="Z289" t="str">
            <v>无</v>
          </cell>
          <cell r="AB289">
            <v>44975</v>
          </cell>
          <cell r="AC289">
            <v>9173.00758213985</v>
          </cell>
          <cell r="AD289">
            <v>544418</v>
          </cell>
        </row>
        <row r="290">
          <cell r="C290" t="str">
            <v>2-1-302</v>
          </cell>
          <cell r="D290" t="str">
            <v>2</v>
          </cell>
          <cell r="E290">
            <v>1</v>
          </cell>
          <cell r="F290">
            <v>44365</v>
          </cell>
          <cell r="G290">
            <v>302</v>
          </cell>
          <cell r="H290" t="str">
            <v>自销</v>
          </cell>
          <cell r="I290" t="str">
            <v>朱生</v>
          </cell>
          <cell r="J290" t="str">
            <v>已签约</v>
          </cell>
          <cell r="K290">
            <v>59.35</v>
          </cell>
          <cell r="L290">
            <v>45.89</v>
          </cell>
          <cell r="M290" t="str">
            <v>暂无</v>
          </cell>
          <cell r="N290" t="str">
            <v>暂无</v>
          </cell>
          <cell r="O290" t="str">
            <v>曾伟文</v>
          </cell>
          <cell r="P290" t="str">
            <v>43280119671230108X</v>
          </cell>
          <cell r="Q290">
            <v>13763343443</v>
          </cell>
          <cell r="R290" t="str">
            <v>广东省广州市白云区同泰路晖闲庭D栋1梯201</v>
          </cell>
          <cell r="T290">
            <v>44297</v>
          </cell>
          <cell r="U290">
            <v>9723.25189553496</v>
          </cell>
          <cell r="V290">
            <v>577075</v>
          </cell>
          <cell r="W290" t="str">
            <v>无</v>
          </cell>
          <cell r="X290" t="str">
            <v>无</v>
          </cell>
          <cell r="Z290" t="str">
            <v>无</v>
          </cell>
          <cell r="AB290">
            <v>44365</v>
          </cell>
          <cell r="AC290">
            <v>8789.04802021904</v>
          </cell>
          <cell r="AD290">
            <v>521630</v>
          </cell>
        </row>
        <row r="291">
          <cell r="C291" t="str">
            <v>2-1-303</v>
          </cell>
          <cell r="D291" t="str">
            <v>2</v>
          </cell>
          <cell r="E291">
            <v>1</v>
          </cell>
          <cell r="F291">
            <v>45102</v>
          </cell>
          <cell r="G291">
            <v>303</v>
          </cell>
          <cell r="H291" t="str">
            <v>自销</v>
          </cell>
          <cell r="I291" t="str">
            <v>范丽娟</v>
          </cell>
          <cell r="J291" t="str">
            <v>已签约</v>
          </cell>
          <cell r="K291">
            <v>86.23</v>
          </cell>
          <cell r="L291">
            <v>66.68</v>
          </cell>
          <cell r="M291" t="str">
            <v>暂无</v>
          </cell>
          <cell r="N291" t="str">
            <v>暂无</v>
          </cell>
          <cell r="O291" t="str">
            <v>黄丽</v>
          </cell>
          <cell r="P291" t="str">
            <v>522423197612150424</v>
          </cell>
          <cell r="Q291">
            <v>13416476760</v>
          </cell>
          <cell r="R291" t="str">
            <v>广东省广州市天河区林和西路9号耀中广场B座2808-10</v>
          </cell>
          <cell r="S291" t="str">
            <v>工抵</v>
          </cell>
          <cell r="T291">
            <v>44741</v>
          </cell>
          <cell r="U291">
            <v>8469.47698016931</v>
          </cell>
          <cell r="V291">
            <v>730323</v>
          </cell>
          <cell r="W291" t="str">
            <v>无</v>
          </cell>
          <cell r="X291" t="str">
            <v>无</v>
          </cell>
          <cell r="Z291" t="str">
            <v>无</v>
          </cell>
          <cell r="AB291">
            <v>45102</v>
          </cell>
          <cell r="AC291">
            <v>7241.41250144961</v>
          </cell>
          <cell r="AD291">
            <v>624427</v>
          </cell>
        </row>
        <row r="292">
          <cell r="C292" t="str">
            <v>2-1-304</v>
          </cell>
          <cell r="D292" t="str">
            <v>2</v>
          </cell>
          <cell r="E292">
            <v>1</v>
          </cell>
          <cell r="F292">
            <v>44966</v>
          </cell>
          <cell r="G292">
            <v>304</v>
          </cell>
          <cell r="H292" t="str">
            <v>品业</v>
          </cell>
          <cell r="I292" t="str">
            <v>梁子杰</v>
          </cell>
          <cell r="J292" t="str">
            <v>已签约</v>
          </cell>
          <cell r="K292">
            <v>86.23</v>
          </cell>
          <cell r="L292">
            <v>66.68</v>
          </cell>
          <cell r="M292" t="str">
            <v>暂无</v>
          </cell>
          <cell r="N292" t="str">
            <v>暂无</v>
          </cell>
          <cell r="O292" t="str">
            <v>祝星华</v>
          </cell>
          <cell r="P292" t="str">
            <v>441823198002125913</v>
          </cell>
          <cell r="Q292">
            <v>18165688257</v>
          </cell>
          <cell r="R292" t="str">
            <v>清远市清城区龙塘镇银盏林场利群超市</v>
          </cell>
          <cell r="S292" t="str">
            <v>中介-玉阁</v>
          </cell>
          <cell r="T292">
            <v>44956</v>
          </cell>
          <cell r="U292">
            <v>7100</v>
          </cell>
          <cell r="V292">
            <v>612233</v>
          </cell>
          <cell r="W292" t="str">
            <v>无</v>
          </cell>
          <cell r="X292" t="str">
            <v>无</v>
          </cell>
          <cell r="Z292" t="str">
            <v>无</v>
          </cell>
          <cell r="AB292">
            <v>44966</v>
          </cell>
          <cell r="AC292">
            <v>8169.50017395338</v>
          </cell>
          <cell r="AD292">
            <v>704456</v>
          </cell>
        </row>
        <row r="293">
          <cell r="C293" t="str">
            <v>2-1-305</v>
          </cell>
          <cell r="D293" t="str">
            <v>2</v>
          </cell>
          <cell r="E293">
            <v>1</v>
          </cell>
          <cell r="F293">
            <v>44316</v>
          </cell>
          <cell r="G293">
            <v>305</v>
          </cell>
          <cell r="H293" t="str">
            <v>自销</v>
          </cell>
          <cell r="I293" t="str">
            <v>刘梓轩</v>
          </cell>
          <cell r="J293" t="str">
            <v>已签约</v>
          </cell>
          <cell r="K293">
            <v>73.43</v>
          </cell>
          <cell r="L293">
            <v>56.78</v>
          </cell>
          <cell r="M293" t="str">
            <v>暂无</v>
          </cell>
          <cell r="N293" t="str">
            <v>暂无</v>
          </cell>
          <cell r="O293" t="str">
            <v>卜宇轩</v>
          </cell>
          <cell r="P293" t="str">
            <v>440103198510240315</v>
          </cell>
          <cell r="Q293" t="str">
            <v>13533538205</v>
          </cell>
          <cell r="R293" t="str">
            <v>广东省广州市番禺区大石街朝阳东路锦绣银湾2座4梯903房</v>
          </cell>
          <cell r="T293">
            <v>44297</v>
          </cell>
          <cell r="U293">
            <v>9834.34563529892</v>
          </cell>
          <cell r="V293">
            <v>722136</v>
          </cell>
          <cell r="W293" t="str">
            <v>无</v>
          </cell>
          <cell r="X293" t="str">
            <v>无</v>
          </cell>
          <cell r="Z293" t="str">
            <v>无</v>
          </cell>
          <cell r="AB293">
            <v>44316</v>
          </cell>
          <cell r="AC293">
            <v>8711.95696581778</v>
          </cell>
          <cell r="AD293">
            <v>639719</v>
          </cell>
        </row>
        <row r="294">
          <cell r="C294" t="str">
            <v>2-1-306</v>
          </cell>
          <cell r="D294" t="str">
            <v>2</v>
          </cell>
          <cell r="E294">
            <v>1</v>
          </cell>
          <cell r="F294">
            <v>44316</v>
          </cell>
          <cell r="G294">
            <v>306</v>
          </cell>
          <cell r="H294" t="str">
            <v>自销</v>
          </cell>
          <cell r="I294" t="str">
            <v>刘梓轩</v>
          </cell>
          <cell r="J294" t="str">
            <v>已签约</v>
          </cell>
          <cell r="K294">
            <v>73.43</v>
          </cell>
          <cell r="L294">
            <v>56.78</v>
          </cell>
          <cell r="M294" t="str">
            <v>暂无</v>
          </cell>
          <cell r="N294" t="str">
            <v>暂无</v>
          </cell>
          <cell r="O294" t="str">
            <v>卜宇轩</v>
          </cell>
          <cell r="P294" t="str">
            <v>440103198510240315</v>
          </cell>
          <cell r="Q294" t="str">
            <v>13533538205</v>
          </cell>
          <cell r="R294" t="str">
            <v>广东省广州市番禺区大石街朝阳东路锦绣银湾2座4梯903房</v>
          </cell>
          <cell r="T294">
            <v>44297</v>
          </cell>
          <cell r="U294">
            <v>9722.93340596486</v>
          </cell>
          <cell r="V294">
            <v>713955</v>
          </cell>
          <cell r="W294" t="str">
            <v>无</v>
          </cell>
          <cell r="X294" t="str">
            <v>无</v>
          </cell>
          <cell r="Z294" t="str">
            <v>无</v>
          </cell>
          <cell r="AB294">
            <v>44316</v>
          </cell>
          <cell r="AC294">
            <v>8613.26433337873</v>
          </cell>
          <cell r="AD294">
            <v>632472</v>
          </cell>
        </row>
        <row r="295">
          <cell r="C295" t="str">
            <v>2-1-307</v>
          </cell>
          <cell r="D295" t="str">
            <v>2</v>
          </cell>
          <cell r="E295">
            <v>1</v>
          </cell>
          <cell r="F295">
            <v>44302</v>
          </cell>
          <cell r="G295">
            <v>307</v>
          </cell>
          <cell r="H295" t="str">
            <v>自销</v>
          </cell>
          <cell r="I295" t="str">
            <v>揭英锡</v>
          </cell>
          <cell r="J295" t="str">
            <v>已签约</v>
          </cell>
          <cell r="K295">
            <v>85.92</v>
          </cell>
          <cell r="L295">
            <v>66.44</v>
          </cell>
          <cell r="M295" t="str">
            <v>暂无</v>
          </cell>
          <cell r="N295" t="str">
            <v>暂无</v>
          </cell>
          <cell r="O295" t="str">
            <v>胡碧仪</v>
          </cell>
          <cell r="P295" t="str">
            <v>440104197803222227</v>
          </cell>
          <cell r="Q295" t="str">
            <v>13631356762</v>
          </cell>
          <cell r="R295" t="str">
            <v>广东省广州市六榕路福泉28号</v>
          </cell>
          <cell r="T295">
            <v>44297</v>
          </cell>
          <cell r="U295">
            <v>9779.58566108007</v>
          </cell>
          <cell r="V295">
            <v>840262</v>
          </cell>
          <cell r="W295" t="str">
            <v>无</v>
          </cell>
          <cell r="X295" t="str">
            <v>无</v>
          </cell>
          <cell r="Z295" t="str">
            <v>无</v>
          </cell>
          <cell r="AB295">
            <v>44302</v>
          </cell>
          <cell r="AC295">
            <v>8662.60474860335</v>
          </cell>
          <cell r="AD295">
            <v>744291</v>
          </cell>
        </row>
        <row r="296">
          <cell r="C296" t="str">
            <v>2-1-401</v>
          </cell>
          <cell r="D296" t="str">
            <v>2</v>
          </cell>
          <cell r="E296">
            <v>1</v>
          </cell>
          <cell r="F296">
            <v>44306</v>
          </cell>
          <cell r="G296">
            <v>401</v>
          </cell>
          <cell r="H296" t="str">
            <v>自销</v>
          </cell>
          <cell r="I296" t="str">
            <v>吴蕙菁</v>
          </cell>
          <cell r="J296" t="str">
            <v>已签约</v>
          </cell>
          <cell r="K296">
            <v>59.35</v>
          </cell>
          <cell r="L296">
            <v>45.89</v>
          </cell>
          <cell r="M296" t="str">
            <v>暂无</v>
          </cell>
          <cell r="N296" t="str">
            <v>暂无</v>
          </cell>
          <cell r="O296" t="str">
            <v>付莹</v>
          </cell>
          <cell r="P296" t="str">
            <v>360403197009302422</v>
          </cell>
          <cell r="Q296" t="str">
            <v>13760659844</v>
          </cell>
          <cell r="R296" t="str">
            <v>江西省修水县太阳升镇三都街满忠农机厂旁</v>
          </cell>
          <cell r="T296">
            <v>44297</v>
          </cell>
          <cell r="U296">
            <v>9946.08256107835</v>
          </cell>
          <cell r="V296">
            <v>590300</v>
          </cell>
          <cell r="W296" t="str">
            <v>无</v>
          </cell>
          <cell r="X296" t="str">
            <v>无</v>
          </cell>
          <cell r="Z296" t="str">
            <v>无</v>
          </cell>
          <cell r="AB296">
            <v>44306</v>
          </cell>
          <cell r="AC296">
            <v>8810.64869418703</v>
          </cell>
          <cell r="AD296">
            <v>522912</v>
          </cell>
        </row>
        <row r="297">
          <cell r="C297" t="str">
            <v>2-1-402</v>
          </cell>
          <cell r="D297" t="str">
            <v>2</v>
          </cell>
          <cell r="E297">
            <v>1</v>
          </cell>
          <cell r="F297">
            <v>44549</v>
          </cell>
          <cell r="G297">
            <v>402</v>
          </cell>
          <cell r="H297" t="str">
            <v>自销</v>
          </cell>
          <cell r="I297" t="str">
            <v>陈凯伦</v>
          </cell>
          <cell r="J297" t="str">
            <v>已签约</v>
          </cell>
          <cell r="K297">
            <v>59.35</v>
          </cell>
          <cell r="L297">
            <v>45.89</v>
          </cell>
          <cell r="M297" t="str">
            <v>暂无</v>
          </cell>
          <cell r="N297" t="str">
            <v>暂无</v>
          </cell>
          <cell r="O297" t="str">
            <v>陈呈</v>
          </cell>
          <cell r="P297" t="str">
            <v>430321198803269084</v>
          </cell>
          <cell r="Q297" t="str">
            <v>13450431706</v>
          </cell>
          <cell r="R297" t="str">
            <v>广东省广州市白云区人和镇东华村上华北3巷22号</v>
          </cell>
          <cell r="T297">
            <v>44297</v>
          </cell>
          <cell r="U297">
            <v>9723.25189553496</v>
          </cell>
          <cell r="V297">
            <v>577075</v>
          </cell>
          <cell r="W297" t="str">
            <v>无</v>
          </cell>
          <cell r="X297" t="str">
            <v>无</v>
          </cell>
          <cell r="Z297" t="str">
            <v>无</v>
          </cell>
          <cell r="AB297">
            <v>44549</v>
          </cell>
          <cell r="AC297">
            <v>8789.04802021904</v>
          </cell>
          <cell r="AD297">
            <v>521630</v>
          </cell>
        </row>
        <row r="298">
          <cell r="C298" t="str">
            <v>2-1-403</v>
          </cell>
          <cell r="D298" t="str">
            <v>2</v>
          </cell>
          <cell r="E298">
            <v>1</v>
          </cell>
          <cell r="F298">
            <v>44854</v>
          </cell>
          <cell r="G298">
            <v>403</v>
          </cell>
          <cell r="H298" t="str">
            <v>自销</v>
          </cell>
          <cell r="I298" t="str">
            <v>梁子杰</v>
          </cell>
          <cell r="J298" t="str">
            <v>已签约</v>
          </cell>
          <cell r="K298">
            <v>86.23</v>
          </cell>
          <cell r="L298">
            <v>66.68</v>
          </cell>
          <cell r="M298" t="str">
            <v>暂无</v>
          </cell>
          <cell r="N298" t="str">
            <v>暂无</v>
          </cell>
          <cell r="O298" t="str">
            <v>贾君辉,李博</v>
          </cell>
          <cell r="P298" t="str">
            <v>411528199704203415,230402199505300024</v>
          </cell>
          <cell r="Q298" t="str">
            <v>18529169906
15846888322</v>
          </cell>
          <cell r="R298" t="str">
            <v>广东省广州市增城区永宁街山国际80栋1506房</v>
          </cell>
          <cell r="S298" t="str">
            <v>工抵</v>
          </cell>
          <cell r="T298">
            <v>44804</v>
          </cell>
          <cell r="U298">
            <v>7200</v>
          </cell>
          <cell r="V298">
            <v>620856</v>
          </cell>
          <cell r="W298" t="str">
            <v>无</v>
          </cell>
          <cell r="X298" t="str">
            <v>无</v>
          </cell>
          <cell r="Z298" t="str">
            <v>无</v>
          </cell>
          <cell r="AB298">
            <v>44854</v>
          </cell>
          <cell r="AC298">
            <v>6062.93633306274</v>
          </cell>
          <cell r="AD298">
            <v>522807</v>
          </cell>
        </row>
        <row r="299">
          <cell r="C299" t="str">
            <v>2-1-404</v>
          </cell>
          <cell r="D299" t="str">
            <v>2</v>
          </cell>
          <cell r="E299">
            <v>1</v>
          </cell>
          <cell r="F299">
            <v>45216</v>
          </cell>
          <cell r="G299">
            <v>404</v>
          </cell>
          <cell r="H299" t="str">
            <v>品业</v>
          </cell>
          <cell r="I299" t="str">
            <v>抵债第一批</v>
          </cell>
          <cell r="J299" t="str">
            <v>已签约</v>
          </cell>
          <cell r="K299">
            <v>86.23</v>
          </cell>
          <cell r="L299">
            <v>66.68</v>
          </cell>
          <cell r="M299" t="str">
            <v>暂无</v>
          </cell>
          <cell r="N299" t="str">
            <v>暂无</v>
          </cell>
          <cell r="O299" t="str">
            <v>魏高臣</v>
          </cell>
          <cell r="P299" t="str">
            <v>630105197910290016</v>
          </cell>
          <cell r="Q299">
            <v>13911075203</v>
          </cell>
          <cell r="R299" t="str">
            <v>北京市东城区香河园路1号万国城10号楼四层</v>
          </cell>
          <cell r="S299" t="str">
            <v>员工抵债</v>
          </cell>
          <cell r="T299">
            <v>45016</v>
          </cell>
          <cell r="U299">
            <v>7200</v>
          </cell>
          <cell r="V299">
            <v>620856</v>
          </cell>
          <cell r="W299" t="str">
            <v>无</v>
          </cell>
          <cell r="X299" t="str">
            <v>无</v>
          </cell>
          <cell r="Z299" t="str">
            <v>无</v>
          </cell>
          <cell r="AB299">
            <v>45016</v>
          </cell>
          <cell r="AC299">
            <v>7652.64988982952</v>
          </cell>
          <cell r="AD299">
            <v>659888</v>
          </cell>
        </row>
        <row r="300">
          <cell r="C300" t="str">
            <v>2-1-405</v>
          </cell>
          <cell r="D300" t="str">
            <v>2</v>
          </cell>
          <cell r="E300">
            <v>1</v>
          </cell>
          <cell r="F300">
            <v>44309</v>
          </cell>
          <cell r="G300">
            <v>405</v>
          </cell>
          <cell r="H300" t="str">
            <v>自销</v>
          </cell>
          <cell r="I300" t="str">
            <v>李杏香</v>
          </cell>
          <cell r="J300" t="str">
            <v>已签约</v>
          </cell>
          <cell r="K300">
            <v>73.43</v>
          </cell>
          <cell r="L300">
            <v>56.78</v>
          </cell>
          <cell r="M300" t="str">
            <v>暂无</v>
          </cell>
          <cell r="N300" t="str">
            <v>暂无</v>
          </cell>
          <cell r="O300" t="str">
            <v>杨可心</v>
          </cell>
          <cell r="P300" t="str">
            <v>210102196404132240</v>
          </cell>
          <cell r="Q300" t="str">
            <v>13704911569</v>
          </cell>
          <cell r="R300" t="str">
            <v>辽宁省沈阳市浑南区万科金城蓝湾36#1-14-2</v>
          </cell>
          <cell r="T300">
            <v>44297</v>
          </cell>
          <cell r="U300">
            <v>9834.34563529892</v>
          </cell>
          <cell r="V300">
            <v>722136</v>
          </cell>
          <cell r="W300" t="str">
            <v>无</v>
          </cell>
          <cell r="X300" t="str">
            <v>无</v>
          </cell>
          <cell r="Z300" t="str">
            <v>无</v>
          </cell>
          <cell r="AB300">
            <v>44309</v>
          </cell>
          <cell r="AC300">
            <v>8711.95696581778</v>
          </cell>
          <cell r="AD300">
            <v>639719</v>
          </cell>
        </row>
        <row r="301">
          <cell r="C301" t="str">
            <v>2-1-406</v>
          </cell>
          <cell r="D301" t="str">
            <v>2</v>
          </cell>
          <cell r="E301">
            <v>1</v>
          </cell>
          <cell r="F301">
            <v>44300</v>
          </cell>
          <cell r="G301">
            <v>406</v>
          </cell>
          <cell r="H301" t="str">
            <v>自销</v>
          </cell>
          <cell r="I301" t="str">
            <v>陈凯伦</v>
          </cell>
          <cell r="J301" t="str">
            <v>已签约</v>
          </cell>
          <cell r="K301">
            <v>73.43</v>
          </cell>
          <cell r="L301">
            <v>56.78</v>
          </cell>
          <cell r="M301" t="str">
            <v>暂无</v>
          </cell>
          <cell r="N301" t="str">
            <v>暂无</v>
          </cell>
          <cell r="O301" t="str">
            <v>骆顺珍</v>
          </cell>
          <cell r="P301" t="str">
            <v>440121196209011867</v>
          </cell>
          <cell r="Q301">
            <v>15119955930</v>
          </cell>
          <cell r="R301" t="str">
            <v>清远市清城区龙塘（镇政府对面）恒远地产</v>
          </cell>
          <cell r="T301">
            <v>44297</v>
          </cell>
          <cell r="U301">
            <v>9722.93340596486</v>
          </cell>
          <cell r="V301">
            <v>713955</v>
          </cell>
          <cell r="W301" t="str">
            <v>无</v>
          </cell>
          <cell r="X301" t="str">
            <v>无</v>
          </cell>
          <cell r="Z301" t="str">
            <v>无</v>
          </cell>
          <cell r="AB301">
            <v>44300</v>
          </cell>
          <cell r="AC301">
            <v>8700.25874982977</v>
          </cell>
          <cell r="AD301">
            <v>638860</v>
          </cell>
        </row>
        <row r="302">
          <cell r="C302" t="str">
            <v>2-1-407</v>
          </cell>
          <cell r="D302" t="str">
            <v>2</v>
          </cell>
          <cell r="E302">
            <v>1</v>
          </cell>
          <cell r="F302">
            <v>44762</v>
          </cell>
          <cell r="G302">
            <v>407</v>
          </cell>
          <cell r="H302" t="str">
            <v>自销</v>
          </cell>
          <cell r="I302" t="str">
            <v>冯昌盛</v>
          </cell>
          <cell r="J302" t="str">
            <v>已签约</v>
          </cell>
          <cell r="K302">
            <v>85.92</v>
          </cell>
          <cell r="L302">
            <v>66.44</v>
          </cell>
          <cell r="M302" t="str">
            <v>暂无</v>
          </cell>
          <cell r="N302" t="str">
            <v>暂无</v>
          </cell>
          <cell r="O302" t="str">
            <v>谢廷国</v>
          </cell>
          <cell r="P302" t="str">
            <v>450422199105282417</v>
          </cell>
          <cell r="Q302" t="str">
            <v>18098910774</v>
          </cell>
          <cell r="R302" t="str">
            <v>广东省广州市白云区嘉禾望岗街豪泉大厦5019</v>
          </cell>
          <cell r="S302" t="str">
            <v>商机</v>
          </cell>
          <cell r="T302">
            <v>44731</v>
          </cell>
          <cell r="U302">
            <v>7200</v>
          </cell>
          <cell r="V302">
            <v>618624</v>
          </cell>
          <cell r="W302" t="str">
            <v>无</v>
          </cell>
          <cell r="X302" t="str">
            <v>无</v>
          </cell>
          <cell r="Z302" t="str">
            <v>无</v>
          </cell>
          <cell r="AB302">
            <v>44762</v>
          </cell>
          <cell r="AC302">
            <v>6388.65223463687</v>
          </cell>
          <cell r="AD302">
            <v>548913</v>
          </cell>
        </row>
        <row r="303">
          <cell r="C303" t="str">
            <v>2-1-501</v>
          </cell>
          <cell r="D303" t="str">
            <v>2</v>
          </cell>
          <cell r="E303">
            <v>1</v>
          </cell>
          <cell r="F303">
            <v>44314</v>
          </cell>
          <cell r="G303">
            <v>501</v>
          </cell>
          <cell r="H303" t="str">
            <v>自销</v>
          </cell>
          <cell r="I303" t="str">
            <v>冯昌盛</v>
          </cell>
          <cell r="J303" t="str">
            <v>已签约</v>
          </cell>
          <cell r="K303">
            <v>59.35</v>
          </cell>
          <cell r="L303">
            <v>45.89</v>
          </cell>
          <cell r="M303" t="str">
            <v>暂无</v>
          </cell>
          <cell r="N303" t="str">
            <v>暂无</v>
          </cell>
          <cell r="O303" t="str">
            <v>黄雁</v>
          </cell>
          <cell r="P303" t="str">
            <v>440921198306029228</v>
          </cell>
          <cell r="Q303" t="str">
            <v>13560320374</v>
          </cell>
          <cell r="R303" t="str">
            <v>广东省广州市花都区新华街三华村元华花园新村19巷13号</v>
          </cell>
          <cell r="T303">
            <v>44297</v>
          </cell>
          <cell r="U303">
            <v>10280.3369839933</v>
          </cell>
          <cell r="V303">
            <v>610138</v>
          </cell>
          <cell r="W303" t="str">
            <v>无</v>
          </cell>
          <cell r="X303" t="str">
            <v>无</v>
          </cell>
          <cell r="Z303" t="str">
            <v>无</v>
          </cell>
          <cell r="AB303">
            <v>44314</v>
          </cell>
          <cell r="AC303">
            <v>9292.60320134794</v>
          </cell>
          <cell r="AD303">
            <v>551516</v>
          </cell>
        </row>
        <row r="304">
          <cell r="C304" t="str">
            <v>2-1-502</v>
          </cell>
          <cell r="D304" t="str">
            <v>2</v>
          </cell>
          <cell r="E304">
            <v>1</v>
          </cell>
          <cell r="F304">
            <v>44371</v>
          </cell>
          <cell r="G304">
            <v>502</v>
          </cell>
          <cell r="H304" t="str">
            <v>自销</v>
          </cell>
          <cell r="I304" t="str">
            <v>陈凯伦</v>
          </cell>
          <cell r="J304" t="str">
            <v>已签约</v>
          </cell>
          <cell r="K304">
            <v>59.35</v>
          </cell>
          <cell r="L304">
            <v>45.89</v>
          </cell>
          <cell r="M304" t="str">
            <v>暂无</v>
          </cell>
          <cell r="N304" t="str">
            <v>暂无</v>
          </cell>
          <cell r="O304" t="str">
            <v>吴启起</v>
          </cell>
          <cell r="P304" t="str">
            <v>432503199008070046</v>
          </cell>
          <cell r="Q304" t="str">
            <v>15728182577</v>
          </cell>
          <cell r="R304" t="str">
            <v>广东省清远市清城区碧桂园禧悦湾一街6座202</v>
          </cell>
          <cell r="T304">
            <v>44297</v>
          </cell>
          <cell r="U304">
            <v>10057.5063184499</v>
          </cell>
          <cell r="V304">
            <v>596913</v>
          </cell>
          <cell r="W304" t="str">
            <v>无</v>
          </cell>
          <cell r="X304" t="str">
            <v>无</v>
          </cell>
          <cell r="Z304" t="str">
            <v>无</v>
          </cell>
          <cell r="AB304">
            <v>44371</v>
          </cell>
          <cell r="AC304">
            <v>9091.17101937658</v>
          </cell>
          <cell r="AD304">
            <v>539561</v>
          </cell>
        </row>
        <row r="305">
          <cell r="C305" t="str">
            <v>2-1-503</v>
          </cell>
          <cell r="D305" t="str">
            <v>2</v>
          </cell>
          <cell r="E305">
            <v>1</v>
          </cell>
          <cell r="F305">
            <v>45113</v>
          </cell>
          <cell r="G305">
            <v>503</v>
          </cell>
          <cell r="H305" t="str">
            <v>品业</v>
          </cell>
          <cell r="I305" t="str">
            <v>梁子杰</v>
          </cell>
          <cell r="J305" t="str">
            <v>已签约</v>
          </cell>
          <cell r="K305">
            <v>86.23</v>
          </cell>
          <cell r="L305">
            <v>66.68</v>
          </cell>
          <cell r="M305" t="str">
            <v>暂无</v>
          </cell>
          <cell r="N305" t="str">
            <v>暂无</v>
          </cell>
          <cell r="O305" t="str">
            <v>陈越儿</v>
          </cell>
          <cell r="P305" t="str">
            <v>430105200412201524</v>
          </cell>
          <cell r="Q305">
            <v>13973111186</v>
          </cell>
          <cell r="R305" t="str">
            <v>广东省清远市清城区龙塘镇广清大道阳光100D2栋</v>
          </cell>
          <cell r="S305" t="str">
            <v>中介-玉阁</v>
          </cell>
          <cell r="T305">
            <v>44825</v>
          </cell>
          <cell r="U305">
            <v>7254.79531485562</v>
          </cell>
          <cell r="V305">
            <v>625581</v>
          </cell>
          <cell r="W305" t="str">
            <v>无</v>
          </cell>
          <cell r="X305" t="str">
            <v>无</v>
          </cell>
          <cell r="Z305" t="str">
            <v>无</v>
          </cell>
          <cell r="AB305">
            <v>45106</v>
          </cell>
          <cell r="AC305">
            <v>7000.99733271483</v>
          </cell>
          <cell r="AD305">
            <v>603696</v>
          </cell>
        </row>
        <row r="306">
          <cell r="C306" t="str">
            <v>2-1-504</v>
          </cell>
          <cell r="D306" t="str">
            <v>2</v>
          </cell>
          <cell r="E306">
            <v>1</v>
          </cell>
          <cell r="F306">
            <v>44321</v>
          </cell>
          <cell r="G306">
            <v>504</v>
          </cell>
          <cell r="H306" t="str">
            <v>自销</v>
          </cell>
          <cell r="I306" t="str">
            <v>李杏香</v>
          </cell>
          <cell r="J306" t="str">
            <v>已签约</v>
          </cell>
          <cell r="K306">
            <v>86.23</v>
          </cell>
          <cell r="L306">
            <v>66.68</v>
          </cell>
          <cell r="M306" t="str">
            <v>暂无</v>
          </cell>
          <cell r="N306" t="str">
            <v>暂无</v>
          </cell>
          <cell r="O306" t="str">
            <v>翁晓斌</v>
          </cell>
          <cell r="P306" t="str">
            <v>440102197704023211</v>
          </cell>
          <cell r="Q306" t="str">
            <v>18102262566</v>
          </cell>
          <cell r="R306" t="str">
            <v>广东省广州市东山区金羊一街11号502房</v>
          </cell>
          <cell r="T306">
            <v>44301</v>
          </cell>
          <cell r="U306">
            <v>10726.6960454598</v>
          </cell>
          <cell r="V306">
            <v>924963</v>
          </cell>
          <cell r="W306" t="str">
            <v>无</v>
          </cell>
          <cell r="X306" t="str">
            <v>无</v>
          </cell>
          <cell r="Z306" t="str">
            <v>无</v>
          </cell>
          <cell r="AB306">
            <v>44321</v>
          </cell>
          <cell r="AC306">
            <v>9793.37817464919</v>
          </cell>
          <cell r="AD306">
            <v>844483</v>
          </cell>
        </row>
        <row r="307">
          <cell r="C307" t="str">
            <v>2-1-505</v>
          </cell>
          <cell r="D307" t="str">
            <v>2</v>
          </cell>
          <cell r="E307">
            <v>1</v>
          </cell>
          <cell r="F307">
            <v>45042</v>
          </cell>
          <cell r="G307">
            <v>505</v>
          </cell>
          <cell r="H307" t="str">
            <v>自销</v>
          </cell>
          <cell r="I307" t="str">
            <v>范丽娟</v>
          </cell>
          <cell r="J307" t="str">
            <v>已签约</v>
          </cell>
          <cell r="K307">
            <v>73.43</v>
          </cell>
          <cell r="L307">
            <v>56.78</v>
          </cell>
          <cell r="M307" t="str">
            <v>暂无</v>
          </cell>
          <cell r="N307" t="str">
            <v>暂无</v>
          </cell>
          <cell r="O307" t="str">
            <v>黄健东;熊娜</v>
          </cell>
          <cell r="P307" t="str">
            <v>440102196408104012,445281199305155529</v>
          </cell>
          <cell r="Q307" t="str">
            <v>18620229378、13760774268</v>
          </cell>
          <cell r="R307" t="str">
            <v>广东省广州市花都区和路13号</v>
          </cell>
          <cell r="S307" t="str">
            <v>中介-玉阁</v>
          </cell>
          <cell r="T307">
            <v>45038</v>
          </cell>
          <cell r="U307">
            <v>10168.5959417132</v>
          </cell>
          <cell r="V307">
            <v>746680</v>
          </cell>
          <cell r="W307" t="str">
            <v>无</v>
          </cell>
          <cell r="X307" t="str">
            <v>无</v>
          </cell>
          <cell r="Z307" t="str">
            <v>无</v>
          </cell>
          <cell r="AB307">
            <v>45042</v>
          </cell>
          <cell r="AC307">
            <v>7448.99904671115</v>
          </cell>
          <cell r="AD307">
            <v>546980</v>
          </cell>
        </row>
        <row r="308">
          <cell r="C308" t="str">
            <v>2-1-506</v>
          </cell>
          <cell r="D308" t="str">
            <v>2</v>
          </cell>
          <cell r="E308">
            <v>1</v>
          </cell>
          <cell r="F308">
            <v>44352</v>
          </cell>
          <cell r="G308">
            <v>506</v>
          </cell>
          <cell r="H308" t="str">
            <v>自销</v>
          </cell>
          <cell r="I308" t="str">
            <v>冯昌盛</v>
          </cell>
          <cell r="J308" t="str">
            <v>已签约</v>
          </cell>
          <cell r="K308">
            <v>73.43</v>
          </cell>
          <cell r="L308">
            <v>56.78</v>
          </cell>
          <cell r="M308" t="str">
            <v>暂无</v>
          </cell>
          <cell r="N308" t="str">
            <v>暂无</v>
          </cell>
          <cell r="O308" t="str">
            <v>许健</v>
          </cell>
          <cell r="P308" t="str">
            <v>110108196409150418</v>
          </cell>
          <cell r="Q308" t="str">
            <v>18010187586</v>
          </cell>
          <cell r="R308" t="str">
            <v>北京市海淀区香山路53号10楼5单元302号</v>
          </cell>
          <cell r="T308">
            <v>44297</v>
          </cell>
          <cell r="U308">
            <v>10057.1837123791</v>
          </cell>
          <cell r="V308">
            <v>738499</v>
          </cell>
          <cell r="W308" t="str">
            <v>无</v>
          </cell>
          <cell r="X308" t="str">
            <v>无</v>
          </cell>
          <cell r="Z308" t="str">
            <v>无</v>
          </cell>
          <cell r="AB308">
            <v>44352</v>
          </cell>
          <cell r="AC308">
            <v>9183.00422170775</v>
          </cell>
          <cell r="AD308">
            <v>674308</v>
          </cell>
        </row>
        <row r="309">
          <cell r="C309" t="str">
            <v>2-1-507</v>
          </cell>
          <cell r="D309" t="str">
            <v>2</v>
          </cell>
          <cell r="E309">
            <v>1</v>
          </cell>
          <cell r="F309">
            <v>44327</v>
          </cell>
          <cell r="G309">
            <v>507</v>
          </cell>
          <cell r="H309" t="str">
            <v>自销</v>
          </cell>
          <cell r="I309" t="str">
            <v>陈凯伦</v>
          </cell>
          <cell r="J309" t="str">
            <v>已签约</v>
          </cell>
          <cell r="K309">
            <v>85.92</v>
          </cell>
          <cell r="L309">
            <v>66.44</v>
          </cell>
          <cell r="M309" t="str">
            <v>暂无</v>
          </cell>
          <cell r="N309" t="str">
            <v>暂无</v>
          </cell>
          <cell r="O309" t="str">
            <v>梁镜森</v>
          </cell>
          <cell r="P309" t="str">
            <v>441802197712112838</v>
          </cell>
          <cell r="Q309" t="str">
            <v>13928770146</v>
          </cell>
          <cell r="R309" t="str">
            <v>广东省广州市越秀区共和五巷26号205</v>
          </cell>
          <cell r="T309">
            <v>44321</v>
          </cell>
          <cell r="U309">
            <v>9891.01489757914</v>
          </cell>
          <cell r="V309">
            <v>849836</v>
          </cell>
          <cell r="W309" t="str">
            <v>无</v>
          </cell>
          <cell r="X309" t="str">
            <v>无</v>
          </cell>
          <cell r="Z309" t="str">
            <v>无</v>
          </cell>
          <cell r="AB309">
            <v>44327</v>
          </cell>
          <cell r="AC309">
            <v>8940.10707635009</v>
          </cell>
          <cell r="AD309">
            <v>768134</v>
          </cell>
        </row>
        <row r="310">
          <cell r="C310" t="str">
            <v>2-1-601</v>
          </cell>
          <cell r="D310" t="str">
            <v>2</v>
          </cell>
          <cell r="E310">
            <v>1</v>
          </cell>
          <cell r="F310">
            <v>44305</v>
          </cell>
          <cell r="G310">
            <v>601</v>
          </cell>
          <cell r="H310" t="str">
            <v>自销</v>
          </cell>
          <cell r="I310" t="str">
            <v>冯昌盛;吴蕙菁</v>
          </cell>
          <cell r="J310" t="str">
            <v>已签约</v>
          </cell>
          <cell r="K310">
            <v>59.35</v>
          </cell>
          <cell r="L310">
            <v>45.89</v>
          </cell>
          <cell r="M310" t="str">
            <v>暂无</v>
          </cell>
          <cell r="N310" t="str">
            <v>暂无</v>
          </cell>
          <cell r="O310" t="str">
            <v>冯显凤</v>
          </cell>
          <cell r="P310" t="str">
            <v>440724197311112441</v>
          </cell>
          <cell r="Q310">
            <v>13538980099</v>
          </cell>
          <cell r="R310" t="str">
            <v>广东省广州市花都区狮岭镇合成村横坑三队鼎盛公寓</v>
          </cell>
          <cell r="T310">
            <v>44297</v>
          </cell>
          <cell r="U310">
            <v>10280.3369839933</v>
          </cell>
          <cell r="V310">
            <v>610138</v>
          </cell>
          <cell r="W310" t="str">
            <v>无</v>
          </cell>
          <cell r="X310" t="str">
            <v>无</v>
          </cell>
          <cell r="Z310" t="str">
            <v>无</v>
          </cell>
          <cell r="AB310">
            <v>44305</v>
          </cell>
          <cell r="AC310">
            <v>9292.60320134794</v>
          </cell>
          <cell r="AD310">
            <v>551516</v>
          </cell>
        </row>
        <row r="311">
          <cell r="C311" t="str">
            <v>2-1-602</v>
          </cell>
          <cell r="D311" t="str">
            <v>2</v>
          </cell>
          <cell r="E311">
            <v>1</v>
          </cell>
          <cell r="F311">
            <v>44458</v>
          </cell>
          <cell r="G311">
            <v>602</v>
          </cell>
          <cell r="H311" t="str">
            <v>自销</v>
          </cell>
          <cell r="I311" t="str">
            <v>吴蕙菁</v>
          </cell>
          <cell r="J311" t="str">
            <v>已签约</v>
          </cell>
          <cell r="K311">
            <v>59.35</v>
          </cell>
          <cell r="L311">
            <v>45.89</v>
          </cell>
          <cell r="M311" t="str">
            <v>暂无</v>
          </cell>
          <cell r="N311" t="str">
            <v>暂无</v>
          </cell>
          <cell r="O311" t="str">
            <v>叶桂莲</v>
          </cell>
          <cell r="P311" t="str">
            <v>440229196712140048</v>
          </cell>
          <cell r="Q311" t="str">
            <v>13727519618</v>
          </cell>
          <cell r="R311" t="str">
            <v>广东省韶关市翁源县龙仙镇碧桂园芷兰湾五街3座901</v>
          </cell>
          <cell r="T311">
            <v>44320</v>
          </cell>
          <cell r="U311">
            <v>10057.5063184499</v>
          </cell>
          <cell r="V311">
            <v>596913</v>
          </cell>
          <cell r="W311" t="str">
            <v>无</v>
          </cell>
          <cell r="X311" t="str">
            <v>无</v>
          </cell>
          <cell r="Z311" t="str">
            <v>无</v>
          </cell>
          <cell r="AB311">
            <v>44458</v>
          </cell>
          <cell r="AC311">
            <v>9182.99915754002</v>
          </cell>
          <cell r="AD311">
            <v>545011</v>
          </cell>
        </row>
        <row r="312">
          <cell r="C312" t="str">
            <v>2-1-603</v>
          </cell>
          <cell r="D312" t="str">
            <v>2</v>
          </cell>
          <cell r="E312">
            <v>1</v>
          </cell>
          <cell r="F312">
            <v>44313</v>
          </cell>
          <cell r="G312">
            <v>603</v>
          </cell>
          <cell r="H312" t="str">
            <v>自销</v>
          </cell>
          <cell r="I312" t="str">
            <v>刘梓轩</v>
          </cell>
          <cell r="J312" t="str">
            <v>已签约</v>
          </cell>
          <cell r="K312">
            <v>86.23</v>
          </cell>
          <cell r="L312">
            <v>66.68</v>
          </cell>
          <cell r="M312" t="str">
            <v>暂无</v>
          </cell>
          <cell r="N312" t="str">
            <v>暂无</v>
          </cell>
          <cell r="O312" t="str">
            <v>杨燕鲁</v>
          </cell>
          <cell r="P312" t="str">
            <v>339011197510182744</v>
          </cell>
          <cell r="Q312" t="str">
            <v>13710800150</v>
          </cell>
          <cell r="R312" t="str">
            <v>广东省广州市越秀区倾城大厦611房</v>
          </cell>
          <cell r="T312">
            <v>44297</v>
          </cell>
          <cell r="U312">
            <v>10648.6953496463</v>
          </cell>
          <cell r="V312">
            <v>918237</v>
          </cell>
          <cell r="W312" t="str">
            <v>无</v>
          </cell>
          <cell r="X312" t="str">
            <v>无</v>
          </cell>
          <cell r="Z312" t="str">
            <v>无</v>
          </cell>
          <cell r="AB312">
            <v>44313</v>
          </cell>
          <cell r="AC312">
            <v>9432.44810390815</v>
          </cell>
          <cell r="AD312">
            <v>813360</v>
          </cell>
        </row>
        <row r="313">
          <cell r="C313" t="str">
            <v>2-1-604</v>
          </cell>
          <cell r="D313" t="str">
            <v>2</v>
          </cell>
          <cell r="E313">
            <v>1</v>
          </cell>
          <cell r="F313">
            <v>44882</v>
          </cell>
          <cell r="G313">
            <v>604</v>
          </cell>
          <cell r="H313" t="str">
            <v>自销</v>
          </cell>
          <cell r="I313" t="str">
            <v>冯昌盛</v>
          </cell>
          <cell r="J313" t="str">
            <v>已签约</v>
          </cell>
          <cell r="K313">
            <v>86.23</v>
          </cell>
          <cell r="L313">
            <v>66.68</v>
          </cell>
          <cell r="M313" t="str">
            <v>暂无</v>
          </cell>
          <cell r="N313" t="str">
            <v>暂无</v>
          </cell>
          <cell r="O313" t="str">
            <v>朱蚌少</v>
          </cell>
          <cell r="P313" t="str">
            <v>441821199004101212</v>
          </cell>
          <cell r="Q313" t="str">
            <v>15818817289</v>
          </cell>
          <cell r="R313" t="str">
            <v>广东省清远市清城区龙塘镇恒大银湖城153栋302房</v>
          </cell>
          <cell r="T313">
            <v>44784</v>
          </cell>
          <cell r="U313">
            <v>7200</v>
          </cell>
          <cell r="V313">
            <v>620856</v>
          </cell>
          <cell r="W313" t="str">
            <v>无</v>
          </cell>
          <cell r="X313" t="str">
            <v>无</v>
          </cell>
          <cell r="Z313" t="str">
            <v>无</v>
          </cell>
          <cell r="AB313">
            <v>44882</v>
          </cell>
          <cell r="AC313">
            <v>6415.4586570799</v>
          </cell>
          <cell r="AD313">
            <v>553205</v>
          </cell>
        </row>
        <row r="314">
          <cell r="C314" t="str">
            <v>2-1-605</v>
          </cell>
          <cell r="D314" t="str">
            <v>2</v>
          </cell>
          <cell r="E314">
            <v>1</v>
          </cell>
          <cell r="F314">
            <v>44306</v>
          </cell>
          <cell r="G314">
            <v>605</v>
          </cell>
          <cell r="H314" t="str">
            <v>自销</v>
          </cell>
          <cell r="I314" t="str">
            <v>刘梓轩</v>
          </cell>
          <cell r="J314" t="str">
            <v>已签约</v>
          </cell>
          <cell r="K314">
            <v>73.43</v>
          </cell>
          <cell r="L314">
            <v>56.78</v>
          </cell>
          <cell r="M314" t="str">
            <v>暂无</v>
          </cell>
          <cell r="N314" t="str">
            <v>暂无</v>
          </cell>
          <cell r="O314" t="str">
            <v>何大深</v>
          </cell>
          <cell r="P314" t="str">
            <v>440921198412107752</v>
          </cell>
          <cell r="Q314" t="str">
            <v>13544572476</v>
          </cell>
          <cell r="R314" t="str">
            <v>广东省清远市龙塘镇恒大银湖城94栋1404房</v>
          </cell>
          <cell r="T314">
            <v>44297</v>
          </cell>
          <cell r="U314">
            <v>10168.5959417132</v>
          </cell>
          <cell r="V314">
            <v>746680</v>
          </cell>
          <cell r="W314" t="str">
            <v>无</v>
          </cell>
          <cell r="X314" t="str">
            <v>无</v>
          </cell>
          <cell r="Z314" t="str">
            <v>无</v>
          </cell>
          <cell r="AB314">
            <v>44306</v>
          </cell>
          <cell r="AC314">
            <v>9191.88342639248</v>
          </cell>
          <cell r="AD314">
            <v>674960</v>
          </cell>
        </row>
        <row r="315">
          <cell r="C315" t="str">
            <v>2-1-606</v>
          </cell>
          <cell r="D315" t="str">
            <v>2</v>
          </cell>
          <cell r="E315">
            <v>1</v>
          </cell>
          <cell r="F315">
            <v>44639</v>
          </cell>
          <cell r="G315">
            <v>606</v>
          </cell>
          <cell r="H315" t="str">
            <v>自销</v>
          </cell>
          <cell r="I315" t="str">
            <v>朱生;李杏香</v>
          </cell>
          <cell r="J315" t="str">
            <v>已签约</v>
          </cell>
          <cell r="K315">
            <v>73.43</v>
          </cell>
          <cell r="L315">
            <v>56.78</v>
          </cell>
          <cell r="M315" t="str">
            <v>暂无</v>
          </cell>
          <cell r="N315" t="str">
            <v>暂无</v>
          </cell>
          <cell r="O315" t="str">
            <v>钟键</v>
          </cell>
          <cell r="P315" t="str">
            <v>362222196805120043</v>
          </cell>
          <cell r="Q315" t="str">
            <v>13767507215</v>
          </cell>
          <cell r="R315" t="str">
            <v>江西省高安市解放路136号</v>
          </cell>
          <cell r="T315">
            <v>44304</v>
          </cell>
          <cell r="U315">
            <v>10057.1837123791</v>
          </cell>
          <cell r="V315">
            <v>738499</v>
          </cell>
          <cell r="W315" t="str">
            <v>无</v>
          </cell>
          <cell r="X315" t="str">
            <v>无</v>
          </cell>
          <cell r="Z315" t="str">
            <v>无</v>
          </cell>
          <cell r="AB315">
            <v>44639</v>
          </cell>
          <cell r="AC315">
            <v>9183.00422170775</v>
          </cell>
          <cell r="AD315">
            <v>674308</v>
          </cell>
        </row>
        <row r="316">
          <cell r="C316" t="str">
            <v>2-1-607</v>
          </cell>
          <cell r="D316" t="str">
            <v>2</v>
          </cell>
          <cell r="E316">
            <v>1</v>
          </cell>
          <cell r="F316">
            <v>44327</v>
          </cell>
          <cell r="G316">
            <v>607</v>
          </cell>
          <cell r="H316" t="str">
            <v>自销</v>
          </cell>
          <cell r="I316" t="str">
            <v>陈凯伦</v>
          </cell>
          <cell r="J316" t="str">
            <v>已签约</v>
          </cell>
          <cell r="K316">
            <v>85.92</v>
          </cell>
          <cell r="L316">
            <v>66.44</v>
          </cell>
          <cell r="M316" t="str">
            <v>暂无</v>
          </cell>
          <cell r="N316" t="str">
            <v>暂无</v>
          </cell>
          <cell r="O316" t="str">
            <v>罗桂良</v>
          </cell>
          <cell r="P316" t="str">
            <v>440111197709062718</v>
          </cell>
          <cell r="Q316" t="str">
            <v>13682236628</v>
          </cell>
          <cell r="R316" t="str">
            <v>广东省广州市白云区大源茶山东街7号</v>
          </cell>
          <cell r="T316">
            <v>44324</v>
          </cell>
          <cell r="U316">
            <v>9891.01489757914</v>
          </cell>
          <cell r="V316">
            <v>849836</v>
          </cell>
          <cell r="W316" t="str">
            <v>无</v>
          </cell>
          <cell r="X316" t="str">
            <v>无</v>
          </cell>
          <cell r="Z316" t="str">
            <v>无</v>
          </cell>
          <cell r="AB316">
            <v>44327</v>
          </cell>
          <cell r="AC316">
            <v>8940.10707635009</v>
          </cell>
          <cell r="AD316">
            <v>768134</v>
          </cell>
        </row>
        <row r="317">
          <cell r="C317" t="str">
            <v>2-1-701</v>
          </cell>
          <cell r="D317" t="str">
            <v>2</v>
          </cell>
          <cell r="E317">
            <v>1</v>
          </cell>
          <cell r="F317">
            <v>44454</v>
          </cell>
          <cell r="G317">
            <v>701</v>
          </cell>
          <cell r="H317" t="str">
            <v>自销</v>
          </cell>
          <cell r="I317" t="str">
            <v>周嘉涌</v>
          </cell>
          <cell r="J317" t="str">
            <v>已签约</v>
          </cell>
          <cell r="K317">
            <v>59.35</v>
          </cell>
          <cell r="L317">
            <v>45.89</v>
          </cell>
          <cell r="M317" t="str">
            <v>暂无</v>
          </cell>
          <cell r="N317" t="str">
            <v>暂无</v>
          </cell>
          <cell r="O317" t="str">
            <v>张颢薰</v>
          </cell>
          <cell r="P317" t="str">
            <v>440104200104235023</v>
          </cell>
          <cell r="Q317">
            <v>18998436188</v>
          </cell>
          <cell r="R317" t="str">
            <v>广东省广州市白云区齐富路风正街方圆小区6号楼1004房</v>
          </cell>
          <cell r="T317">
            <v>44297</v>
          </cell>
          <cell r="U317">
            <v>10280.3369839933</v>
          </cell>
          <cell r="V317">
            <v>610138</v>
          </cell>
          <cell r="W317" t="str">
            <v>无</v>
          </cell>
          <cell r="X317" t="str">
            <v>无</v>
          </cell>
          <cell r="Z317" t="str">
            <v>无</v>
          </cell>
          <cell r="AB317">
            <v>44454</v>
          </cell>
          <cell r="AC317">
            <v>9292.60320134794</v>
          </cell>
          <cell r="AD317">
            <v>551516</v>
          </cell>
        </row>
        <row r="318">
          <cell r="C318" t="str">
            <v>2-1-702</v>
          </cell>
          <cell r="D318" t="str">
            <v>2</v>
          </cell>
          <cell r="E318">
            <v>1</v>
          </cell>
          <cell r="F318">
            <v>44315</v>
          </cell>
          <cell r="G318">
            <v>702</v>
          </cell>
          <cell r="H318" t="str">
            <v>自销</v>
          </cell>
          <cell r="I318" t="str">
            <v>罗健波</v>
          </cell>
          <cell r="J318" t="str">
            <v>已签约</v>
          </cell>
          <cell r="K318">
            <v>59.35</v>
          </cell>
          <cell r="L318">
            <v>45.89</v>
          </cell>
          <cell r="M318" t="str">
            <v>暂无</v>
          </cell>
          <cell r="N318" t="str">
            <v>暂无</v>
          </cell>
          <cell r="O318" t="str">
            <v>刘春玲</v>
          </cell>
          <cell r="P318" t="str">
            <v>433029197802103421</v>
          </cell>
          <cell r="Q318" t="str">
            <v>13711201765</v>
          </cell>
          <cell r="R318" t="str">
            <v>广东省广州市天河区御水街113号101房</v>
          </cell>
          <cell r="T318">
            <v>44297</v>
          </cell>
          <cell r="U318">
            <v>10057.5063184499</v>
          </cell>
          <cell r="V318">
            <v>596913</v>
          </cell>
          <cell r="W318" t="str">
            <v>无</v>
          </cell>
          <cell r="X318" t="str">
            <v>无</v>
          </cell>
          <cell r="Z318" t="str">
            <v>无</v>
          </cell>
          <cell r="AB318">
            <v>44315</v>
          </cell>
          <cell r="AC318">
            <v>8909.35130581297</v>
          </cell>
          <cell r="AD318">
            <v>528770</v>
          </cell>
        </row>
        <row r="319">
          <cell r="C319" t="str">
            <v>2-1-703</v>
          </cell>
          <cell r="D319" t="str">
            <v>2</v>
          </cell>
          <cell r="E319">
            <v>1</v>
          </cell>
          <cell r="F319">
            <v>44452</v>
          </cell>
          <cell r="G319">
            <v>703</v>
          </cell>
          <cell r="H319" t="str">
            <v>自销</v>
          </cell>
          <cell r="I319" t="str">
            <v>揭英锡</v>
          </cell>
          <cell r="J319" t="str">
            <v>已签约</v>
          </cell>
          <cell r="K319">
            <v>86.23</v>
          </cell>
          <cell r="L319">
            <v>66.68</v>
          </cell>
          <cell r="M319" t="str">
            <v>暂无</v>
          </cell>
          <cell r="N319" t="str">
            <v>暂无</v>
          </cell>
          <cell r="O319" t="str">
            <v>温国雄</v>
          </cell>
          <cell r="P319" t="str">
            <v>44012119661127151X</v>
          </cell>
          <cell r="Q319" t="str">
            <v>13926283832</v>
          </cell>
          <cell r="R319" t="str">
            <v>广东省广州市花都区花城街紫薇路锦东花园B区</v>
          </cell>
          <cell r="T319">
            <v>44408</v>
          </cell>
          <cell r="U319">
            <v>10648.6953496463</v>
          </cell>
          <cell r="V319">
            <v>918237</v>
          </cell>
          <cell r="W319" t="str">
            <v>无</v>
          </cell>
          <cell r="X319" t="str">
            <v>无</v>
          </cell>
          <cell r="Z319" t="str">
            <v>无</v>
          </cell>
          <cell r="AB319">
            <v>44452</v>
          </cell>
          <cell r="AC319">
            <v>9365.85874985504</v>
          </cell>
          <cell r="AD319">
            <v>807618</v>
          </cell>
        </row>
        <row r="320">
          <cell r="C320" t="str">
            <v>2-1-704</v>
          </cell>
          <cell r="D320" t="str">
            <v>2</v>
          </cell>
          <cell r="E320">
            <v>1</v>
          </cell>
          <cell r="F320">
            <v>44428</v>
          </cell>
          <cell r="G320">
            <v>704</v>
          </cell>
          <cell r="H320" t="str">
            <v>自销</v>
          </cell>
          <cell r="I320" t="str">
            <v>冯昌盛</v>
          </cell>
          <cell r="J320" t="str">
            <v>已签约</v>
          </cell>
          <cell r="K320">
            <v>86.23</v>
          </cell>
          <cell r="L320">
            <v>66.68</v>
          </cell>
          <cell r="M320" t="str">
            <v>暂无</v>
          </cell>
          <cell r="N320" t="str">
            <v>暂无</v>
          </cell>
          <cell r="O320" t="str">
            <v>杨锦妹</v>
          </cell>
          <cell r="P320" t="str">
            <v>440232198106146420</v>
          </cell>
          <cell r="Q320" t="str">
            <v>13533145278</v>
          </cell>
          <cell r="R320" t="str">
            <v>广东省广州市花都区镜湖大道28号B栋1104房</v>
          </cell>
          <cell r="T320">
            <v>44377</v>
          </cell>
          <cell r="U320">
            <v>10726.6960454598</v>
          </cell>
          <cell r="V320">
            <v>924963</v>
          </cell>
          <cell r="W320" t="str">
            <v>无</v>
          </cell>
          <cell r="X320" t="str">
            <v>无</v>
          </cell>
          <cell r="Z320" t="str">
            <v>无</v>
          </cell>
          <cell r="AB320">
            <v>44428</v>
          </cell>
          <cell r="AC320">
            <v>9404.58077235301</v>
          </cell>
          <cell r="AD320">
            <v>810957</v>
          </cell>
        </row>
        <row r="321">
          <cell r="C321" t="str">
            <v>2-1-705</v>
          </cell>
          <cell r="D321" t="str">
            <v>2</v>
          </cell>
          <cell r="E321">
            <v>1</v>
          </cell>
          <cell r="F321">
            <v>44306</v>
          </cell>
          <cell r="G321">
            <v>705</v>
          </cell>
          <cell r="H321" t="str">
            <v>自销</v>
          </cell>
          <cell r="I321" t="str">
            <v>陈凯伦</v>
          </cell>
          <cell r="J321" t="str">
            <v>已签约</v>
          </cell>
          <cell r="K321">
            <v>73.43</v>
          </cell>
          <cell r="L321">
            <v>56.78</v>
          </cell>
          <cell r="M321" t="str">
            <v>暂无</v>
          </cell>
          <cell r="N321" t="str">
            <v>暂无</v>
          </cell>
          <cell r="O321" t="str">
            <v>丁爱梅</v>
          </cell>
          <cell r="P321" t="str">
            <v>44050519730823072X</v>
          </cell>
          <cell r="Q321" t="str">
            <v>13536877086</v>
          </cell>
          <cell r="R321" t="str">
            <v>广东省汕头市龙湖区长平路160号金晖庄星湖雅居1栋101号铺（立成房产）</v>
          </cell>
          <cell r="T321">
            <v>44297</v>
          </cell>
          <cell r="U321">
            <v>10168.5959417132</v>
          </cell>
          <cell r="V321">
            <v>746680</v>
          </cell>
          <cell r="W321" t="str">
            <v>无</v>
          </cell>
          <cell r="X321" t="str">
            <v>无</v>
          </cell>
          <cell r="Z321" t="str">
            <v>无</v>
          </cell>
          <cell r="AB321">
            <v>44306</v>
          </cell>
          <cell r="AC321">
            <v>9008.04848154705</v>
          </cell>
          <cell r="AD321">
            <v>661461</v>
          </cell>
        </row>
        <row r="322">
          <cell r="C322" t="str">
            <v>2-1-706</v>
          </cell>
          <cell r="D322" t="str">
            <v>2</v>
          </cell>
          <cell r="E322">
            <v>1</v>
          </cell>
          <cell r="F322">
            <v>44447</v>
          </cell>
          <cell r="G322">
            <v>706</v>
          </cell>
          <cell r="H322" t="str">
            <v>自销</v>
          </cell>
          <cell r="I322" t="str">
            <v>刘梓轩</v>
          </cell>
          <cell r="J322" t="str">
            <v>已签约</v>
          </cell>
          <cell r="K322">
            <v>73.43</v>
          </cell>
          <cell r="L322">
            <v>56.78</v>
          </cell>
          <cell r="M322" t="str">
            <v>暂无</v>
          </cell>
          <cell r="N322" t="str">
            <v>暂无</v>
          </cell>
          <cell r="O322" t="str">
            <v>肖平儿</v>
          </cell>
          <cell r="P322" t="str">
            <v>440824195808163021</v>
          </cell>
          <cell r="Q322" t="str">
            <v>13671479511</v>
          </cell>
          <cell r="R322" t="str">
            <v>广东省珠海市香洲区情侣北路199号美丽湾海琴4-3-1606房</v>
          </cell>
          <cell r="T322">
            <v>44338</v>
          </cell>
          <cell r="U322">
            <v>10057.1837123791</v>
          </cell>
          <cell r="V322">
            <v>738499</v>
          </cell>
          <cell r="W322" t="str">
            <v>无</v>
          </cell>
          <cell r="X322" t="str">
            <v>无</v>
          </cell>
          <cell r="Z322" t="str">
            <v>无</v>
          </cell>
          <cell r="AB322">
            <v>44447</v>
          </cell>
          <cell r="AC322">
            <v>9276.71251532071</v>
          </cell>
          <cell r="AD322">
            <v>681189</v>
          </cell>
        </row>
        <row r="323">
          <cell r="C323" t="str">
            <v>2-1-707</v>
          </cell>
          <cell r="D323" t="str">
            <v>2</v>
          </cell>
          <cell r="E323">
            <v>1</v>
          </cell>
          <cell r="F323">
            <v>44345</v>
          </cell>
          <cell r="G323">
            <v>707</v>
          </cell>
          <cell r="H323" t="str">
            <v>自销</v>
          </cell>
          <cell r="I323" t="str">
            <v>吴蕙菁</v>
          </cell>
          <cell r="J323" t="str">
            <v>已签约</v>
          </cell>
          <cell r="K323">
            <v>85.92</v>
          </cell>
          <cell r="L323">
            <v>66.44</v>
          </cell>
          <cell r="M323" t="str">
            <v>暂无</v>
          </cell>
          <cell r="N323" t="str">
            <v>暂无</v>
          </cell>
          <cell r="O323" t="str">
            <v>许丽霞</v>
          </cell>
          <cell r="P323" t="str">
            <v>44022919901024222X</v>
          </cell>
          <cell r="Q323" t="str">
            <v>13531466587
13415496350</v>
          </cell>
          <cell r="R323" t="str">
            <v>广东省韶关市龙仙镇鑫源路鑫源花园富华阁404</v>
          </cell>
          <cell r="T323">
            <v>44320</v>
          </cell>
          <cell r="U323">
            <v>9891.01489757914</v>
          </cell>
          <cell r="V323">
            <v>849836</v>
          </cell>
          <cell r="W323" t="str">
            <v>无</v>
          </cell>
          <cell r="X323" t="str">
            <v>无</v>
          </cell>
          <cell r="Z323" t="str">
            <v>无</v>
          </cell>
          <cell r="AB323">
            <v>44345</v>
          </cell>
          <cell r="AC323">
            <v>8940.10707635009</v>
          </cell>
          <cell r="AD323">
            <v>768134</v>
          </cell>
        </row>
        <row r="324">
          <cell r="C324" t="str">
            <v>2-1-801</v>
          </cell>
          <cell r="D324" t="str">
            <v>2</v>
          </cell>
          <cell r="E324">
            <v>1</v>
          </cell>
          <cell r="F324">
            <v>44303</v>
          </cell>
          <cell r="G324">
            <v>801</v>
          </cell>
          <cell r="H324" t="str">
            <v>自销</v>
          </cell>
          <cell r="I324" t="str">
            <v>刘梓轩</v>
          </cell>
          <cell r="J324" t="str">
            <v>已签约</v>
          </cell>
          <cell r="K324">
            <v>59.35</v>
          </cell>
          <cell r="L324">
            <v>45.89</v>
          </cell>
          <cell r="M324" t="str">
            <v>暂无</v>
          </cell>
          <cell r="N324" t="str">
            <v>暂无</v>
          </cell>
          <cell r="O324" t="str">
            <v>王爱华,王丽惟</v>
          </cell>
          <cell r="P324" t="str">
            <v>421003198109011542,420400197812110523</v>
          </cell>
          <cell r="Q324" t="str">
            <v>13719108045
18986997638</v>
          </cell>
          <cell r="R324" t="str">
            <v>广东省广州市白云区汇侨路72号2栋802房</v>
          </cell>
          <cell r="T324">
            <v>44297</v>
          </cell>
          <cell r="U324">
            <v>10391.7607413648</v>
          </cell>
          <cell r="V324">
            <v>616751</v>
          </cell>
          <cell r="W324" t="str">
            <v>无</v>
          </cell>
          <cell r="X324" t="str">
            <v>无</v>
          </cell>
          <cell r="Z324" t="str">
            <v>无</v>
          </cell>
          <cell r="AB324">
            <v>44303</v>
          </cell>
          <cell r="AC324">
            <v>9393.31086773378</v>
          </cell>
          <cell r="AD324">
            <v>557493</v>
          </cell>
        </row>
        <row r="325">
          <cell r="C325" t="str">
            <v>2-1-802</v>
          </cell>
          <cell r="D325" t="str">
            <v>2</v>
          </cell>
          <cell r="E325">
            <v>1</v>
          </cell>
          <cell r="F325">
            <v>44384</v>
          </cell>
          <cell r="G325">
            <v>802</v>
          </cell>
          <cell r="H325" t="str">
            <v>自销</v>
          </cell>
          <cell r="I325" t="str">
            <v>刘梓轩</v>
          </cell>
          <cell r="J325" t="str">
            <v>已签约</v>
          </cell>
          <cell r="K325">
            <v>59.35</v>
          </cell>
          <cell r="L325">
            <v>45.89</v>
          </cell>
          <cell r="M325" t="str">
            <v>暂无</v>
          </cell>
          <cell r="N325" t="str">
            <v>暂无</v>
          </cell>
          <cell r="O325" t="str">
            <v>张继文</v>
          </cell>
          <cell r="P325" t="str">
            <v>440683200005030615</v>
          </cell>
          <cell r="Q325" t="str">
            <v>13536618552</v>
          </cell>
          <cell r="R325" t="str">
            <v>广东省佛山市三水区大塘镇大塘圩东风街16号</v>
          </cell>
          <cell r="T325">
            <v>44297</v>
          </cell>
          <cell r="U325">
            <v>10168.9132266217</v>
          </cell>
          <cell r="V325">
            <v>603525</v>
          </cell>
          <cell r="W325" t="str">
            <v>无</v>
          </cell>
          <cell r="X325" t="str">
            <v>无</v>
          </cell>
          <cell r="Z325" t="str">
            <v>无</v>
          </cell>
          <cell r="AB325">
            <v>44384</v>
          </cell>
          <cell r="AC325">
            <v>9191.87868576243</v>
          </cell>
          <cell r="AD325">
            <v>545538</v>
          </cell>
        </row>
        <row r="326">
          <cell r="C326" t="str">
            <v>2-1-803</v>
          </cell>
          <cell r="D326" t="str">
            <v>2</v>
          </cell>
          <cell r="E326">
            <v>1</v>
          </cell>
          <cell r="F326">
            <v>44740</v>
          </cell>
          <cell r="G326">
            <v>803</v>
          </cell>
          <cell r="H326" t="str">
            <v>自销</v>
          </cell>
          <cell r="I326" t="str">
            <v>黄鲜明</v>
          </cell>
          <cell r="J326" t="str">
            <v>已签约</v>
          </cell>
          <cell r="K326">
            <v>86.23</v>
          </cell>
          <cell r="L326">
            <v>66.68</v>
          </cell>
          <cell r="M326" t="str">
            <v>暂无</v>
          </cell>
          <cell r="N326" t="str">
            <v>暂无</v>
          </cell>
          <cell r="O326" t="str">
            <v>钟海帆</v>
          </cell>
          <cell r="P326" t="str">
            <v>445224199508283275</v>
          </cell>
          <cell r="Q326" t="str">
            <v>13112118317</v>
          </cell>
          <cell r="R326" t="str">
            <v>广东省广州市白云区嘉禾街道科甲水扬苑街14号</v>
          </cell>
          <cell r="S326" t="str">
            <v>中介</v>
          </cell>
          <cell r="T326">
            <v>44717</v>
          </cell>
          <cell r="U326">
            <v>7374.79995361243</v>
          </cell>
          <cell r="V326">
            <v>635929</v>
          </cell>
          <cell r="W326" t="str">
            <v>无</v>
          </cell>
          <cell r="X326" t="str">
            <v>无</v>
          </cell>
          <cell r="Z326" t="str">
            <v>无</v>
          </cell>
          <cell r="AB326">
            <v>44740</v>
          </cell>
          <cell r="AC326">
            <v>6935.68363678534</v>
          </cell>
          <cell r="AD326">
            <v>598064</v>
          </cell>
        </row>
        <row r="327">
          <cell r="C327" t="str">
            <v>2-1-804</v>
          </cell>
          <cell r="D327" t="str">
            <v>2</v>
          </cell>
          <cell r="E327">
            <v>1</v>
          </cell>
          <cell r="F327">
            <v>44300</v>
          </cell>
          <cell r="G327">
            <v>804</v>
          </cell>
          <cell r="H327" t="str">
            <v>自销</v>
          </cell>
          <cell r="I327" t="str">
            <v>陈凯伦</v>
          </cell>
          <cell r="J327" t="str">
            <v>已签约</v>
          </cell>
          <cell r="K327">
            <v>86.23</v>
          </cell>
          <cell r="L327">
            <v>66.68</v>
          </cell>
          <cell r="M327" t="str">
            <v>暂无</v>
          </cell>
          <cell r="N327" t="str">
            <v>暂无</v>
          </cell>
          <cell r="O327" t="str">
            <v>杨丹</v>
          </cell>
          <cell r="P327" t="str">
            <v>43042419810809562X</v>
          </cell>
          <cell r="Q327" t="str">
            <v>13051796337</v>
          </cell>
          <cell r="R327" t="str">
            <v>北京市朝阳区东坝福润四季A区5号楼一单元1802</v>
          </cell>
          <cell r="T327">
            <v>44297</v>
          </cell>
          <cell r="U327">
            <v>10838.1189841123</v>
          </cell>
          <cell r="V327">
            <v>934571</v>
          </cell>
          <cell r="W327" t="str">
            <v>无</v>
          </cell>
          <cell r="X327" t="str">
            <v>无</v>
          </cell>
          <cell r="Z327" t="str">
            <v>无</v>
          </cell>
          <cell r="AB327">
            <v>44300</v>
          </cell>
          <cell r="AC327">
            <v>9697.19355212803</v>
          </cell>
          <cell r="AD327">
            <v>836189</v>
          </cell>
        </row>
        <row r="328">
          <cell r="C328" t="str">
            <v>2-1-805</v>
          </cell>
          <cell r="D328" t="str">
            <v>2</v>
          </cell>
          <cell r="E328">
            <v>1</v>
          </cell>
          <cell r="F328">
            <v>44333</v>
          </cell>
          <cell r="G328">
            <v>805</v>
          </cell>
          <cell r="H328" t="str">
            <v>自销</v>
          </cell>
          <cell r="I328" t="str">
            <v>谢绍恒</v>
          </cell>
          <cell r="J328" t="str">
            <v>已签约</v>
          </cell>
          <cell r="K328">
            <v>73.43</v>
          </cell>
          <cell r="L328">
            <v>56.78</v>
          </cell>
          <cell r="M328" t="str">
            <v>暂无</v>
          </cell>
          <cell r="N328" t="str">
            <v>暂无</v>
          </cell>
          <cell r="O328" t="str">
            <v>马希斌</v>
          </cell>
          <cell r="P328" t="str">
            <v>640121197311010934</v>
          </cell>
          <cell r="Q328" t="str">
            <v>13895006154</v>
          </cell>
          <cell r="R328" t="str">
            <v>广东省清远市美林湖山林语3-2栋606</v>
          </cell>
          <cell r="T328">
            <v>44297</v>
          </cell>
          <cell r="U328">
            <v>10280.0081710473</v>
          </cell>
          <cell r="V328">
            <v>754861</v>
          </cell>
          <cell r="W328" t="str">
            <v>无</v>
          </cell>
          <cell r="X328" t="str">
            <v>无</v>
          </cell>
          <cell r="Z328" t="str">
            <v>无</v>
          </cell>
          <cell r="AB328">
            <v>44333</v>
          </cell>
          <cell r="AC328">
            <v>9106.74111398611</v>
          </cell>
          <cell r="AD328">
            <v>668708</v>
          </cell>
        </row>
        <row r="329">
          <cell r="C329" t="str">
            <v>2-1-806</v>
          </cell>
          <cell r="D329" t="str">
            <v>2</v>
          </cell>
          <cell r="E329">
            <v>1</v>
          </cell>
          <cell r="F329">
            <v>45036</v>
          </cell>
          <cell r="G329">
            <v>806</v>
          </cell>
          <cell r="H329" t="str">
            <v>品业</v>
          </cell>
          <cell r="I329" t="str">
            <v>杨天强</v>
          </cell>
          <cell r="J329" t="str">
            <v>已签约</v>
          </cell>
          <cell r="K329">
            <v>73.43</v>
          </cell>
          <cell r="L329">
            <v>56.78</v>
          </cell>
          <cell r="M329" t="str">
            <v>暂无</v>
          </cell>
          <cell r="N329" t="str">
            <v>暂无</v>
          </cell>
          <cell r="O329" t="str">
            <v>刘瑞花</v>
          </cell>
          <cell r="P329" t="str">
            <v>37022619690811264x</v>
          </cell>
          <cell r="Q329">
            <v>18665601708</v>
          </cell>
          <cell r="R329" t="str">
            <v>广东省广州市荔湾区清平中药材专业市场246号三楼C89楼</v>
          </cell>
          <cell r="S329" t="str">
            <v>中介-喜佳</v>
          </cell>
          <cell r="T329">
            <v>45030</v>
          </cell>
          <cell r="U329">
            <v>10168.5959417132</v>
          </cell>
          <cell r="V329">
            <v>746680</v>
          </cell>
          <cell r="W329" t="str">
            <v>无</v>
          </cell>
          <cell r="X329" t="str">
            <v>无</v>
          </cell>
          <cell r="Z329" t="str">
            <v>无</v>
          </cell>
          <cell r="AB329">
            <v>45036</v>
          </cell>
          <cell r="AC329">
            <v>7870.50251940624</v>
          </cell>
          <cell r="AD329">
            <v>577931</v>
          </cell>
        </row>
        <row r="330">
          <cell r="C330" t="str">
            <v>2-1-807</v>
          </cell>
          <cell r="D330" t="str">
            <v>2</v>
          </cell>
          <cell r="E330">
            <v>1</v>
          </cell>
          <cell r="F330">
            <v>44364</v>
          </cell>
          <cell r="G330">
            <v>807</v>
          </cell>
          <cell r="H330" t="str">
            <v>自销</v>
          </cell>
          <cell r="I330" t="str">
            <v>刘梓轩</v>
          </cell>
          <cell r="J330" t="str">
            <v>已签约</v>
          </cell>
          <cell r="K330">
            <v>85.92</v>
          </cell>
          <cell r="L330">
            <v>66.44</v>
          </cell>
          <cell r="M330" t="str">
            <v>暂无</v>
          </cell>
          <cell r="N330" t="str">
            <v>暂无</v>
          </cell>
          <cell r="O330" t="str">
            <v>李礼广</v>
          </cell>
          <cell r="P330" t="str">
            <v>440105196508093911</v>
          </cell>
          <cell r="Q330" t="str">
            <v>13798003728</v>
          </cell>
          <cell r="R330" t="str">
            <v>广东省广州市万福路47号605房</v>
          </cell>
          <cell r="T330">
            <v>44363</v>
          </cell>
          <cell r="U330">
            <v>10002.4441340782</v>
          </cell>
          <cell r="V330">
            <v>859410</v>
          </cell>
          <cell r="W330" t="str">
            <v>无</v>
          </cell>
          <cell r="X330" t="str">
            <v>无</v>
          </cell>
          <cell r="Z330" t="str">
            <v>无</v>
          </cell>
          <cell r="AB330">
            <v>44364</v>
          </cell>
          <cell r="AC330">
            <v>8769.59962756052</v>
          </cell>
          <cell r="AD330">
            <v>753484</v>
          </cell>
        </row>
        <row r="331">
          <cell r="C331" t="str">
            <v>2-1-901</v>
          </cell>
          <cell r="D331" t="str">
            <v>2</v>
          </cell>
          <cell r="E331">
            <v>1</v>
          </cell>
          <cell r="F331">
            <v>44367</v>
          </cell>
          <cell r="G331">
            <v>901</v>
          </cell>
          <cell r="H331" t="str">
            <v>自销</v>
          </cell>
          <cell r="I331" t="str">
            <v>周嘉涌</v>
          </cell>
          <cell r="J331" t="str">
            <v>已签约</v>
          </cell>
          <cell r="K331">
            <v>59.35</v>
          </cell>
          <cell r="L331">
            <v>45.89</v>
          </cell>
          <cell r="M331" t="str">
            <v>暂无</v>
          </cell>
          <cell r="N331" t="str">
            <v>暂无</v>
          </cell>
          <cell r="O331" t="str">
            <v>邓桂娴</v>
          </cell>
          <cell r="P331" t="str">
            <v>44011119751112002X</v>
          </cell>
          <cell r="Q331" t="str">
            <v>13535228992</v>
          </cell>
          <cell r="R331" t="str">
            <v>广东省广州市白云区乐嘉路39号</v>
          </cell>
          <cell r="T331">
            <v>44297</v>
          </cell>
          <cell r="U331">
            <v>10391.7607413648</v>
          </cell>
          <cell r="V331">
            <v>616751</v>
          </cell>
          <cell r="W331" t="str">
            <v>无</v>
          </cell>
          <cell r="X331" t="str">
            <v>无</v>
          </cell>
          <cell r="Z331" t="str">
            <v>无</v>
          </cell>
          <cell r="AB331">
            <v>44367</v>
          </cell>
          <cell r="AC331">
            <v>9488.18871103623</v>
          </cell>
          <cell r="AD331">
            <v>563124</v>
          </cell>
        </row>
        <row r="332">
          <cell r="C332" t="str">
            <v>2-1-902</v>
          </cell>
          <cell r="D332" t="str">
            <v>2</v>
          </cell>
          <cell r="E332">
            <v>1</v>
          </cell>
          <cell r="F332">
            <v>44857</v>
          </cell>
          <cell r="G332">
            <v>902</v>
          </cell>
          <cell r="H332" t="str">
            <v>自销</v>
          </cell>
          <cell r="I332" t="str">
            <v>冯昌盛</v>
          </cell>
          <cell r="J332" t="str">
            <v>已签约</v>
          </cell>
          <cell r="K332">
            <v>59.35</v>
          </cell>
          <cell r="L332">
            <v>45.89</v>
          </cell>
          <cell r="M332" t="str">
            <v>暂无</v>
          </cell>
          <cell r="N332" t="str">
            <v>暂无</v>
          </cell>
          <cell r="O332" t="str">
            <v>李含秋</v>
          </cell>
          <cell r="P332" t="str">
            <v>440104197410237129</v>
          </cell>
          <cell r="Q332">
            <v>13903011295</v>
          </cell>
          <cell r="R332" t="str">
            <v>广东省清远市清城区碧桂园假日半岛绿茵翠岭二街101号</v>
          </cell>
          <cell r="T332">
            <v>44297</v>
          </cell>
          <cell r="U332">
            <v>10168.9132266217</v>
          </cell>
          <cell r="V332">
            <v>603525</v>
          </cell>
          <cell r="W332" t="str">
            <v>无</v>
          </cell>
          <cell r="X332" t="str">
            <v>无</v>
          </cell>
          <cell r="Z332" t="str">
            <v>无</v>
          </cell>
          <cell r="AB332">
            <v>44857</v>
          </cell>
          <cell r="AC332">
            <v>9008.03706823926</v>
          </cell>
          <cell r="AD332">
            <v>534627</v>
          </cell>
        </row>
        <row r="333">
          <cell r="C333" t="str">
            <v>2-1-903</v>
          </cell>
          <cell r="D333" t="str">
            <v>2</v>
          </cell>
          <cell r="E333">
            <v>1</v>
          </cell>
          <cell r="F333">
            <v>45144</v>
          </cell>
          <cell r="G333">
            <v>903</v>
          </cell>
          <cell r="H333" t="str">
            <v>自销</v>
          </cell>
          <cell r="I333" t="str">
            <v>刘梓轩</v>
          </cell>
          <cell r="J333" t="str">
            <v>已签约</v>
          </cell>
          <cell r="K333">
            <v>86.23</v>
          </cell>
          <cell r="L333">
            <v>66.68</v>
          </cell>
          <cell r="M333" t="str">
            <v>暂无</v>
          </cell>
          <cell r="N333" t="str">
            <v>暂无</v>
          </cell>
          <cell r="O333" t="str">
            <v>方慧欣</v>
          </cell>
          <cell r="P333" t="str">
            <v>330821197610212320</v>
          </cell>
          <cell r="Q333" t="str">
            <v>18664867983</v>
          </cell>
          <cell r="R333" t="str">
            <v>广东省广州市天河区汇景新城世家F-1302房</v>
          </cell>
          <cell r="S333" t="str">
            <v>龙湖内购</v>
          </cell>
          <cell r="T333">
            <v>44297</v>
          </cell>
          <cell r="U333">
            <v>10644.1609648614</v>
          </cell>
          <cell r="V333">
            <v>917846</v>
          </cell>
          <cell r="W333" t="str">
            <v>无</v>
          </cell>
          <cell r="X333" t="str">
            <v>无</v>
          </cell>
          <cell r="Z333" t="str">
            <v>无</v>
          </cell>
          <cell r="AB333">
            <v>45144</v>
          </cell>
          <cell r="AC333">
            <v>9823.90119447988</v>
          </cell>
          <cell r="AD333">
            <v>847115</v>
          </cell>
        </row>
        <row r="334">
          <cell r="C334" t="str">
            <v>2-1-904</v>
          </cell>
          <cell r="D334" t="str">
            <v>2</v>
          </cell>
          <cell r="E334">
            <v>1</v>
          </cell>
          <cell r="F334">
            <v>44315</v>
          </cell>
          <cell r="G334">
            <v>904</v>
          </cell>
          <cell r="H334" t="str">
            <v>自销</v>
          </cell>
          <cell r="I334" t="str">
            <v>冯昌盛</v>
          </cell>
          <cell r="J334" t="str">
            <v>已签约</v>
          </cell>
          <cell r="K334">
            <v>86.23</v>
          </cell>
          <cell r="L334">
            <v>66.68</v>
          </cell>
          <cell r="M334" t="str">
            <v>暂无</v>
          </cell>
          <cell r="N334" t="str">
            <v>暂无</v>
          </cell>
          <cell r="O334" t="str">
            <v>付烈平</v>
          </cell>
          <cell r="P334" t="str">
            <v>440106196409271870</v>
          </cell>
          <cell r="Q334" t="str">
            <v>13533339800</v>
          </cell>
          <cell r="R334" t="str">
            <v>广东省广州市越秀区水荫路57号之三401房</v>
          </cell>
          <cell r="T334">
            <v>44315</v>
          </cell>
          <cell r="U334">
            <v>10838.1189841123</v>
          </cell>
          <cell r="V334">
            <v>934571</v>
          </cell>
          <cell r="W334" t="str">
            <v>无</v>
          </cell>
          <cell r="X334" t="str">
            <v>无</v>
          </cell>
          <cell r="Z334" t="str">
            <v>无</v>
          </cell>
          <cell r="AB334">
            <v>44315</v>
          </cell>
          <cell r="AC334">
            <v>9600.22034094862</v>
          </cell>
          <cell r="AD334">
            <v>827827</v>
          </cell>
        </row>
        <row r="335">
          <cell r="C335" t="str">
            <v>2-1-905</v>
          </cell>
          <cell r="D335" t="str">
            <v>2</v>
          </cell>
          <cell r="E335">
            <v>1</v>
          </cell>
          <cell r="F335" t="str">
            <v>草签报</v>
          </cell>
          <cell r="G335">
            <v>905</v>
          </cell>
          <cell r="H335" t="str">
            <v>品业</v>
          </cell>
          <cell r="I335" t="str">
            <v>张燕秋</v>
          </cell>
          <cell r="J335" t="str">
            <v>已签约</v>
          </cell>
          <cell r="K335">
            <v>73.43</v>
          </cell>
          <cell r="L335">
            <v>56.78</v>
          </cell>
          <cell r="M335" t="str">
            <v>暂无</v>
          </cell>
          <cell r="N335" t="str">
            <v>暂无</v>
          </cell>
          <cell r="O335" t="str">
            <v>郑焱文</v>
          </cell>
          <cell r="P335" t="str">
            <v>350204198112241021</v>
          </cell>
          <cell r="Q335">
            <v>13699229971</v>
          </cell>
          <cell r="R335" t="str">
            <v>广东省广州市天河区珠江新城高德置地冬广场G座27层</v>
          </cell>
          <cell r="S335" t="str">
            <v>龙湖内购</v>
          </cell>
          <cell r="T335">
            <v>44297</v>
          </cell>
          <cell r="U335">
            <v>10280.0081710473</v>
          </cell>
          <cell r="V335">
            <v>754861</v>
          </cell>
          <cell r="W335" t="str">
            <v>无</v>
          </cell>
          <cell r="X335" t="str">
            <v>无</v>
          </cell>
          <cell r="Z335" t="str">
            <v>无</v>
          </cell>
          <cell r="AB335">
            <v>45260</v>
          </cell>
          <cell r="AC335">
            <v>9013.82268827455</v>
          </cell>
          <cell r="AD335">
            <v>661885</v>
          </cell>
        </row>
        <row r="336">
          <cell r="C336" t="str">
            <v>2-1-906</v>
          </cell>
          <cell r="D336" t="str">
            <v>2</v>
          </cell>
          <cell r="E336">
            <v>1</v>
          </cell>
          <cell r="F336">
            <v>44369</v>
          </cell>
          <cell r="G336">
            <v>906</v>
          </cell>
          <cell r="H336" t="str">
            <v>自销</v>
          </cell>
          <cell r="I336" t="str">
            <v>谢绍恒</v>
          </cell>
          <cell r="J336" t="str">
            <v>已签约</v>
          </cell>
          <cell r="K336">
            <v>73.43</v>
          </cell>
          <cell r="L336">
            <v>56.78</v>
          </cell>
          <cell r="M336" t="str">
            <v>暂无</v>
          </cell>
          <cell r="N336" t="str">
            <v>暂无</v>
          </cell>
          <cell r="O336" t="str">
            <v>程美琳</v>
          </cell>
          <cell r="P336" t="str">
            <v>230204199403261724</v>
          </cell>
          <cell r="Q336" t="str">
            <v>15845671191</v>
          </cell>
          <cell r="R336" t="str">
            <v>广东省广州市花都区京仕广场860</v>
          </cell>
          <cell r="T336">
            <v>44297</v>
          </cell>
          <cell r="U336">
            <v>10168.5959417132</v>
          </cell>
          <cell r="V336">
            <v>746680</v>
          </cell>
          <cell r="W336" t="str">
            <v>无</v>
          </cell>
          <cell r="X336" t="str">
            <v>无</v>
          </cell>
          <cell r="Z336" t="str">
            <v>无</v>
          </cell>
          <cell r="AB336">
            <v>44369</v>
          </cell>
          <cell r="AC336">
            <v>9191.88342639248</v>
          </cell>
          <cell r="AD336">
            <v>674960</v>
          </cell>
        </row>
        <row r="337">
          <cell r="C337" t="str">
            <v>2-1-907</v>
          </cell>
          <cell r="D337" t="str">
            <v>2</v>
          </cell>
          <cell r="E337">
            <v>1</v>
          </cell>
          <cell r="F337">
            <v>44302</v>
          </cell>
          <cell r="G337">
            <v>907</v>
          </cell>
          <cell r="H337" t="str">
            <v>自销</v>
          </cell>
          <cell r="I337" t="str">
            <v>揭英锡</v>
          </cell>
          <cell r="J337" t="str">
            <v>已签约</v>
          </cell>
          <cell r="K337">
            <v>85.92</v>
          </cell>
          <cell r="L337">
            <v>66.44</v>
          </cell>
          <cell r="M337" t="str">
            <v>暂无</v>
          </cell>
          <cell r="N337" t="str">
            <v>暂无</v>
          </cell>
          <cell r="O337" t="str">
            <v>李群莲</v>
          </cell>
          <cell r="P337" t="str">
            <v>610621197202022620</v>
          </cell>
          <cell r="Q337" t="str">
            <v>13411187579</v>
          </cell>
          <cell r="R337" t="str">
            <v>广东省广州市黄埔区黄埔大道5号东城国际708房</v>
          </cell>
          <cell r="T337">
            <v>44302</v>
          </cell>
          <cell r="U337">
            <v>10002.4441340782</v>
          </cell>
          <cell r="V337">
            <v>859410</v>
          </cell>
          <cell r="W337" t="str">
            <v>无</v>
          </cell>
          <cell r="X337" t="str">
            <v>无</v>
          </cell>
          <cell r="Z337" t="str">
            <v>无</v>
          </cell>
          <cell r="AB337">
            <v>44302</v>
          </cell>
          <cell r="AC337">
            <v>9132.14618249534</v>
          </cell>
          <cell r="AD337">
            <v>784634</v>
          </cell>
        </row>
        <row r="338">
          <cell r="C338" t="str">
            <v>3-1-1001</v>
          </cell>
          <cell r="D338" t="str">
            <v>3</v>
          </cell>
          <cell r="E338">
            <v>1</v>
          </cell>
          <cell r="F338">
            <v>45002</v>
          </cell>
          <cell r="G338" t="str">
            <v>1001</v>
          </cell>
          <cell r="H338" t="str">
            <v>品业</v>
          </cell>
          <cell r="I338" t="str">
            <v>梁子杰</v>
          </cell>
          <cell r="J338" t="str">
            <v>已签约</v>
          </cell>
          <cell r="K338">
            <v>59.34</v>
          </cell>
          <cell r="L338">
            <v>45.89</v>
          </cell>
          <cell r="M338" t="str">
            <v>暂无</v>
          </cell>
          <cell r="N338" t="str">
            <v>暂无</v>
          </cell>
          <cell r="O338" t="str">
            <v>李晓雯</v>
          </cell>
          <cell r="P338" t="str">
            <v>440104199302204126</v>
          </cell>
          <cell r="Q338">
            <v>18680206984</v>
          </cell>
          <cell r="R338" t="str">
            <v>广州市白云区白云湖街大冈中街145号</v>
          </cell>
          <cell r="S338" t="str">
            <v>中介-喜佳</v>
          </cell>
          <cell r="T338">
            <v>44981</v>
          </cell>
          <cell r="U338">
            <v>9714.47590158409</v>
          </cell>
          <cell r="V338">
            <v>576457</v>
          </cell>
          <cell r="W338" t="str">
            <v>无</v>
          </cell>
          <cell r="X338" t="str">
            <v>无</v>
          </cell>
          <cell r="Z338" t="str">
            <v>无</v>
          </cell>
          <cell r="AB338">
            <v>45002</v>
          </cell>
          <cell r="AC338">
            <v>6631.81664981463</v>
          </cell>
          <cell r="AD338">
            <v>393532</v>
          </cell>
        </row>
        <row r="339">
          <cell r="C339" t="str">
            <v>3-1-1002</v>
          </cell>
          <cell r="D339" t="str">
            <v>3</v>
          </cell>
          <cell r="E339">
            <v>1</v>
          </cell>
          <cell r="F339">
            <v>45076</v>
          </cell>
          <cell r="G339" t="str">
            <v>1002</v>
          </cell>
          <cell r="H339" t="str">
            <v>品业</v>
          </cell>
          <cell r="I339" t="str">
            <v>梁子杰</v>
          </cell>
          <cell r="J339" t="str">
            <v>已签约</v>
          </cell>
          <cell r="K339">
            <v>59.34</v>
          </cell>
          <cell r="L339">
            <v>45.89</v>
          </cell>
          <cell r="M339" t="str">
            <v>暂无</v>
          </cell>
          <cell r="N339" t="str">
            <v>暂无</v>
          </cell>
          <cell r="O339" t="str">
            <v>陈贤玲</v>
          </cell>
          <cell r="P339" t="str">
            <v>440202196702285323</v>
          </cell>
          <cell r="Q339">
            <v>15622268008</v>
          </cell>
          <cell r="R339" t="str">
            <v>广州市花都区工业大道18号南华时代城4-1-2704</v>
          </cell>
          <cell r="S339" t="str">
            <v>中介-玉阁</v>
          </cell>
          <cell r="T339">
            <v>44982</v>
          </cell>
          <cell r="U339">
            <v>9820.98078867543</v>
          </cell>
          <cell r="V339">
            <v>582777</v>
          </cell>
          <cell r="W339" t="str">
            <v>无</v>
          </cell>
          <cell r="X339" t="str">
            <v>无</v>
          </cell>
          <cell r="Z339" t="str">
            <v>无</v>
          </cell>
          <cell r="AB339">
            <v>45076</v>
          </cell>
          <cell r="AC339">
            <v>6691.89416919447</v>
          </cell>
          <cell r="AD339">
            <v>397097</v>
          </cell>
        </row>
        <row r="340">
          <cell r="C340" t="str">
            <v>3-1-1003</v>
          </cell>
          <cell r="D340" t="str">
            <v>3</v>
          </cell>
          <cell r="E340">
            <v>1</v>
          </cell>
          <cell r="G340" t="str">
            <v>1003</v>
          </cell>
          <cell r="I340" t="str">
            <v>不可售-500万房源</v>
          </cell>
          <cell r="K340">
            <v>86.22</v>
          </cell>
          <cell r="L340">
            <v>66.67</v>
          </cell>
          <cell r="M340" t="str">
            <v>暂无</v>
          </cell>
          <cell r="N340" t="str">
            <v>暂无</v>
          </cell>
          <cell r="U340">
            <v>10140.4546508931</v>
          </cell>
          <cell r="V340">
            <v>874310</v>
          </cell>
          <cell r="W340" t="str">
            <v>无</v>
          </cell>
          <cell r="X340" t="str">
            <v>无</v>
          </cell>
          <cell r="Z340" t="str">
            <v>无</v>
          </cell>
          <cell r="AB340" t="str">
            <v/>
          </cell>
          <cell r="AC340">
            <v>0</v>
          </cell>
        </row>
        <row r="341">
          <cell r="C341" t="str">
            <v>3-1-1004</v>
          </cell>
          <cell r="D341" t="str">
            <v>3</v>
          </cell>
          <cell r="E341">
            <v>1</v>
          </cell>
          <cell r="F341">
            <v>44943</v>
          </cell>
          <cell r="G341" t="str">
            <v>1004</v>
          </cell>
          <cell r="H341" t="str">
            <v>品业</v>
          </cell>
          <cell r="I341" t="str">
            <v>梁子杰、范丽娟</v>
          </cell>
          <cell r="J341" t="str">
            <v>已签约</v>
          </cell>
          <cell r="K341">
            <v>86.22</v>
          </cell>
          <cell r="L341">
            <v>66.67</v>
          </cell>
          <cell r="M341" t="str">
            <v>暂无</v>
          </cell>
          <cell r="N341" t="str">
            <v>暂无</v>
          </cell>
          <cell r="O341" t="str">
            <v>温海云</v>
          </cell>
          <cell r="P341" t="str">
            <v>440182198107152724</v>
          </cell>
          <cell r="Q341">
            <v>17728073373</v>
          </cell>
          <cell r="R341" t="str">
            <v>广州市花都区狮岭镇合成村团给四队2号</v>
          </cell>
          <cell r="S341" t="str">
            <v>中介-喜佳</v>
          </cell>
          <cell r="T341">
            <v>44920</v>
          </cell>
          <cell r="U341">
            <v>10033.959638135</v>
          </cell>
          <cell r="V341">
            <v>865128</v>
          </cell>
          <cell r="W341" t="str">
            <v>无</v>
          </cell>
          <cell r="X341" t="str">
            <v>无</v>
          </cell>
          <cell r="Z341" t="str">
            <v>无</v>
          </cell>
          <cell r="AB341">
            <v>44943</v>
          </cell>
          <cell r="AC341">
            <v>8191.31292043609</v>
          </cell>
          <cell r="AD341">
            <v>706255</v>
          </cell>
        </row>
        <row r="342">
          <cell r="C342" t="str">
            <v>3-1-1005</v>
          </cell>
          <cell r="D342" t="str">
            <v>3</v>
          </cell>
          <cell r="E342">
            <v>1</v>
          </cell>
          <cell r="F342">
            <v>44992</v>
          </cell>
          <cell r="G342" t="str">
            <v>1005</v>
          </cell>
          <cell r="H342" t="str">
            <v>品业</v>
          </cell>
          <cell r="I342" t="str">
            <v>张燕秋</v>
          </cell>
          <cell r="J342" t="str">
            <v>已签约</v>
          </cell>
          <cell r="K342">
            <v>73.43</v>
          </cell>
          <cell r="L342">
            <v>56.78</v>
          </cell>
          <cell r="M342" t="str">
            <v>暂无</v>
          </cell>
          <cell r="N342" t="str">
            <v>暂无</v>
          </cell>
          <cell r="O342" t="str">
            <v>崔文花</v>
          </cell>
          <cell r="P342" t="str">
            <v>231083198507153649</v>
          </cell>
          <cell r="Q342">
            <v>15815802127</v>
          </cell>
          <cell r="R342" t="str">
            <v>广东省花都区狮岭镇宝峰路6-11号联合广场1栋</v>
          </cell>
          <cell r="S342" t="str">
            <v>中介-玉阁</v>
          </cell>
          <cell r="T342">
            <v>44950</v>
          </cell>
          <cell r="U342">
            <v>10087.2123110445</v>
          </cell>
          <cell r="V342">
            <v>740704</v>
          </cell>
          <cell r="W342" t="str">
            <v>无</v>
          </cell>
          <cell r="X342" t="str">
            <v>无</v>
          </cell>
          <cell r="Z342" t="str">
            <v>无</v>
          </cell>
          <cell r="AB342">
            <v>44992</v>
          </cell>
          <cell r="AC342">
            <v>6500</v>
          </cell>
          <cell r="AD342">
            <v>477295</v>
          </cell>
        </row>
        <row r="343">
          <cell r="C343" t="str">
            <v>3-1-1006</v>
          </cell>
          <cell r="D343" t="str">
            <v>3</v>
          </cell>
          <cell r="E343">
            <v>1</v>
          </cell>
          <cell r="G343" t="str">
            <v>1006</v>
          </cell>
          <cell r="I343" t="str">
            <v>团购</v>
          </cell>
          <cell r="K343">
            <v>73.43</v>
          </cell>
          <cell r="L343">
            <v>56.78</v>
          </cell>
          <cell r="M343" t="str">
            <v>暂无</v>
          </cell>
          <cell r="N343" t="str">
            <v>暂无</v>
          </cell>
          <cell r="O343" t="str">
            <v>豆朝阳</v>
          </cell>
          <cell r="P343" t="str">
            <v>不能低于6700对应的那个一房一价</v>
          </cell>
          <cell r="S343" t="str">
            <v>员工自购</v>
          </cell>
          <cell r="U343">
            <v>9980.70271006401</v>
          </cell>
          <cell r="V343">
            <v>732883</v>
          </cell>
          <cell r="W343" t="str">
            <v>无</v>
          </cell>
          <cell r="X343" t="str">
            <v>无</v>
          </cell>
          <cell r="Z343" t="str">
            <v>无</v>
          </cell>
          <cell r="AB343" t="str">
            <v/>
          </cell>
          <cell r="AC343">
            <v>0</v>
          </cell>
        </row>
        <row r="344">
          <cell r="C344" t="str">
            <v>3-1-1007</v>
          </cell>
          <cell r="D344" t="str">
            <v>3</v>
          </cell>
          <cell r="E344">
            <v>1</v>
          </cell>
          <cell r="F344">
            <v>45184</v>
          </cell>
          <cell r="G344" t="str">
            <v>1007</v>
          </cell>
          <cell r="H344" t="str">
            <v>品业</v>
          </cell>
          <cell r="I344" t="str">
            <v>蒋晓霞</v>
          </cell>
          <cell r="J344" t="str">
            <v>已签约</v>
          </cell>
          <cell r="K344">
            <v>86</v>
          </cell>
          <cell r="L344">
            <v>66.5</v>
          </cell>
          <cell r="M344" t="str">
            <v>暂无</v>
          </cell>
          <cell r="N344" t="str">
            <v>暂无</v>
          </cell>
          <cell r="O344" t="str">
            <v>黄益龙,丁春露</v>
          </cell>
          <cell r="P344" t="str">
            <v>445224198410040334,420582198904265420</v>
          </cell>
          <cell r="Q344" t="str">
            <v>13751891799、19186238986</v>
          </cell>
          <cell r="R344" t="str">
            <v>广东省广州市花都区红棉大道南23号1010房（特耐王包装广州有限公司）</v>
          </cell>
          <cell r="S344" t="str">
            <v>中介-玉阁</v>
          </cell>
          <cell r="T344">
            <v>45171</v>
          </cell>
          <cell r="U344">
            <v>9820.96511627907</v>
          </cell>
          <cell r="V344">
            <v>844603</v>
          </cell>
          <cell r="W344" t="str">
            <v>无</v>
          </cell>
          <cell r="X344" t="str">
            <v>无</v>
          </cell>
          <cell r="Z344" t="str">
            <v>无</v>
          </cell>
          <cell r="AB344">
            <v>45184</v>
          </cell>
          <cell r="AC344">
            <v>5963.20930232558</v>
          </cell>
          <cell r="AD344">
            <v>512836</v>
          </cell>
        </row>
        <row r="345">
          <cell r="C345" t="str">
            <v>3-1-101</v>
          </cell>
          <cell r="D345" t="str">
            <v>3</v>
          </cell>
          <cell r="E345">
            <v>1</v>
          </cell>
          <cell r="G345">
            <v>101</v>
          </cell>
          <cell r="K345">
            <v>59.34</v>
          </cell>
          <cell r="L345">
            <v>45.89</v>
          </cell>
          <cell r="M345" t="str">
            <v>暂无</v>
          </cell>
          <cell r="N345" t="str">
            <v>暂无</v>
          </cell>
          <cell r="U345">
            <v>8926.40714526458</v>
          </cell>
          <cell r="V345">
            <v>529693</v>
          </cell>
          <cell r="W345" t="str">
            <v>无</v>
          </cell>
          <cell r="X345" t="str">
            <v>无</v>
          </cell>
          <cell r="Z345" t="str">
            <v>无</v>
          </cell>
          <cell r="AB345" t="str">
            <v/>
          </cell>
          <cell r="AC345">
            <v>0</v>
          </cell>
        </row>
        <row r="346">
          <cell r="C346" t="str">
            <v>3-1-102</v>
          </cell>
          <cell r="D346" t="str">
            <v>3</v>
          </cell>
          <cell r="E346">
            <v>1</v>
          </cell>
          <cell r="F346">
            <v>45212</v>
          </cell>
          <cell r="G346">
            <v>102</v>
          </cell>
          <cell r="H346" t="str">
            <v>品业</v>
          </cell>
          <cell r="I346" t="str">
            <v>杨天强</v>
          </cell>
          <cell r="J346" t="str">
            <v>已签约</v>
          </cell>
          <cell r="K346">
            <v>59.33</v>
          </cell>
          <cell r="L346">
            <v>45.88</v>
          </cell>
          <cell r="M346" t="str">
            <v>暂无</v>
          </cell>
          <cell r="N346" t="str">
            <v>暂无</v>
          </cell>
          <cell r="O346" t="str">
            <v>喻建新</v>
          </cell>
          <cell r="P346" t="str">
            <v>430322197102230429</v>
          </cell>
          <cell r="Q346">
            <v>13533081520</v>
          </cell>
          <cell r="R346" t="str">
            <v>广东省广州市狮岭镇山前大道金勇御水山庄香格岭二街3号别墅</v>
          </cell>
          <cell r="S346" t="str">
            <v>中介-华江</v>
          </cell>
          <cell r="T346">
            <v>45158</v>
          </cell>
          <cell r="U346">
            <v>9032.91757963931</v>
          </cell>
          <cell r="V346">
            <v>535923</v>
          </cell>
          <cell r="W346" t="str">
            <v>无</v>
          </cell>
          <cell r="X346" t="str">
            <v>无</v>
          </cell>
          <cell r="Z346" t="str">
            <v>无</v>
          </cell>
          <cell r="AB346">
            <v>45212</v>
          </cell>
          <cell r="AC346">
            <v>6506.16888589247</v>
          </cell>
          <cell r="AD346">
            <v>386011</v>
          </cell>
        </row>
        <row r="347">
          <cell r="C347" t="str">
            <v>3-1-103</v>
          </cell>
          <cell r="D347" t="str">
            <v>3</v>
          </cell>
          <cell r="E347">
            <v>1</v>
          </cell>
          <cell r="G347">
            <v>103</v>
          </cell>
          <cell r="K347">
            <v>86.22</v>
          </cell>
          <cell r="L347">
            <v>66.67</v>
          </cell>
          <cell r="M347" t="str">
            <v>暂无</v>
          </cell>
          <cell r="N347" t="str">
            <v>暂无</v>
          </cell>
          <cell r="U347">
            <v>9352.389236836</v>
          </cell>
          <cell r="V347">
            <v>806363</v>
          </cell>
          <cell r="W347" t="str">
            <v>无</v>
          </cell>
          <cell r="X347" t="str">
            <v>无</v>
          </cell>
          <cell r="Z347" t="str">
            <v>无</v>
          </cell>
          <cell r="AB347" t="str">
            <v/>
          </cell>
          <cell r="AC347">
            <v>0</v>
          </cell>
        </row>
        <row r="348">
          <cell r="C348" t="str">
            <v>3-1-104</v>
          </cell>
          <cell r="D348" t="str">
            <v>3</v>
          </cell>
          <cell r="E348">
            <v>1</v>
          </cell>
          <cell r="G348">
            <v>104</v>
          </cell>
          <cell r="K348">
            <v>86.22</v>
          </cell>
          <cell r="L348">
            <v>66.67</v>
          </cell>
          <cell r="M348" t="str">
            <v>暂无</v>
          </cell>
          <cell r="N348" t="str">
            <v>暂无</v>
          </cell>
          <cell r="U348">
            <v>9245.89422407794</v>
          </cell>
          <cell r="V348">
            <v>797181</v>
          </cell>
          <cell r="W348" t="str">
            <v>无</v>
          </cell>
          <cell r="X348" t="str">
            <v>无</v>
          </cell>
          <cell r="Z348" t="str">
            <v>无</v>
          </cell>
          <cell r="AB348" t="str">
            <v/>
          </cell>
          <cell r="AC348">
            <v>0</v>
          </cell>
        </row>
        <row r="349">
          <cell r="C349" t="str">
            <v>3-1-107</v>
          </cell>
          <cell r="D349" t="str">
            <v>3</v>
          </cell>
          <cell r="E349">
            <v>1</v>
          </cell>
          <cell r="F349">
            <v>45343</v>
          </cell>
          <cell r="G349">
            <v>107</v>
          </cell>
          <cell r="H349" t="str">
            <v>品业</v>
          </cell>
          <cell r="I349" t="str">
            <v>范丽娟</v>
          </cell>
          <cell r="J349" t="str">
            <v>已签约</v>
          </cell>
          <cell r="K349">
            <v>86</v>
          </cell>
          <cell r="L349">
            <v>66.5</v>
          </cell>
          <cell r="M349" t="str">
            <v>暂无</v>
          </cell>
          <cell r="N349" t="str">
            <v>暂无</v>
          </cell>
          <cell r="O349" t="str">
            <v>刘光巧</v>
          </cell>
          <cell r="P349" t="str">
            <v>532621199103301342</v>
          </cell>
          <cell r="Q349">
            <v>13751351364</v>
          </cell>
          <cell r="R349" t="str">
            <v>广东省东莞市铁路坑横岑路17号</v>
          </cell>
          <cell r="S349" t="str">
            <v>中介-玉阁</v>
          </cell>
          <cell r="T349">
            <v>45311</v>
          </cell>
          <cell r="U349">
            <v>9032.90697674419</v>
          </cell>
          <cell r="V349">
            <v>776830</v>
          </cell>
          <cell r="W349" t="str">
            <v>无</v>
          </cell>
          <cell r="X349" t="str">
            <v>无</v>
          </cell>
          <cell r="Z349" t="str">
            <v>无</v>
          </cell>
          <cell r="AA349">
            <v>45311</v>
          </cell>
          <cell r="AB349">
            <v>45343</v>
          </cell>
          <cell r="AC349">
            <v>7155.81395348837</v>
          </cell>
          <cell r="AD349">
            <v>615400</v>
          </cell>
        </row>
        <row r="350">
          <cell r="C350" t="str">
            <v>3-1-1101</v>
          </cell>
          <cell r="D350" t="str">
            <v>3</v>
          </cell>
          <cell r="E350">
            <v>1</v>
          </cell>
          <cell r="F350">
            <v>45002</v>
          </cell>
          <cell r="G350" t="str">
            <v>1101</v>
          </cell>
          <cell r="H350" t="str">
            <v>品业</v>
          </cell>
          <cell r="I350" t="str">
            <v>范丽娟</v>
          </cell>
          <cell r="J350" t="str">
            <v>已签约</v>
          </cell>
          <cell r="K350">
            <v>59.34</v>
          </cell>
          <cell r="L350">
            <v>45.89</v>
          </cell>
          <cell r="M350" t="str">
            <v>暂无</v>
          </cell>
          <cell r="N350" t="str">
            <v>暂无</v>
          </cell>
          <cell r="O350" t="str">
            <v>林敏兰</v>
          </cell>
          <cell r="P350" t="str">
            <v>310110196409273281</v>
          </cell>
          <cell r="Q350">
            <v>13802549913</v>
          </cell>
          <cell r="R350" t="str">
            <v>广东省广州市友爱路57号401</v>
          </cell>
          <cell r="S350" t="str">
            <v>中介-玉阁</v>
          </cell>
          <cell r="T350">
            <v>44996</v>
          </cell>
          <cell r="U350">
            <v>9789.01247050893</v>
          </cell>
          <cell r="V350">
            <v>580880</v>
          </cell>
          <cell r="W350" t="str">
            <v>无</v>
          </cell>
          <cell r="X350" t="str">
            <v>无</v>
          </cell>
          <cell r="Z350" t="str">
            <v>无</v>
          </cell>
          <cell r="AB350">
            <v>45002</v>
          </cell>
          <cell r="AC350">
            <v>6682.05257836198</v>
          </cell>
          <cell r="AD350">
            <v>396513</v>
          </cell>
        </row>
        <row r="351">
          <cell r="C351" t="str">
            <v>3-1-1102</v>
          </cell>
          <cell r="D351" t="str">
            <v>3</v>
          </cell>
          <cell r="E351">
            <v>1</v>
          </cell>
          <cell r="F351">
            <v>45062</v>
          </cell>
          <cell r="G351" t="str">
            <v>1102</v>
          </cell>
          <cell r="H351" t="str">
            <v>品业</v>
          </cell>
          <cell r="I351" t="str">
            <v>范丽娟、葛海虎</v>
          </cell>
          <cell r="J351" t="str">
            <v>已签约</v>
          </cell>
          <cell r="K351">
            <v>59.34</v>
          </cell>
          <cell r="L351">
            <v>45.89</v>
          </cell>
          <cell r="M351" t="str">
            <v>暂无</v>
          </cell>
          <cell r="N351" t="str">
            <v>暂无</v>
          </cell>
          <cell r="O351" t="str">
            <v>徐桂英</v>
          </cell>
          <cell r="P351" t="str">
            <v>440121196406141222</v>
          </cell>
          <cell r="Q351">
            <v>13828484106</v>
          </cell>
          <cell r="R351" t="str">
            <v>广东省广州市花都区秀全街平步大道学府路6号尚品雅居6栋804</v>
          </cell>
          <cell r="S351" t="str">
            <v>中介-玉阁</v>
          </cell>
          <cell r="T351">
            <v>45045</v>
          </cell>
          <cell r="U351">
            <v>9895.51735760027</v>
          </cell>
          <cell r="V351">
            <v>587200</v>
          </cell>
          <cell r="W351" t="str">
            <v>无</v>
          </cell>
          <cell r="X351" t="str">
            <v>无</v>
          </cell>
          <cell r="Z351" t="str">
            <v>无</v>
          </cell>
          <cell r="AB351">
            <v>45062</v>
          </cell>
          <cell r="AC351">
            <v>8283.55240984159</v>
          </cell>
          <cell r="AD351">
            <v>491546</v>
          </cell>
        </row>
        <row r="352">
          <cell r="C352" t="str">
            <v>3-1-1103</v>
          </cell>
          <cell r="D352" t="str">
            <v>3</v>
          </cell>
          <cell r="E352">
            <v>1</v>
          </cell>
          <cell r="G352" t="str">
            <v>1103</v>
          </cell>
          <cell r="H352" t="str">
            <v>品业</v>
          </cell>
          <cell r="I352" t="str">
            <v>葛海虎</v>
          </cell>
          <cell r="J352" t="str">
            <v>已认购</v>
          </cell>
          <cell r="K352">
            <v>86.22</v>
          </cell>
          <cell r="L352">
            <v>66.67</v>
          </cell>
          <cell r="M352" t="str">
            <v>暂无</v>
          </cell>
          <cell r="N352" t="str">
            <v>暂无</v>
          </cell>
          <cell r="O352" t="str">
            <v>龚树荣</v>
          </cell>
          <cell r="P352" t="str">
            <v>440182198202172133</v>
          </cell>
          <cell r="Q352">
            <v>13828452682</v>
          </cell>
          <cell r="R352" t="str">
            <v>广东省广州市花都区炭步镇环山村八队一巷7号</v>
          </cell>
          <cell r="S352" t="str">
            <v>中介-华江</v>
          </cell>
          <cell r="T352">
            <v>45167</v>
          </cell>
          <cell r="U352">
            <v>10214.9965205289</v>
          </cell>
          <cell r="V352">
            <v>880737</v>
          </cell>
          <cell r="W352" t="str">
            <v>无</v>
          </cell>
          <cell r="X352" t="str">
            <v>无</v>
          </cell>
          <cell r="Z352" t="str">
            <v>无</v>
          </cell>
          <cell r="AB352" t="str">
            <v/>
          </cell>
          <cell r="AC352">
            <v>9523.35884945488</v>
          </cell>
          <cell r="AD352">
            <v>821104</v>
          </cell>
        </row>
        <row r="353">
          <cell r="C353" t="str">
            <v>3-1-1104</v>
          </cell>
          <cell r="D353" t="str">
            <v>3</v>
          </cell>
          <cell r="E353">
            <v>1</v>
          </cell>
          <cell r="G353" t="str">
            <v>1104</v>
          </cell>
          <cell r="K353">
            <v>86.22</v>
          </cell>
          <cell r="L353">
            <v>66.67</v>
          </cell>
          <cell r="M353" t="str">
            <v>暂无</v>
          </cell>
          <cell r="N353" t="str">
            <v>暂无</v>
          </cell>
          <cell r="U353">
            <v>10108.5131060079</v>
          </cell>
          <cell r="V353">
            <v>871556</v>
          </cell>
          <cell r="W353" t="str">
            <v>无</v>
          </cell>
          <cell r="X353" t="str">
            <v>无</v>
          </cell>
          <cell r="Z353" t="str">
            <v>无</v>
          </cell>
          <cell r="AB353" t="str">
            <v/>
          </cell>
          <cell r="AC353">
            <v>0</v>
          </cell>
        </row>
        <row r="354">
          <cell r="C354" t="str">
            <v>3-1-1105</v>
          </cell>
          <cell r="D354" t="str">
            <v>3</v>
          </cell>
          <cell r="E354">
            <v>1</v>
          </cell>
          <cell r="F354" t="str">
            <v>草签报</v>
          </cell>
          <cell r="G354" t="str">
            <v>1105</v>
          </cell>
          <cell r="H354" t="str">
            <v>品业</v>
          </cell>
          <cell r="I354" t="str">
            <v>蒋晓霞</v>
          </cell>
          <cell r="J354" t="str">
            <v>已签约</v>
          </cell>
          <cell r="K354">
            <v>73.43</v>
          </cell>
          <cell r="L354">
            <v>56.78</v>
          </cell>
          <cell r="M354" t="str">
            <v>暂无</v>
          </cell>
          <cell r="N354" t="str">
            <v>暂无</v>
          </cell>
          <cell r="O354" t="str">
            <v>刘翠</v>
          </cell>
          <cell r="P354" t="str">
            <v>22020319890304482x</v>
          </cell>
          <cell r="Q354">
            <v>13811290042</v>
          </cell>
          <cell r="R354" t="str">
            <v>河北省廊坊市大厂回族自治县祁冬各庄镇玉兰4幢1单元1704室</v>
          </cell>
          <cell r="S354" t="str">
            <v>员工自购</v>
          </cell>
          <cell r="T354">
            <v>44982</v>
          </cell>
          <cell r="U354">
            <v>10161.7594988424</v>
          </cell>
          <cell r="V354">
            <v>746178</v>
          </cell>
          <cell r="W354" t="str">
            <v>无</v>
          </cell>
          <cell r="X354" t="str">
            <v>无</v>
          </cell>
          <cell r="Z354" t="str">
            <v>无</v>
          </cell>
          <cell r="AB354">
            <v>45289</v>
          </cell>
          <cell r="AC354">
            <v>6225.40650960098</v>
          </cell>
          <cell r="AD354">
            <v>457131.6</v>
          </cell>
        </row>
        <row r="355">
          <cell r="C355" t="str">
            <v>3-1-1106</v>
          </cell>
          <cell r="D355" t="str">
            <v>3</v>
          </cell>
          <cell r="E355">
            <v>1</v>
          </cell>
          <cell r="F355">
            <v>45005</v>
          </cell>
          <cell r="G355" t="str">
            <v>1106</v>
          </cell>
          <cell r="H355" t="str">
            <v>品业</v>
          </cell>
          <cell r="I355" t="str">
            <v>蒋晓霞</v>
          </cell>
          <cell r="J355" t="str">
            <v>已签约</v>
          </cell>
          <cell r="K355">
            <v>73.43</v>
          </cell>
          <cell r="L355">
            <v>56.78</v>
          </cell>
          <cell r="M355" t="str">
            <v>暂无</v>
          </cell>
          <cell r="N355" t="str">
            <v>暂无</v>
          </cell>
          <cell r="O355" t="str">
            <v>刘伟振;欧水珍</v>
          </cell>
          <cell r="P355" t="str">
            <v>440111198302270915,440881198706101429</v>
          </cell>
          <cell r="Q355">
            <v>13560216031</v>
          </cell>
          <cell r="R355" t="str">
            <v>广州市天河区广园东路2159号中国人民解放军7327</v>
          </cell>
          <cell r="S355" t="str">
            <v>中介-玉阁</v>
          </cell>
          <cell r="T355">
            <v>44997</v>
          </cell>
          <cell r="U355">
            <v>10055.263516274</v>
          </cell>
          <cell r="V355">
            <v>738358</v>
          </cell>
          <cell r="W355" t="str">
            <v>无</v>
          </cell>
          <cell r="X355" t="str">
            <v>无</v>
          </cell>
          <cell r="Z355" t="str">
            <v>无</v>
          </cell>
          <cell r="AB355">
            <v>45005</v>
          </cell>
          <cell r="AC355">
            <v>6845.3356938581</v>
          </cell>
          <cell r="AD355">
            <v>502653</v>
          </cell>
        </row>
        <row r="356">
          <cell r="C356" t="str">
            <v>3-1-1107</v>
          </cell>
          <cell r="D356" t="str">
            <v>3</v>
          </cell>
          <cell r="E356">
            <v>1</v>
          </cell>
          <cell r="F356">
            <v>45222</v>
          </cell>
          <cell r="G356" t="str">
            <v>1107</v>
          </cell>
          <cell r="H356" t="str">
            <v>品业</v>
          </cell>
          <cell r="I356" t="str">
            <v>杨天强</v>
          </cell>
          <cell r="J356" t="str">
            <v>已签约</v>
          </cell>
          <cell r="K356">
            <v>86</v>
          </cell>
          <cell r="L356">
            <v>66.5</v>
          </cell>
          <cell r="M356" t="str">
            <v>暂无</v>
          </cell>
          <cell r="N356" t="str">
            <v>暂无</v>
          </cell>
          <cell r="O356" t="str">
            <v>邝少玲</v>
          </cell>
          <cell r="P356" t="str">
            <v>441823198607123929</v>
          </cell>
          <cell r="Q356">
            <v>18826616085</v>
          </cell>
          <cell r="R356" t="str">
            <v>广东省清远市龙塘镇银盏泰山街39号</v>
          </cell>
          <cell r="S356" t="str">
            <v>中介-兆丰</v>
          </cell>
          <cell r="T356">
            <v>45204</v>
          </cell>
          <cell r="U356">
            <v>9895.52325581395</v>
          </cell>
          <cell r="V356">
            <v>851015</v>
          </cell>
          <cell r="W356" t="str">
            <v>无</v>
          </cell>
          <cell r="X356" t="str">
            <v>无</v>
          </cell>
          <cell r="Z356" t="str">
            <v>无</v>
          </cell>
          <cell r="AB356">
            <v>45222</v>
          </cell>
          <cell r="AC356">
            <v>7494.53488372093</v>
          </cell>
          <cell r="AD356">
            <v>644530</v>
          </cell>
        </row>
        <row r="357">
          <cell r="C357" t="str">
            <v>3-1-1201</v>
          </cell>
          <cell r="D357" t="str">
            <v>3</v>
          </cell>
          <cell r="E357">
            <v>1</v>
          </cell>
          <cell r="F357">
            <v>44862</v>
          </cell>
          <cell r="G357" t="str">
            <v>1201</v>
          </cell>
          <cell r="H357" t="str">
            <v>品业</v>
          </cell>
          <cell r="I357" t="str">
            <v>汤亚</v>
          </cell>
          <cell r="J357" t="str">
            <v>已签约</v>
          </cell>
          <cell r="K357">
            <v>59.34</v>
          </cell>
          <cell r="L357">
            <v>45.89</v>
          </cell>
          <cell r="M357" t="str">
            <v>暂无</v>
          </cell>
          <cell r="N357" t="str">
            <v>暂无</v>
          </cell>
          <cell r="O357" t="str">
            <v>罗子明,彭军英</v>
          </cell>
          <cell r="P357" t="str">
            <v>441824197610102418,440121197308072168</v>
          </cell>
          <cell r="Q357" t="str">
            <v>15118878025
18819184910</v>
          </cell>
          <cell r="R357" t="str">
            <v>广州市花都区官绿布十队拥军路口粮仓一巷16号</v>
          </cell>
          <cell r="S357" t="str">
            <v>中介-玉阁</v>
          </cell>
          <cell r="T357">
            <v>44825</v>
          </cell>
          <cell r="U357">
            <v>9789.01247050893</v>
          </cell>
          <cell r="V357">
            <v>580880</v>
          </cell>
          <cell r="W357" t="str">
            <v>无</v>
          </cell>
          <cell r="X357" t="str">
            <v>无</v>
          </cell>
          <cell r="Z357" t="str">
            <v>无</v>
          </cell>
          <cell r="AB357">
            <v>44862</v>
          </cell>
          <cell r="AC357">
            <v>6403.77485675767</v>
          </cell>
          <cell r="AD357">
            <v>380000</v>
          </cell>
        </row>
        <row r="358">
          <cell r="C358" t="str">
            <v>3-1-1202</v>
          </cell>
          <cell r="D358" t="str">
            <v>3</v>
          </cell>
          <cell r="E358">
            <v>1</v>
          </cell>
          <cell r="F358">
            <v>45034</v>
          </cell>
          <cell r="G358" t="str">
            <v>1202</v>
          </cell>
          <cell r="H358" t="str">
            <v>品业</v>
          </cell>
          <cell r="I358" t="str">
            <v>张燕秋</v>
          </cell>
          <cell r="J358" t="str">
            <v>已签约</v>
          </cell>
          <cell r="K358">
            <v>59.34</v>
          </cell>
          <cell r="L358">
            <v>45.89</v>
          </cell>
          <cell r="M358" t="str">
            <v>暂无</v>
          </cell>
          <cell r="N358" t="str">
            <v>暂无</v>
          </cell>
          <cell r="O358" t="str">
            <v>林玉君</v>
          </cell>
          <cell r="P358" t="str">
            <v>445202198707172786</v>
          </cell>
          <cell r="Q358">
            <v>15013053645</v>
          </cell>
          <cell r="R358" t="str">
            <v>广东省广州市荔湾区南岸富力路28号</v>
          </cell>
          <cell r="S358" t="str">
            <v>中介-喜佳</v>
          </cell>
          <cell r="T358">
            <v>45025</v>
          </cell>
          <cell r="U358">
            <v>9895.51735760027</v>
          </cell>
          <cell r="V358">
            <v>587200</v>
          </cell>
          <cell r="W358" t="str">
            <v>无</v>
          </cell>
          <cell r="X358" t="str">
            <v>无</v>
          </cell>
          <cell r="Z358" t="str">
            <v>无</v>
          </cell>
          <cell r="AB358">
            <v>45034</v>
          </cell>
          <cell r="AC358">
            <v>6403.77485675767</v>
          </cell>
          <cell r="AD358">
            <v>380000</v>
          </cell>
        </row>
        <row r="359">
          <cell r="C359" t="str">
            <v>3-1-1203</v>
          </cell>
          <cell r="D359" t="str">
            <v>3</v>
          </cell>
          <cell r="E359">
            <v>1</v>
          </cell>
          <cell r="F359">
            <v>45033</v>
          </cell>
          <cell r="G359" t="str">
            <v>1203</v>
          </cell>
          <cell r="H359" t="str">
            <v>品业</v>
          </cell>
          <cell r="I359" t="str">
            <v>梁子杰</v>
          </cell>
          <cell r="J359" t="str">
            <v>已签约</v>
          </cell>
          <cell r="K359">
            <v>86.22</v>
          </cell>
          <cell r="L359">
            <v>66.67</v>
          </cell>
          <cell r="M359" t="str">
            <v>暂无</v>
          </cell>
          <cell r="N359" t="str">
            <v>暂无</v>
          </cell>
          <cell r="O359" t="str">
            <v>曾伟炫</v>
          </cell>
          <cell r="P359" t="str">
            <v>441827200211280034</v>
          </cell>
          <cell r="Q359">
            <v>13535361128</v>
          </cell>
          <cell r="R359" t="str">
            <v>广东省广州市花都区宝华路美雅直街6号美雅苑A505</v>
          </cell>
          <cell r="S359" t="str">
            <v>中介-玉阁</v>
          </cell>
          <cell r="T359">
            <v>45024</v>
          </cell>
          <cell r="U359">
            <v>10214.9965205289</v>
          </cell>
          <cell r="V359">
            <v>880737</v>
          </cell>
          <cell r="W359" t="str">
            <v>无</v>
          </cell>
          <cell r="X359" t="str">
            <v>无</v>
          </cell>
          <cell r="Z359" t="str">
            <v>无</v>
          </cell>
          <cell r="AB359">
            <v>45033</v>
          </cell>
          <cell r="AC359">
            <v>6500</v>
          </cell>
          <cell r="AD359">
            <v>560430</v>
          </cell>
        </row>
        <row r="360">
          <cell r="C360" t="str">
            <v>3-1-1204</v>
          </cell>
          <cell r="D360" t="str">
            <v>3</v>
          </cell>
          <cell r="E360">
            <v>1</v>
          </cell>
          <cell r="F360">
            <v>44943</v>
          </cell>
          <cell r="G360" t="str">
            <v>1204</v>
          </cell>
          <cell r="H360" t="str">
            <v>品业</v>
          </cell>
          <cell r="I360" t="str">
            <v>范子杰</v>
          </cell>
          <cell r="J360" t="str">
            <v>已签约</v>
          </cell>
          <cell r="K360">
            <v>86.22</v>
          </cell>
          <cell r="L360">
            <v>66.67</v>
          </cell>
          <cell r="M360" t="str">
            <v>暂无</v>
          </cell>
          <cell r="N360" t="str">
            <v>暂无</v>
          </cell>
          <cell r="O360" t="str">
            <v>温丽红</v>
          </cell>
          <cell r="P360" t="str">
            <v>440182198004202725</v>
          </cell>
          <cell r="Q360">
            <v>15017577667</v>
          </cell>
          <cell r="R360" t="str">
            <v>广州市花都区狮岭镇振兴村六横队捷横新五巷5号</v>
          </cell>
          <cell r="S360" t="str">
            <v>中介-喜佳</v>
          </cell>
          <cell r="T360">
            <v>44922</v>
          </cell>
          <cell r="U360">
            <v>10108.5131060079</v>
          </cell>
          <cell r="V360">
            <v>871556</v>
          </cell>
          <cell r="W360" t="str">
            <v>无</v>
          </cell>
          <cell r="X360" t="str">
            <v>无</v>
          </cell>
          <cell r="Z360" t="str">
            <v>无</v>
          </cell>
          <cell r="AB360">
            <v>44943</v>
          </cell>
          <cell r="AC360">
            <v>8223.15008118766</v>
          </cell>
          <cell r="AD360">
            <v>709000</v>
          </cell>
        </row>
        <row r="361">
          <cell r="C361" t="str">
            <v>3-1-1205</v>
          </cell>
          <cell r="D361" t="str">
            <v>3</v>
          </cell>
          <cell r="E361">
            <v>1</v>
          </cell>
          <cell r="G361" t="str">
            <v>1205</v>
          </cell>
          <cell r="H361" t="str">
            <v>品业</v>
          </cell>
          <cell r="I361" t="str">
            <v>杨天强</v>
          </cell>
          <cell r="J361" t="str">
            <v>已认购</v>
          </cell>
          <cell r="K361">
            <v>73.43</v>
          </cell>
          <cell r="L361">
            <v>56.78</v>
          </cell>
          <cell r="M361" t="str">
            <v>暂无</v>
          </cell>
          <cell r="N361" t="str">
            <v>暂无</v>
          </cell>
          <cell r="O361" t="str">
            <v>黄春玉</v>
          </cell>
          <cell r="P361" t="str">
            <v>360726199703244365</v>
          </cell>
          <cell r="Q361">
            <v>13450421324</v>
          </cell>
          <cell r="S361" t="str">
            <v>中介-玉阁</v>
          </cell>
          <cell r="T361">
            <v>45231</v>
          </cell>
          <cell r="U361">
            <v>10161.7594988424</v>
          </cell>
          <cell r="V361">
            <v>746178</v>
          </cell>
          <cell r="W361" t="str">
            <v>无</v>
          </cell>
          <cell r="X361" t="str">
            <v>无</v>
          </cell>
          <cell r="Z361" t="str">
            <v>无</v>
          </cell>
          <cell r="AC361">
            <v>7856.70706795588</v>
          </cell>
          <cell r="AD361">
            <v>576918</v>
          </cell>
        </row>
        <row r="362">
          <cell r="C362" t="str">
            <v>3-1-1206</v>
          </cell>
          <cell r="D362" t="str">
            <v>3</v>
          </cell>
          <cell r="E362">
            <v>1</v>
          </cell>
          <cell r="F362">
            <v>45114</v>
          </cell>
          <cell r="G362" t="str">
            <v>1206</v>
          </cell>
          <cell r="H362" t="str">
            <v>品业</v>
          </cell>
          <cell r="I362" t="str">
            <v>葛海虎</v>
          </cell>
          <cell r="J362" t="str">
            <v>已签约</v>
          </cell>
          <cell r="K362">
            <v>73.43</v>
          </cell>
          <cell r="L362">
            <v>56.78</v>
          </cell>
          <cell r="M362" t="str">
            <v>暂无</v>
          </cell>
          <cell r="N362" t="str">
            <v>暂无</v>
          </cell>
          <cell r="O362" t="str">
            <v>刘洪文</v>
          </cell>
          <cell r="P362" t="str">
            <v>360722198407106312</v>
          </cell>
          <cell r="Q362">
            <v>13434130593</v>
          </cell>
          <cell r="R362" t="str">
            <v>广东省广州市人和镇岗尾贝刘街东十四巷9号305房</v>
          </cell>
          <cell r="S362" t="str">
            <v>中介-玉阁</v>
          </cell>
          <cell r="T362">
            <v>45092</v>
          </cell>
          <cell r="U362">
            <v>10055.263516274</v>
          </cell>
          <cell r="V362">
            <v>738358</v>
          </cell>
          <cell r="W362" t="str">
            <v>无</v>
          </cell>
          <cell r="X362" t="str">
            <v>无</v>
          </cell>
          <cell r="Z362" t="str">
            <v>无</v>
          </cell>
          <cell r="AB362">
            <v>45114</v>
          </cell>
          <cell r="AC362">
            <v>7555.16818738935</v>
          </cell>
          <cell r="AD362">
            <v>554776</v>
          </cell>
        </row>
        <row r="363">
          <cell r="C363" t="str">
            <v>3-1-1207</v>
          </cell>
          <cell r="D363" t="str">
            <v>3</v>
          </cell>
          <cell r="E363">
            <v>1</v>
          </cell>
          <cell r="F363">
            <v>45156</v>
          </cell>
          <cell r="G363" t="str">
            <v>1207</v>
          </cell>
          <cell r="H363" t="str">
            <v>品业</v>
          </cell>
          <cell r="I363" t="str">
            <v>范丽娟</v>
          </cell>
          <cell r="J363" t="str">
            <v>已签约</v>
          </cell>
          <cell r="K363">
            <v>86</v>
          </cell>
          <cell r="L363">
            <v>66.5</v>
          </cell>
          <cell r="M363" t="str">
            <v>暂无</v>
          </cell>
          <cell r="N363" t="str">
            <v>暂无</v>
          </cell>
          <cell r="O363" t="str">
            <v>梁庆鸿</v>
          </cell>
          <cell r="P363" t="str">
            <v>511325199910063832</v>
          </cell>
          <cell r="Q363">
            <v>17608170984</v>
          </cell>
          <cell r="R363" t="str">
            <v>广东省广州市白云区江高镇新楼村岗岗百货</v>
          </cell>
          <cell r="S363" t="str">
            <v>中介-玉阁</v>
          </cell>
          <cell r="T363">
            <v>45143</v>
          </cell>
          <cell r="U363">
            <v>9895.52325581395</v>
          </cell>
          <cell r="V363">
            <v>851015</v>
          </cell>
          <cell r="W363" t="str">
            <v>无</v>
          </cell>
          <cell r="X363" t="str">
            <v>无</v>
          </cell>
          <cell r="Z363" t="str">
            <v>无</v>
          </cell>
          <cell r="AB363">
            <v>45156</v>
          </cell>
          <cell r="AC363">
            <v>6117.20930232558</v>
          </cell>
          <cell r="AD363">
            <v>526080</v>
          </cell>
        </row>
        <row r="364">
          <cell r="C364" t="str">
            <v>3-1-1301</v>
          </cell>
          <cell r="D364" t="str">
            <v>3</v>
          </cell>
          <cell r="E364">
            <v>1</v>
          </cell>
          <cell r="F364">
            <v>45072</v>
          </cell>
          <cell r="G364" t="str">
            <v>1301</v>
          </cell>
          <cell r="H364" t="str">
            <v>品业</v>
          </cell>
          <cell r="I364" t="str">
            <v>范丽娟</v>
          </cell>
          <cell r="J364" t="str">
            <v>已签约</v>
          </cell>
          <cell r="K364">
            <v>59.34</v>
          </cell>
          <cell r="L364">
            <v>45.89</v>
          </cell>
          <cell r="M364" t="str">
            <v>暂无</v>
          </cell>
          <cell r="N364" t="str">
            <v>暂无</v>
          </cell>
          <cell r="O364" t="str">
            <v>王宇锡</v>
          </cell>
          <cell r="P364" t="str">
            <v>450923199305292760</v>
          </cell>
          <cell r="Q364">
            <v>18565008498</v>
          </cell>
          <cell r="R364" t="str">
            <v>广东省广州市花都区新雅街道自由人花园7期3栋2304</v>
          </cell>
          <cell r="S364" t="str">
            <v>中介-玉阁</v>
          </cell>
          <cell r="T364">
            <v>45038</v>
          </cell>
          <cell r="U364">
            <v>9789.01247050893</v>
          </cell>
          <cell r="V364">
            <v>580880</v>
          </cell>
          <cell r="W364" t="str">
            <v>无</v>
          </cell>
          <cell r="X364" t="str">
            <v>无</v>
          </cell>
          <cell r="Z364" t="str">
            <v>无</v>
          </cell>
          <cell r="AB364">
            <v>45072</v>
          </cell>
          <cell r="AC364">
            <v>8154.41523424334</v>
          </cell>
          <cell r="AD364">
            <v>483883</v>
          </cell>
        </row>
        <row r="365">
          <cell r="C365" t="str">
            <v>3-1-1302</v>
          </cell>
          <cell r="D365" t="str">
            <v>3</v>
          </cell>
          <cell r="E365">
            <v>1</v>
          </cell>
          <cell r="F365" t="str">
            <v>草签报</v>
          </cell>
          <cell r="G365" t="str">
            <v>1302</v>
          </cell>
          <cell r="H365" t="str">
            <v>品业</v>
          </cell>
          <cell r="I365" t="str">
            <v>抵债第二批</v>
          </cell>
          <cell r="J365" t="str">
            <v>已签约</v>
          </cell>
          <cell r="K365">
            <v>59.34</v>
          </cell>
          <cell r="L365">
            <v>45.89</v>
          </cell>
          <cell r="M365" t="str">
            <v>暂无</v>
          </cell>
          <cell r="N365" t="str">
            <v>暂无</v>
          </cell>
          <cell r="O365" t="str">
            <v>特艳霞</v>
          </cell>
          <cell r="P365" t="str">
            <v>110224197701300524</v>
          </cell>
          <cell r="Q365">
            <v>18301258290</v>
          </cell>
          <cell r="R365" t="str">
            <v>北京市东城区香河园路 1号万国城10 号楼四层</v>
          </cell>
          <cell r="S365" t="str">
            <v>员工抵债</v>
          </cell>
          <cell r="T365">
            <v>45107</v>
          </cell>
          <cell r="U365">
            <v>9895.51735760027</v>
          </cell>
          <cell r="V365">
            <v>587200</v>
          </cell>
          <cell r="W365" t="str">
            <v>无</v>
          </cell>
          <cell r="X365" t="str">
            <v>无</v>
          </cell>
          <cell r="Z365" t="str">
            <v>无</v>
          </cell>
          <cell r="AB365">
            <v>45107</v>
          </cell>
          <cell r="AC365">
            <v>6135.86113919784</v>
          </cell>
          <cell r="AD365">
            <v>364102</v>
          </cell>
        </row>
        <row r="366">
          <cell r="C366" t="str">
            <v>3-1-1303</v>
          </cell>
          <cell r="D366" t="str">
            <v>3</v>
          </cell>
          <cell r="E366">
            <v>1</v>
          </cell>
          <cell r="G366" t="str">
            <v>1303</v>
          </cell>
          <cell r="I366" t="str">
            <v>不可售-500万房源</v>
          </cell>
          <cell r="K366">
            <v>86.22</v>
          </cell>
          <cell r="L366">
            <v>66.67</v>
          </cell>
          <cell r="M366" t="str">
            <v>暂无</v>
          </cell>
          <cell r="N366" t="str">
            <v>暂无</v>
          </cell>
          <cell r="U366">
            <v>10214.9965205289</v>
          </cell>
          <cell r="V366">
            <v>880737</v>
          </cell>
          <cell r="W366" t="str">
            <v>无</v>
          </cell>
          <cell r="X366" t="str">
            <v>无</v>
          </cell>
          <cell r="Z366" t="str">
            <v>无</v>
          </cell>
          <cell r="AB366" t="str">
            <v/>
          </cell>
          <cell r="AC366">
            <v>0</v>
          </cell>
        </row>
        <row r="367">
          <cell r="C367" t="str">
            <v>3-1-1304</v>
          </cell>
          <cell r="D367" t="str">
            <v>3</v>
          </cell>
          <cell r="E367">
            <v>1</v>
          </cell>
          <cell r="F367">
            <v>45165</v>
          </cell>
          <cell r="G367" t="str">
            <v>1304</v>
          </cell>
          <cell r="H367" t="str">
            <v>品业</v>
          </cell>
          <cell r="I367" t="str">
            <v>范丽娟</v>
          </cell>
          <cell r="J367" t="str">
            <v>已签约</v>
          </cell>
          <cell r="K367">
            <v>86.22</v>
          </cell>
          <cell r="L367">
            <v>66.67</v>
          </cell>
          <cell r="M367" t="str">
            <v>暂无</v>
          </cell>
          <cell r="N367" t="str">
            <v>暂无</v>
          </cell>
          <cell r="O367" t="str">
            <v>姜美</v>
          </cell>
          <cell r="P367" t="str">
            <v>430626199802178183</v>
          </cell>
          <cell r="Q367">
            <v>13126163799</v>
          </cell>
          <cell r="R367" t="str">
            <v>广东省广州市花都区新华街道茶园路六巷菜鸟驿站</v>
          </cell>
          <cell r="S367" t="str">
            <v>中介-兆丰</v>
          </cell>
          <cell r="T367">
            <v>45113</v>
          </cell>
          <cell r="U367">
            <v>10108.5131060079</v>
          </cell>
          <cell r="V367">
            <v>871556</v>
          </cell>
          <cell r="W367" t="str">
            <v>无</v>
          </cell>
          <cell r="X367" t="str">
            <v>无</v>
          </cell>
          <cell r="Z367" t="str">
            <v>无</v>
          </cell>
          <cell r="AB367">
            <v>45165</v>
          </cell>
          <cell r="AC367">
            <v>6129.94664810949</v>
          </cell>
          <cell r="AD367">
            <v>528524</v>
          </cell>
        </row>
        <row r="368">
          <cell r="C368" t="str">
            <v>3-1-1305</v>
          </cell>
          <cell r="D368" t="str">
            <v>3</v>
          </cell>
          <cell r="E368">
            <v>1</v>
          </cell>
          <cell r="F368">
            <v>45141</v>
          </cell>
          <cell r="G368" t="str">
            <v>1305</v>
          </cell>
          <cell r="H368" t="str">
            <v>品业</v>
          </cell>
          <cell r="I368" t="str">
            <v>抵债第二批</v>
          </cell>
          <cell r="J368" t="str">
            <v>已签约</v>
          </cell>
          <cell r="K368">
            <v>73.43</v>
          </cell>
          <cell r="L368">
            <v>56.78</v>
          </cell>
          <cell r="M368" t="str">
            <v>暂无</v>
          </cell>
          <cell r="N368" t="str">
            <v>暂无</v>
          </cell>
          <cell r="O368" t="str">
            <v>王洪波</v>
          </cell>
          <cell r="P368" t="str">
            <v>370725197503262178</v>
          </cell>
          <cell r="Q368">
            <v>13910675890</v>
          </cell>
          <cell r="R368" t="str">
            <v>北京市东城区香河园路1号万国城10号楼四层</v>
          </cell>
          <cell r="S368" t="str">
            <v>员工抵债</v>
          </cell>
          <cell r="T368">
            <v>45090</v>
          </cell>
          <cell r="U368">
            <v>10161.7594988424</v>
          </cell>
          <cell r="V368">
            <v>746178</v>
          </cell>
          <cell r="W368" t="str">
            <v>无</v>
          </cell>
          <cell r="X368" t="str">
            <v>无</v>
          </cell>
          <cell r="Z368" t="str">
            <v>无</v>
          </cell>
          <cell r="AB368">
            <v>45090</v>
          </cell>
          <cell r="AC368">
            <v>6300.98052567071</v>
          </cell>
          <cell r="AD368">
            <v>462681</v>
          </cell>
        </row>
        <row r="369">
          <cell r="C369" t="str">
            <v>3-1-1306</v>
          </cell>
          <cell r="D369" t="str">
            <v>3</v>
          </cell>
          <cell r="E369">
            <v>1</v>
          </cell>
          <cell r="G369" t="str">
            <v>1306</v>
          </cell>
          <cell r="K369">
            <v>73.43</v>
          </cell>
          <cell r="L369">
            <v>56.78</v>
          </cell>
          <cell r="M369" t="str">
            <v>暂无</v>
          </cell>
          <cell r="N369" t="str">
            <v>暂无</v>
          </cell>
          <cell r="U369">
            <v>10055.263516274</v>
          </cell>
          <cell r="V369">
            <v>738358</v>
          </cell>
          <cell r="W369" t="str">
            <v>无</v>
          </cell>
          <cell r="X369" t="str">
            <v>无</v>
          </cell>
          <cell r="Z369" t="str">
            <v>无</v>
          </cell>
          <cell r="AB369" t="str">
            <v/>
          </cell>
          <cell r="AC369">
            <v>0</v>
          </cell>
        </row>
        <row r="370">
          <cell r="C370" t="str">
            <v>3-1-1307</v>
          </cell>
          <cell r="D370" t="str">
            <v>3</v>
          </cell>
          <cell r="E370">
            <v>1</v>
          </cell>
          <cell r="F370">
            <v>45061</v>
          </cell>
          <cell r="G370" t="str">
            <v>1307</v>
          </cell>
          <cell r="H370" t="str">
            <v>品业</v>
          </cell>
          <cell r="I370" t="str">
            <v>梁子杰</v>
          </cell>
          <cell r="J370" t="str">
            <v>已签约</v>
          </cell>
          <cell r="K370">
            <v>86</v>
          </cell>
          <cell r="L370">
            <v>66.5</v>
          </cell>
          <cell r="M370" t="str">
            <v>暂无</v>
          </cell>
          <cell r="N370" t="str">
            <v>暂无</v>
          </cell>
          <cell r="O370" t="str">
            <v>商彩霞</v>
          </cell>
          <cell r="P370" t="str">
            <v>440182198004072422</v>
          </cell>
          <cell r="Q370">
            <v>15992498747</v>
          </cell>
          <cell r="R370" t="str">
            <v>广东省广州市花都区新华街道龙珠路2-11永隽地产菜园总店</v>
          </cell>
          <cell r="S370" t="str">
            <v>中介-玉阁</v>
          </cell>
          <cell r="T370">
            <v>45046</v>
          </cell>
          <cell r="U370">
            <v>9895.52325581395</v>
          </cell>
          <cell r="V370">
            <v>851015</v>
          </cell>
          <cell r="W370" t="str">
            <v>无</v>
          </cell>
          <cell r="X370" t="str">
            <v>无</v>
          </cell>
          <cell r="Z370" t="str">
            <v>无</v>
          </cell>
          <cell r="AB370">
            <v>45061</v>
          </cell>
          <cell r="AC370">
            <v>8040.88372093023</v>
          </cell>
          <cell r="AD370">
            <v>691516</v>
          </cell>
        </row>
        <row r="371">
          <cell r="C371" t="str">
            <v>3-1-1401</v>
          </cell>
          <cell r="D371" t="str">
            <v>3</v>
          </cell>
          <cell r="E371">
            <v>1</v>
          </cell>
          <cell r="F371">
            <v>45039</v>
          </cell>
          <cell r="G371" t="str">
            <v>1401</v>
          </cell>
          <cell r="H371" t="str">
            <v>品业</v>
          </cell>
          <cell r="I371" t="str">
            <v>葛海虎</v>
          </cell>
          <cell r="J371" t="str">
            <v>已签约</v>
          </cell>
          <cell r="K371">
            <v>59.34</v>
          </cell>
          <cell r="L371">
            <v>45.89</v>
          </cell>
          <cell r="M371" t="str">
            <v>暂无</v>
          </cell>
          <cell r="N371" t="str">
            <v>暂无</v>
          </cell>
          <cell r="O371" t="str">
            <v>张骞易</v>
          </cell>
          <cell r="P371" t="str">
            <v>362531200312030041</v>
          </cell>
          <cell r="Q371">
            <v>18589282865</v>
          </cell>
          <cell r="R371" t="str">
            <v>广东省广州市白云区均禾街平沙松园中塂7号502</v>
          </cell>
          <cell r="S371" t="str">
            <v>中介-喜佳</v>
          </cell>
          <cell r="T371">
            <v>45031</v>
          </cell>
          <cell r="U371">
            <v>9650.58982136838</v>
          </cell>
          <cell r="V371">
            <v>572666</v>
          </cell>
          <cell r="W371" t="str">
            <v>无</v>
          </cell>
          <cell r="X371" t="str">
            <v>无</v>
          </cell>
          <cell r="Z371" t="str">
            <v>无</v>
          </cell>
          <cell r="AB371">
            <v>45039</v>
          </cell>
          <cell r="AC371">
            <v>6589.65284799461</v>
          </cell>
          <cell r="AD371">
            <v>391030</v>
          </cell>
        </row>
        <row r="372">
          <cell r="C372" t="str">
            <v>3-1-1402</v>
          </cell>
          <cell r="D372" t="str">
            <v>3</v>
          </cell>
          <cell r="E372">
            <v>1</v>
          </cell>
          <cell r="F372">
            <v>45074</v>
          </cell>
          <cell r="G372" t="str">
            <v>1402</v>
          </cell>
          <cell r="H372" t="str">
            <v>自销</v>
          </cell>
          <cell r="I372" t="str">
            <v>杨天强</v>
          </cell>
          <cell r="J372" t="str">
            <v>已签约</v>
          </cell>
          <cell r="K372">
            <v>59.34</v>
          </cell>
          <cell r="L372">
            <v>45.89</v>
          </cell>
          <cell r="M372" t="str">
            <v>暂无</v>
          </cell>
          <cell r="N372" t="str">
            <v>暂无</v>
          </cell>
          <cell r="O372" t="str">
            <v>吴洁仪</v>
          </cell>
          <cell r="P372" t="str">
            <v>440106198112101829</v>
          </cell>
          <cell r="Q372">
            <v>15920185092</v>
          </cell>
          <cell r="R372" t="str">
            <v>广东省天河区五山路381华工机宿舍北区7栋304</v>
          </cell>
          <cell r="S372" t="str">
            <v>中介-喜佳</v>
          </cell>
          <cell r="T372">
            <v>45046</v>
          </cell>
          <cell r="U372">
            <v>9757.07785642063</v>
          </cell>
          <cell r="V372">
            <v>578985</v>
          </cell>
          <cell r="W372" t="str">
            <v>无</v>
          </cell>
          <cell r="X372" t="str">
            <v>无</v>
          </cell>
          <cell r="Z372" t="str">
            <v>无</v>
          </cell>
          <cell r="AB372">
            <v>45074</v>
          </cell>
          <cell r="AC372">
            <v>6593.12436804853</v>
          </cell>
          <cell r="AD372">
            <v>391236</v>
          </cell>
        </row>
        <row r="373">
          <cell r="C373" t="str">
            <v>3-1-1403</v>
          </cell>
          <cell r="D373" t="str">
            <v>3</v>
          </cell>
          <cell r="E373">
            <v>1</v>
          </cell>
          <cell r="G373" t="str">
            <v>1403</v>
          </cell>
          <cell r="H373" t="str">
            <v>品业</v>
          </cell>
          <cell r="I373" t="str">
            <v>范丽娟</v>
          </cell>
          <cell r="J373" t="str">
            <v>已认购</v>
          </cell>
          <cell r="K373">
            <v>86.22</v>
          </cell>
          <cell r="L373">
            <v>66.67</v>
          </cell>
          <cell r="M373" t="str">
            <v>暂无</v>
          </cell>
          <cell r="N373" t="str">
            <v>暂无</v>
          </cell>
          <cell r="O373" t="str">
            <v>赵孟清</v>
          </cell>
          <cell r="P373" t="str">
            <v>441802196908050910</v>
          </cell>
          <cell r="Q373">
            <v>13318613123</v>
          </cell>
          <cell r="R373" t="str">
            <v>广东省清远市清城区小市新城八号区华联大厦B座903号</v>
          </cell>
          <cell r="S373" t="str">
            <v>自然来访</v>
          </cell>
          <cell r="T373">
            <v>45319</v>
          </cell>
          <cell r="U373">
            <v>10076.5599628856</v>
          </cell>
          <cell r="V373">
            <v>868801</v>
          </cell>
          <cell r="W373" t="str">
            <v>无</v>
          </cell>
          <cell r="X373" t="str">
            <v>无</v>
          </cell>
          <cell r="Z373" t="str">
            <v>无</v>
          </cell>
          <cell r="AB373" t="str">
            <v/>
          </cell>
          <cell r="AC373">
            <v>6814.14984922292</v>
          </cell>
          <cell r="AD373">
            <v>587516</v>
          </cell>
        </row>
        <row r="374">
          <cell r="C374" t="str">
            <v>3-1-1404</v>
          </cell>
          <cell r="D374" t="str">
            <v>3</v>
          </cell>
          <cell r="E374">
            <v>1</v>
          </cell>
          <cell r="G374" t="str">
            <v>1404</v>
          </cell>
          <cell r="H374" t="str">
            <v>品业</v>
          </cell>
          <cell r="I374" t="str">
            <v>范丽娟</v>
          </cell>
          <cell r="J374" t="str">
            <v>已认购</v>
          </cell>
          <cell r="K374">
            <v>86.22</v>
          </cell>
          <cell r="L374">
            <v>66.67</v>
          </cell>
          <cell r="M374" t="str">
            <v>暂无</v>
          </cell>
          <cell r="N374" t="str">
            <v>暂无</v>
          </cell>
          <cell r="O374" t="str">
            <v>赵孟清</v>
          </cell>
          <cell r="P374" t="str">
            <v>441802196908050910</v>
          </cell>
          <cell r="Q374">
            <v>13318613123</v>
          </cell>
          <cell r="R374" t="str">
            <v>广东省清远市清城区小市新城八号区华联大厦B座903号</v>
          </cell>
          <cell r="S374" t="str">
            <v>自然来访</v>
          </cell>
          <cell r="T374">
            <v>45330</v>
          </cell>
          <cell r="U374">
            <v>9970.06495012758</v>
          </cell>
          <cell r="V374">
            <v>859619</v>
          </cell>
          <cell r="W374" t="str">
            <v>无</v>
          </cell>
          <cell r="X374" t="str">
            <v>无</v>
          </cell>
          <cell r="Z374" t="str">
            <v>无</v>
          </cell>
          <cell r="AB374" t="str">
            <v/>
          </cell>
          <cell r="AC374">
            <v>6745.96381350035</v>
          </cell>
          <cell r="AD374">
            <v>581637</v>
          </cell>
        </row>
        <row r="375">
          <cell r="C375" t="str">
            <v>3-1-1405</v>
          </cell>
          <cell r="D375" t="str">
            <v>3</v>
          </cell>
          <cell r="E375">
            <v>1</v>
          </cell>
          <cell r="G375" t="str">
            <v>1405</v>
          </cell>
          <cell r="H375" t="str">
            <v>品业</v>
          </cell>
          <cell r="I375" t="str">
            <v>范丽娟</v>
          </cell>
          <cell r="J375" t="str">
            <v>已认购</v>
          </cell>
          <cell r="K375">
            <v>73.43</v>
          </cell>
          <cell r="L375">
            <v>56.78</v>
          </cell>
          <cell r="M375" t="str">
            <v>暂无</v>
          </cell>
          <cell r="N375" t="str">
            <v>暂无</v>
          </cell>
          <cell r="O375" t="str">
            <v>廖丽萍</v>
          </cell>
          <cell r="S375" t="str">
            <v>中介-玉阁</v>
          </cell>
          <cell r="T375">
            <v>45284</v>
          </cell>
          <cell r="U375">
            <v>10023.3147215035</v>
          </cell>
          <cell r="V375">
            <v>736012</v>
          </cell>
          <cell r="W375" t="str">
            <v>无</v>
          </cell>
          <cell r="X375" t="str">
            <v>无</v>
          </cell>
          <cell r="Z375" t="str">
            <v>无</v>
          </cell>
          <cell r="AA375">
            <v>45284</v>
          </cell>
          <cell r="AB375" t="str">
            <v/>
          </cell>
          <cell r="AC375">
            <v>6793.49039901947</v>
          </cell>
          <cell r="AD375">
            <v>498846</v>
          </cell>
        </row>
        <row r="376">
          <cell r="C376" t="str">
            <v>3-1-1406</v>
          </cell>
          <cell r="D376" t="str">
            <v>3</v>
          </cell>
          <cell r="E376">
            <v>1</v>
          </cell>
          <cell r="G376" t="str">
            <v>1406</v>
          </cell>
          <cell r="H376" t="str">
            <v>品业</v>
          </cell>
          <cell r="I376" t="str">
            <v>范丽娟</v>
          </cell>
          <cell r="J376" t="str">
            <v>已认购</v>
          </cell>
          <cell r="K376">
            <v>73.43</v>
          </cell>
          <cell r="L376">
            <v>56.78</v>
          </cell>
          <cell r="M376" t="str">
            <v>暂无</v>
          </cell>
          <cell r="N376" t="str">
            <v>暂无</v>
          </cell>
          <cell r="O376" t="str">
            <v>潘燕芬</v>
          </cell>
          <cell r="P376" t="str">
            <v>441802197806100221</v>
          </cell>
          <cell r="Q376">
            <v>13610583166</v>
          </cell>
          <cell r="R376" t="str">
            <v>广东省清远市清城区小市新城十六号区22栋201号</v>
          </cell>
          <cell r="S376" t="str">
            <v>自然来访</v>
          </cell>
          <cell r="T376">
            <v>45333</v>
          </cell>
          <cell r="U376">
            <v>9916.81873893504</v>
          </cell>
          <cell r="V376">
            <v>728192</v>
          </cell>
          <cell r="W376" t="str">
            <v>无</v>
          </cell>
          <cell r="X376" t="str">
            <v>无</v>
          </cell>
          <cell r="Z376" t="str">
            <v>无</v>
          </cell>
          <cell r="AB376" t="str">
            <v/>
          </cell>
          <cell r="AC376">
            <v>6725.30300966907</v>
          </cell>
          <cell r="AD376">
            <v>493839</v>
          </cell>
        </row>
        <row r="377">
          <cell r="C377" t="str">
            <v>3-1-1407</v>
          </cell>
          <cell r="D377" t="str">
            <v>3</v>
          </cell>
          <cell r="E377">
            <v>1</v>
          </cell>
          <cell r="F377">
            <v>45123</v>
          </cell>
          <cell r="G377" t="str">
            <v>1407</v>
          </cell>
          <cell r="H377" t="str">
            <v>品业</v>
          </cell>
          <cell r="I377" t="str">
            <v>范丽娟</v>
          </cell>
          <cell r="J377" t="str">
            <v>已签约</v>
          </cell>
          <cell r="K377">
            <v>86</v>
          </cell>
          <cell r="L377">
            <v>66.5</v>
          </cell>
          <cell r="M377" t="str">
            <v>暂无</v>
          </cell>
          <cell r="N377" t="str">
            <v>暂无</v>
          </cell>
          <cell r="O377" t="str">
            <v>王思琦</v>
          </cell>
          <cell r="P377" t="str">
            <v>441423200208054426</v>
          </cell>
          <cell r="Q377">
            <v>13802929397</v>
          </cell>
          <cell r="R377" t="str">
            <v>广东省清远市清城区恒大银湖城81栋801房</v>
          </cell>
          <cell r="S377" t="str">
            <v>中介-玉阁</v>
          </cell>
          <cell r="T377">
            <v>45107</v>
          </cell>
          <cell r="U377">
            <v>9757.06976744186</v>
          </cell>
          <cell r="V377">
            <v>839108</v>
          </cell>
          <cell r="W377" t="str">
            <v>无</v>
          </cell>
          <cell r="X377" t="str">
            <v>无</v>
          </cell>
          <cell r="Z377" t="str">
            <v>无</v>
          </cell>
          <cell r="AB377">
            <v>45123</v>
          </cell>
          <cell r="AC377">
            <v>7337.79069767442</v>
          </cell>
          <cell r="AD377">
            <v>631050</v>
          </cell>
        </row>
        <row r="378">
          <cell r="C378" t="str">
            <v>3-1-1501</v>
          </cell>
          <cell r="D378" t="str">
            <v>3</v>
          </cell>
          <cell r="E378">
            <v>1</v>
          </cell>
          <cell r="F378" t="str">
            <v>草签报</v>
          </cell>
          <cell r="G378" t="str">
            <v>1501</v>
          </cell>
          <cell r="H378" t="str">
            <v>品业</v>
          </cell>
          <cell r="I378" t="str">
            <v>抵债第一批</v>
          </cell>
          <cell r="J378" t="str">
            <v>已签约</v>
          </cell>
          <cell r="K378">
            <v>59.34</v>
          </cell>
          <cell r="L378">
            <v>45.89</v>
          </cell>
          <cell r="M378" t="str">
            <v>暂无</v>
          </cell>
          <cell r="N378" t="str">
            <v>暂无</v>
          </cell>
          <cell r="O378" t="str">
            <v>金晓辰</v>
          </cell>
          <cell r="P378" t="str">
            <v>120106198805132025</v>
          </cell>
          <cell r="Q378">
            <v>19910535921</v>
          </cell>
          <cell r="R378" t="str">
            <v>北京市东城区香河园路1号万国城10号楼四层</v>
          </cell>
          <cell r="S378" t="str">
            <v>员工抵债</v>
          </cell>
          <cell r="T378">
            <v>45016</v>
          </cell>
          <cell r="U378">
            <v>9863.58274351196</v>
          </cell>
          <cell r="V378">
            <v>585305</v>
          </cell>
          <cell r="W378" t="str">
            <v>无</v>
          </cell>
          <cell r="X378" t="str">
            <v>无</v>
          </cell>
          <cell r="Z378" t="str">
            <v>无</v>
          </cell>
          <cell r="AB378">
            <v>45016</v>
          </cell>
          <cell r="AC378">
            <v>6116.05999325918</v>
          </cell>
          <cell r="AD378">
            <v>362927</v>
          </cell>
        </row>
        <row r="379">
          <cell r="C379" t="str">
            <v>3-1-1502</v>
          </cell>
          <cell r="D379" t="str">
            <v>3</v>
          </cell>
          <cell r="E379">
            <v>1</v>
          </cell>
          <cell r="F379" t="str">
            <v>草签报</v>
          </cell>
          <cell r="G379" t="str">
            <v>1502</v>
          </cell>
          <cell r="H379" t="str">
            <v>品业</v>
          </cell>
          <cell r="I379" t="str">
            <v>抵债第一批</v>
          </cell>
          <cell r="J379" t="str">
            <v>已签约</v>
          </cell>
          <cell r="K379">
            <v>59.34</v>
          </cell>
          <cell r="L379">
            <v>45.89</v>
          </cell>
          <cell r="M379" t="str">
            <v>暂无</v>
          </cell>
          <cell r="N379" t="str">
            <v>暂无</v>
          </cell>
          <cell r="O379" t="str">
            <v>魏高臣</v>
          </cell>
          <cell r="P379" t="str">
            <v>630105197910290016</v>
          </cell>
          <cell r="Q379">
            <v>13911075203</v>
          </cell>
          <cell r="R379" t="str">
            <v>北京市东城区香河园路1号万国城10号楼四层</v>
          </cell>
          <cell r="S379" t="str">
            <v>员工抵债</v>
          </cell>
          <cell r="T379">
            <v>45016</v>
          </cell>
          <cell r="U379">
            <v>9970.07077856421</v>
          </cell>
          <cell r="V379">
            <v>591624</v>
          </cell>
          <cell r="X379">
            <v>31900</v>
          </cell>
          <cell r="AB379">
            <v>45016</v>
          </cell>
          <cell r="AC379">
            <v>6182.08628244017</v>
          </cell>
          <cell r="AD379">
            <v>366845</v>
          </cell>
        </row>
        <row r="380">
          <cell r="C380" t="str">
            <v>3-1-1503</v>
          </cell>
          <cell r="D380" t="str">
            <v>3</v>
          </cell>
          <cell r="E380">
            <v>1</v>
          </cell>
          <cell r="G380" t="str">
            <v>1503</v>
          </cell>
          <cell r="H380" t="str">
            <v>品业</v>
          </cell>
          <cell r="I380" t="str">
            <v>范丽娟</v>
          </cell>
          <cell r="J380" t="str">
            <v>已认购</v>
          </cell>
          <cell r="K380">
            <v>86.22</v>
          </cell>
          <cell r="L380">
            <v>66.67</v>
          </cell>
          <cell r="M380" t="str">
            <v>暂无</v>
          </cell>
          <cell r="N380" t="str">
            <v>暂无</v>
          </cell>
          <cell r="O380" t="str">
            <v>潘燕芬</v>
          </cell>
          <cell r="P380" t="str">
            <v>441802197806100221</v>
          </cell>
          <cell r="Q380">
            <v>13610583166</v>
          </cell>
          <cell r="R380" t="str">
            <v>广东省清远市清城区小市新城十六号区22栋201号</v>
          </cell>
          <cell r="S380" t="str">
            <v>自然来访</v>
          </cell>
          <cell r="T380">
            <v>45339</v>
          </cell>
          <cell r="U380">
            <v>10289.5499884018</v>
          </cell>
          <cell r="V380">
            <v>887165</v>
          </cell>
          <cell r="W380" t="str">
            <v>无</v>
          </cell>
          <cell r="X380" t="str">
            <v>无</v>
          </cell>
          <cell r="Z380" t="str">
            <v>无</v>
          </cell>
          <cell r="AB380" t="str">
            <v/>
          </cell>
          <cell r="AC380">
            <v>6950.52192066806</v>
          </cell>
          <cell r="AD380">
            <v>599274</v>
          </cell>
        </row>
        <row r="381">
          <cell r="C381" t="str">
            <v>3-1-1504</v>
          </cell>
          <cell r="D381" t="str">
            <v>3</v>
          </cell>
          <cell r="E381">
            <v>1</v>
          </cell>
          <cell r="F381">
            <v>45196</v>
          </cell>
          <cell r="G381" t="str">
            <v>1504</v>
          </cell>
          <cell r="H381" t="str">
            <v>品业</v>
          </cell>
          <cell r="I381" t="str">
            <v>蒋晓霞</v>
          </cell>
          <cell r="J381" t="str">
            <v>已签约</v>
          </cell>
          <cell r="K381">
            <v>86.22</v>
          </cell>
          <cell r="L381">
            <v>66.67</v>
          </cell>
          <cell r="M381" t="str">
            <v>暂无</v>
          </cell>
          <cell r="N381" t="str">
            <v>暂无</v>
          </cell>
          <cell r="O381" t="str">
            <v>高惠娟</v>
          </cell>
          <cell r="P381" t="str">
            <v>445224199504081529</v>
          </cell>
          <cell r="Q381">
            <v>13538999015</v>
          </cell>
          <cell r="R381" t="str">
            <v>广东省惠州市惠来县周田镇考山管区面前山七直巷5号</v>
          </cell>
          <cell r="S381" t="str">
            <v>中介-玉阁</v>
          </cell>
          <cell r="T381">
            <v>45186</v>
          </cell>
          <cell r="U381">
            <v>10183.0433774066</v>
          </cell>
          <cell r="V381">
            <v>877982</v>
          </cell>
          <cell r="AB381">
            <v>45196</v>
          </cell>
          <cell r="AC381">
            <v>7591.0577592206</v>
          </cell>
          <cell r="AD381">
            <v>654501</v>
          </cell>
        </row>
        <row r="382">
          <cell r="C382" t="str">
            <v>3-1-1505</v>
          </cell>
          <cell r="D382" t="str">
            <v>3</v>
          </cell>
          <cell r="E382">
            <v>1</v>
          </cell>
          <cell r="G382" t="str">
            <v>1505</v>
          </cell>
          <cell r="K382">
            <v>73.43</v>
          </cell>
          <cell r="L382">
            <v>56.78</v>
          </cell>
          <cell r="M382" t="str">
            <v>暂无</v>
          </cell>
          <cell r="N382" t="str">
            <v>暂无</v>
          </cell>
          <cell r="U382">
            <v>10236.2930682282</v>
          </cell>
          <cell r="V382">
            <v>751651</v>
          </cell>
          <cell r="W382" t="str">
            <v>无</v>
          </cell>
          <cell r="X382" t="str">
            <v>无</v>
          </cell>
          <cell r="Z382" t="str">
            <v>无</v>
          </cell>
          <cell r="AB382" t="str">
            <v/>
          </cell>
          <cell r="AC382">
            <v>0</v>
          </cell>
        </row>
        <row r="383">
          <cell r="C383" t="str">
            <v>3-1-1506</v>
          </cell>
          <cell r="D383" t="str">
            <v>3</v>
          </cell>
          <cell r="E383">
            <v>1</v>
          </cell>
          <cell r="G383" t="str">
            <v>1506</v>
          </cell>
          <cell r="K383">
            <v>73.43</v>
          </cell>
          <cell r="L383">
            <v>56.78</v>
          </cell>
          <cell r="M383" t="str">
            <v>暂无</v>
          </cell>
          <cell r="N383" t="str">
            <v>暂无</v>
          </cell>
          <cell r="U383">
            <v>10129.8107040719</v>
          </cell>
          <cell r="V383">
            <v>743832</v>
          </cell>
          <cell r="W383" t="str">
            <v>无</v>
          </cell>
          <cell r="X383" t="str">
            <v>无</v>
          </cell>
          <cell r="Z383" t="str">
            <v>无</v>
          </cell>
          <cell r="AB383" t="str">
            <v/>
          </cell>
          <cell r="AC383">
            <v>0</v>
          </cell>
        </row>
        <row r="384">
          <cell r="C384" t="str">
            <v>3-1-1507</v>
          </cell>
          <cell r="D384" t="str">
            <v>3</v>
          </cell>
          <cell r="E384">
            <v>1</v>
          </cell>
          <cell r="F384" t="str">
            <v>草签报</v>
          </cell>
          <cell r="G384" t="str">
            <v>1507</v>
          </cell>
          <cell r="H384" t="str">
            <v>品业</v>
          </cell>
          <cell r="I384" t="str">
            <v>抵债第一批</v>
          </cell>
          <cell r="J384" t="str">
            <v>已签约</v>
          </cell>
          <cell r="K384">
            <v>86</v>
          </cell>
          <cell r="L384">
            <v>66.5</v>
          </cell>
          <cell r="M384" t="str">
            <v>暂无</v>
          </cell>
          <cell r="N384" t="str">
            <v>暂无</v>
          </cell>
          <cell r="O384" t="str">
            <v>魏高臣</v>
          </cell>
          <cell r="P384" t="str">
            <v>630105197910290016</v>
          </cell>
          <cell r="Q384">
            <v>13911075203</v>
          </cell>
          <cell r="R384" t="str">
            <v>北京市东城区香河园路1号万国城10号楼四层</v>
          </cell>
          <cell r="S384" t="str">
            <v>员工抵债</v>
          </cell>
          <cell r="T384">
            <v>45016</v>
          </cell>
          <cell r="U384">
            <v>9970.05813953488</v>
          </cell>
          <cell r="V384">
            <v>857425</v>
          </cell>
          <cell r="W384" t="str">
            <v>无</v>
          </cell>
          <cell r="X384" t="str">
            <v>无</v>
          </cell>
          <cell r="Z384" t="str">
            <v>无</v>
          </cell>
          <cell r="AB384">
            <v>45016</v>
          </cell>
          <cell r="AC384">
            <v>6182.11627906977</v>
          </cell>
          <cell r="AD384">
            <v>531662</v>
          </cell>
        </row>
        <row r="385">
          <cell r="C385" t="str">
            <v>3-1-1601</v>
          </cell>
          <cell r="D385" t="str">
            <v>3</v>
          </cell>
          <cell r="E385">
            <v>1</v>
          </cell>
          <cell r="F385">
            <v>45121</v>
          </cell>
          <cell r="G385" t="str">
            <v>1601</v>
          </cell>
          <cell r="H385" t="str">
            <v>品业</v>
          </cell>
          <cell r="I385" t="str">
            <v>范丽娟</v>
          </cell>
          <cell r="J385" t="str">
            <v>已签约</v>
          </cell>
          <cell r="K385">
            <v>59.34</v>
          </cell>
          <cell r="L385">
            <v>45.89</v>
          </cell>
          <cell r="M385" t="str">
            <v>暂无</v>
          </cell>
          <cell r="N385" t="str">
            <v>暂无</v>
          </cell>
          <cell r="O385" t="str">
            <v>孔森权</v>
          </cell>
          <cell r="P385" t="str">
            <v>412822199906241179</v>
          </cell>
          <cell r="Q385">
            <v>15286868087</v>
          </cell>
          <cell r="R385" t="str">
            <v>河南省汝阳县泌水办事处韩岗居委会夭刘庄</v>
          </cell>
          <cell r="S385" t="str">
            <v>中介-玉阁</v>
          </cell>
          <cell r="T385">
            <v>45053</v>
          </cell>
          <cell r="U385">
            <v>9863.58274351196</v>
          </cell>
          <cell r="V385">
            <v>585305</v>
          </cell>
          <cell r="W385" t="str">
            <v>无</v>
          </cell>
          <cell r="X385" t="str">
            <v>无</v>
          </cell>
          <cell r="Z385" t="str">
            <v>无</v>
          </cell>
          <cell r="AB385">
            <v>45121</v>
          </cell>
          <cell r="AC385">
            <v>8170.0876306033</v>
          </cell>
          <cell r="AD385">
            <v>484813</v>
          </cell>
        </row>
        <row r="386">
          <cell r="C386" t="str">
            <v>3-1-1602</v>
          </cell>
          <cell r="D386" t="str">
            <v>3</v>
          </cell>
          <cell r="E386">
            <v>1</v>
          </cell>
          <cell r="F386">
            <v>45064</v>
          </cell>
          <cell r="G386" t="str">
            <v>1602</v>
          </cell>
          <cell r="H386" t="str">
            <v>品业</v>
          </cell>
          <cell r="I386" t="str">
            <v>范丽娟</v>
          </cell>
          <cell r="J386" t="str">
            <v>已签约</v>
          </cell>
          <cell r="K386">
            <v>59.34</v>
          </cell>
          <cell r="L386">
            <v>45.89</v>
          </cell>
          <cell r="M386" t="str">
            <v>暂无</v>
          </cell>
          <cell r="N386" t="str">
            <v>暂无</v>
          </cell>
          <cell r="O386" t="str">
            <v>杨翠媚</v>
          </cell>
          <cell r="P386" t="str">
            <v>45088119981124118X</v>
          </cell>
          <cell r="Q386">
            <v>13560245699</v>
          </cell>
          <cell r="R386" t="str">
            <v>广东省广州市花都区新华街凤凰国际一楼丰巢快递柜</v>
          </cell>
          <cell r="S386" t="str">
            <v>中介-玉阁</v>
          </cell>
          <cell r="T386">
            <v>45059</v>
          </cell>
          <cell r="U386">
            <v>9970.07077856421</v>
          </cell>
          <cell r="V386">
            <v>591624</v>
          </cell>
          <cell r="W386" t="str">
            <v>无</v>
          </cell>
          <cell r="X386" t="str">
            <v>无</v>
          </cell>
          <cell r="Z386" t="str">
            <v>无</v>
          </cell>
          <cell r="AB386">
            <v>45064</v>
          </cell>
          <cell r="AC386">
            <v>8300.99427030671</v>
          </cell>
          <cell r="AD386">
            <v>492581</v>
          </cell>
        </row>
        <row r="387">
          <cell r="C387" t="str">
            <v>3-1-1603</v>
          </cell>
          <cell r="D387" t="str">
            <v>3</v>
          </cell>
          <cell r="E387">
            <v>1</v>
          </cell>
          <cell r="G387" t="str">
            <v>1603</v>
          </cell>
          <cell r="I387" t="str">
            <v>团购</v>
          </cell>
          <cell r="K387">
            <v>86.22</v>
          </cell>
          <cell r="L387">
            <v>66.67</v>
          </cell>
          <cell r="M387" t="str">
            <v>暂无</v>
          </cell>
          <cell r="N387" t="str">
            <v>暂无</v>
          </cell>
          <cell r="O387" t="str">
            <v>张江明</v>
          </cell>
          <cell r="P387" t="str">
            <v>不能低于6700对应的那个一房一价</v>
          </cell>
          <cell r="S387" t="str">
            <v>员工自购</v>
          </cell>
          <cell r="U387">
            <v>10289.5499884018</v>
          </cell>
          <cell r="V387">
            <v>887165</v>
          </cell>
          <cell r="W387" t="str">
            <v>无</v>
          </cell>
          <cell r="X387" t="str">
            <v>无</v>
          </cell>
          <cell r="Z387" t="str">
            <v>无</v>
          </cell>
          <cell r="AB387" t="str">
            <v/>
          </cell>
          <cell r="AC387">
            <v>0</v>
          </cell>
        </row>
        <row r="388">
          <cell r="C388" t="str">
            <v>3-1-1604</v>
          </cell>
          <cell r="D388" t="str">
            <v>3</v>
          </cell>
          <cell r="E388">
            <v>1</v>
          </cell>
          <cell r="G388" t="str">
            <v>1604</v>
          </cell>
          <cell r="I388" t="str">
            <v>团购</v>
          </cell>
          <cell r="K388">
            <v>86.22</v>
          </cell>
          <cell r="L388">
            <v>66.67</v>
          </cell>
          <cell r="M388" t="str">
            <v>暂无</v>
          </cell>
          <cell r="N388" t="str">
            <v>暂无</v>
          </cell>
          <cell r="O388" t="str">
            <v>张江明</v>
          </cell>
          <cell r="P388" t="str">
            <v>成交价不能低于6700元</v>
          </cell>
          <cell r="Q388" t="str">
            <v>.</v>
          </cell>
          <cell r="S388" t="str">
            <v>员工自购</v>
          </cell>
          <cell r="U388">
            <v>10183.0433774066</v>
          </cell>
          <cell r="V388">
            <v>877982</v>
          </cell>
          <cell r="W388" t="str">
            <v>无</v>
          </cell>
          <cell r="X388" t="str">
            <v>无</v>
          </cell>
          <cell r="Z388" t="str">
            <v>无</v>
          </cell>
          <cell r="AB388" t="str">
            <v/>
          </cell>
          <cell r="AC388">
            <v>0</v>
          </cell>
        </row>
        <row r="389">
          <cell r="C389" t="str">
            <v>3-1-1605</v>
          </cell>
          <cell r="D389" t="str">
            <v>3</v>
          </cell>
          <cell r="E389">
            <v>1</v>
          </cell>
          <cell r="F389" t="str">
            <v>草签报</v>
          </cell>
          <cell r="G389" t="str">
            <v>1605</v>
          </cell>
          <cell r="H389" t="str">
            <v>品业</v>
          </cell>
          <cell r="I389" t="str">
            <v>抵债第一批</v>
          </cell>
          <cell r="J389" t="str">
            <v>已签约</v>
          </cell>
          <cell r="K389">
            <v>73.43</v>
          </cell>
          <cell r="L389">
            <v>56.78</v>
          </cell>
          <cell r="M389" t="str">
            <v>暂无</v>
          </cell>
          <cell r="N389" t="str">
            <v>暂无</v>
          </cell>
          <cell r="O389" t="str">
            <v>王浩</v>
          </cell>
          <cell r="P389" t="str">
            <v>130621198511203038</v>
          </cell>
          <cell r="Q389">
            <v>15522343933</v>
          </cell>
          <cell r="R389" t="str">
            <v>清远市清城区龙塘镇龙湖春江悦茗营销中心办公室</v>
          </cell>
          <cell r="S389" t="str">
            <v>员工抵债</v>
          </cell>
          <cell r="T389">
            <v>45016</v>
          </cell>
          <cell r="U389">
            <v>10236.2930682282</v>
          </cell>
          <cell r="V389">
            <v>751651</v>
          </cell>
          <cell r="W389" t="str">
            <v>无</v>
          </cell>
          <cell r="X389" t="str">
            <v>无</v>
          </cell>
          <cell r="Z389" t="str">
            <v>无</v>
          </cell>
          <cell r="AB389">
            <v>45016</v>
          </cell>
          <cell r="AC389">
            <v>6209.21966498706</v>
          </cell>
          <cell r="AD389">
            <v>455943</v>
          </cell>
        </row>
        <row r="390">
          <cell r="C390" t="str">
            <v>3-1-1606</v>
          </cell>
          <cell r="D390" t="str">
            <v>3</v>
          </cell>
          <cell r="E390">
            <v>1</v>
          </cell>
          <cell r="F390">
            <v>45191</v>
          </cell>
          <cell r="G390" t="str">
            <v>1606</v>
          </cell>
          <cell r="H390" t="str">
            <v>品业</v>
          </cell>
          <cell r="I390" t="str">
            <v>葛海虎</v>
          </cell>
          <cell r="J390" t="str">
            <v>已签约</v>
          </cell>
          <cell r="K390">
            <v>73.43</v>
          </cell>
          <cell r="L390">
            <v>56.78</v>
          </cell>
          <cell r="M390" t="str">
            <v>暂无</v>
          </cell>
          <cell r="N390" t="str">
            <v>暂无</v>
          </cell>
          <cell r="O390" t="str">
            <v>潘伟灵</v>
          </cell>
          <cell r="P390" t="str">
            <v>441881199308062888</v>
          </cell>
          <cell r="Q390">
            <v>13570218614</v>
          </cell>
          <cell r="R390" t="str">
            <v>广东省广州市花都区新华街道玄武四街大桥花园6号铺菜鸟驿站</v>
          </cell>
          <cell r="S390" t="str">
            <v>中介-华江</v>
          </cell>
          <cell r="T390">
            <v>45178</v>
          </cell>
          <cell r="U390">
            <v>10129.8107040719</v>
          </cell>
          <cell r="V390">
            <v>743832</v>
          </cell>
          <cell r="W390" t="str">
            <v>无</v>
          </cell>
          <cell r="X390" t="str">
            <v>无</v>
          </cell>
          <cell r="Z390" t="str">
            <v>无</v>
          </cell>
          <cell r="AB390">
            <v>45191</v>
          </cell>
          <cell r="AC390">
            <v>9260.0435789187</v>
          </cell>
          <cell r="AD390">
            <v>679965</v>
          </cell>
        </row>
        <row r="391">
          <cell r="C391" t="str">
            <v>3-1-1607</v>
          </cell>
          <cell r="D391" t="str">
            <v>3</v>
          </cell>
          <cell r="E391">
            <v>1</v>
          </cell>
          <cell r="F391">
            <v>45343</v>
          </cell>
          <cell r="G391" t="str">
            <v>1607</v>
          </cell>
          <cell r="H391" t="str">
            <v>品业</v>
          </cell>
          <cell r="I391" t="str">
            <v>唐楚英</v>
          </cell>
          <cell r="J391" t="str">
            <v>已签约</v>
          </cell>
          <cell r="K391">
            <v>86</v>
          </cell>
          <cell r="L391">
            <v>66.5</v>
          </cell>
          <cell r="M391" t="str">
            <v>暂无</v>
          </cell>
          <cell r="N391" t="str">
            <v>暂无</v>
          </cell>
          <cell r="O391" t="str">
            <v>林斯敏</v>
          </cell>
          <cell r="P391" t="str">
            <v>440881199606075520</v>
          </cell>
          <cell r="Q391">
            <v>16624610796</v>
          </cell>
          <cell r="R391" t="str">
            <v>广东省广州市花都区新华街迎宾大道26号卡尔文酒店4-408</v>
          </cell>
          <cell r="S391" t="str">
            <v>中介-兆丰</v>
          </cell>
          <cell r="T391">
            <v>45298</v>
          </cell>
          <cell r="U391">
            <v>9970.05813953488</v>
          </cell>
          <cell r="V391">
            <v>857425</v>
          </cell>
          <cell r="W391" t="str">
            <v>无</v>
          </cell>
          <cell r="X391" t="str">
            <v>无</v>
          </cell>
          <cell r="Z391" t="str">
            <v>无</v>
          </cell>
          <cell r="AA391">
            <v>45298</v>
          </cell>
          <cell r="AB391">
            <v>45343</v>
          </cell>
          <cell r="AC391">
            <v>7777.06976744186</v>
          </cell>
          <cell r="AD391">
            <v>668828</v>
          </cell>
        </row>
        <row r="392">
          <cell r="C392" t="str">
            <v>3-1-1701</v>
          </cell>
          <cell r="D392" t="str">
            <v>3</v>
          </cell>
          <cell r="E392">
            <v>1</v>
          </cell>
          <cell r="F392">
            <v>44902</v>
          </cell>
          <cell r="G392" t="str">
            <v>1701</v>
          </cell>
          <cell r="H392" t="str">
            <v>品业</v>
          </cell>
          <cell r="I392" t="str">
            <v>范丽娟</v>
          </cell>
          <cell r="J392" t="str">
            <v>已签约</v>
          </cell>
          <cell r="K392">
            <v>59.34</v>
          </cell>
          <cell r="L392">
            <v>45.89</v>
          </cell>
          <cell r="M392" t="str">
            <v>暂无</v>
          </cell>
          <cell r="N392" t="str">
            <v>暂无</v>
          </cell>
          <cell r="O392" t="str">
            <v>钟苑玲</v>
          </cell>
          <cell r="P392" t="str">
            <v>441424197810062244</v>
          </cell>
          <cell r="Q392">
            <v>13903002631</v>
          </cell>
          <cell r="R392" t="str">
            <v>广东省五华县转水镇新华村枣树下</v>
          </cell>
          <cell r="S392" t="str">
            <v>中介-玉阁</v>
          </cell>
          <cell r="T392">
            <v>44849</v>
          </cell>
          <cell r="U392">
            <v>9948.75294910684</v>
          </cell>
          <cell r="V392">
            <v>590359</v>
          </cell>
          <cell r="W392" t="str">
            <v>无</v>
          </cell>
          <cell r="X392" t="str">
            <v>无</v>
          </cell>
          <cell r="Z392" t="str">
            <v>无</v>
          </cell>
          <cell r="AB392">
            <v>44902</v>
          </cell>
          <cell r="AC392">
            <v>6496.52847994607</v>
          </cell>
          <cell r="AD392">
            <v>385504</v>
          </cell>
        </row>
        <row r="393">
          <cell r="C393" t="str">
            <v>3-1-1702</v>
          </cell>
          <cell r="D393" t="str">
            <v>3</v>
          </cell>
          <cell r="E393">
            <v>1</v>
          </cell>
          <cell r="F393">
            <v>45090</v>
          </cell>
          <cell r="G393" t="str">
            <v>1702</v>
          </cell>
          <cell r="H393" t="str">
            <v>品业</v>
          </cell>
          <cell r="I393" t="str">
            <v>梁子杰、范丽娟</v>
          </cell>
          <cell r="J393" t="str">
            <v>已签约</v>
          </cell>
          <cell r="K393">
            <v>59.34</v>
          </cell>
          <cell r="L393">
            <v>45.89</v>
          </cell>
          <cell r="M393" t="str">
            <v>暂无</v>
          </cell>
          <cell r="N393" t="str">
            <v>暂无</v>
          </cell>
          <cell r="O393" t="str">
            <v>冯洪志</v>
          </cell>
          <cell r="P393" t="str">
            <v>441827199808057913</v>
          </cell>
          <cell r="Q393">
            <v>18588931870</v>
          </cell>
          <cell r="R393" t="str">
            <v>广东省广州市白云国际机场空岗2路公安局交通管理支行</v>
          </cell>
          <cell r="S393" t="str">
            <v>中介-玉阁</v>
          </cell>
          <cell r="T393">
            <v>45066</v>
          </cell>
          <cell r="U393">
            <v>10055.2578361982</v>
          </cell>
          <cell r="V393">
            <v>596679</v>
          </cell>
          <cell r="W393" t="str">
            <v>无</v>
          </cell>
          <cell r="X393" t="str">
            <v>无</v>
          </cell>
          <cell r="Z393" t="str">
            <v>无</v>
          </cell>
          <cell r="AB393">
            <v>45090</v>
          </cell>
          <cell r="AC393">
            <v>8426.01954836535</v>
          </cell>
          <cell r="AD393">
            <v>500000</v>
          </cell>
        </row>
        <row r="394">
          <cell r="C394" t="str">
            <v>3-1-1703</v>
          </cell>
          <cell r="D394" t="str">
            <v>3</v>
          </cell>
          <cell r="E394">
            <v>1</v>
          </cell>
          <cell r="G394" t="str">
            <v>1703</v>
          </cell>
          <cell r="I394" t="str">
            <v>团购</v>
          </cell>
          <cell r="K394">
            <v>86.22</v>
          </cell>
          <cell r="L394">
            <v>66.67</v>
          </cell>
          <cell r="M394" t="str">
            <v>暂无</v>
          </cell>
          <cell r="N394" t="str">
            <v>暂无</v>
          </cell>
          <cell r="O394" t="str">
            <v>张江明</v>
          </cell>
          <cell r="P394" t="str">
            <v>不能低于6700对应的那个一房一价</v>
          </cell>
          <cell r="S394" t="str">
            <v>员工自购</v>
          </cell>
          <cell r="U394">
            <v>10374.750637903</v>
          </cell>
          <cell r="V394">
            <v>894511</v>
          </cell>
          <cell r="W394" t="str">
            <v>无</v>
          </cell>
          <cell r="X394" t="str">
            <v>无</v>
          </cell>
          <cell r="Z394" t="str">
            <v>无</v>
          </cell>
          <cell r="AB394" t="str">
            <v/>
          </cell>
          <cell r="AC394">
            <v>0</v>
          </cell>
        </row>
        <row r="395">
          <cell r="C395" t="str">
            <v>3-1-1704</v>
          </cell>
          <cell r="D395" t="str">
            <v>3</v>
          </cell>
          <cell r="E395">
            <v>1</v>
          </cell>
          <cell r="G395" t="str">
            <v>1704</v>
          </cell>
          <cell r="I395" t="str">
            <v>团购</v>
          </cell>
          <cell r="K395">
            <v>86.22</v>
          </cell>
          <cell r="L395">
            <v>66.67</v>
          </cell>
          <cell r="M395" t="str">
            <v>暂无</v>
          </cell>
          <cell r="N395" t="str">
            <v>暂无</v>
          </cell>
          <cell r="O395" t="str">
            <v>张江明</v>
          </cell>
          <cell r="P395" t="str">
            <v>不能低于6700对应的那个一房一价</v>
          </cell>
          <cell r="S395" t="str">
            <v>员工自购</v>
          </cell>
          <cell r="U395">
            <v>10268.255625145</v>
          </cell>
          <cell r="V395">
            <v>885329</v>
          </cell>
          <cell r="W395" t="str">
            <v>无</v>
          </cell>
          <cell r="X395" t="str">
            <v>无</v>
          </cell>
          <cell r="Z395" t="str">
            <v>无</v>
          </cell>
          <cell r="AB395" t="str">
            <v/>
          </cell>
          <cell r="AC395">
            <v>0</v>
          </cell>
        </row>
        <row r="396">
          <cell r="C396" t="str">
            <v>3-1-1705</v>
          </cell>
          <cell r="D396" t="str">
            <v>3</v>
          </cell>
          <cell r="E396">
            <v>1</v>
          </cell>
          <cell r="G396" t="str">
            <v>1705</v>
          </cell>
          <cell r="I396" t="str">
            <v>不可售-500万房源</v>
          </cell>
          <cell r="K396">
            <v>73.43</v>
          </cell>
          <cell r="L396">
            <v>56.78</v>
          </cell>
          <cell r="M396" t="str">
            <v>暂无</v>
          </cell>
          <cell r="N396" t="str">
            <v>暂无</v>
          </cell>
          <cell r="U396">
            <v>10321.489854283</v>
          </cell>
          <cell r="V396">
            <v>757907</v>
          </cell>
          <cell r="W396" t="str">
            <v>无</v>
          </cell>
          <cell r="X396" t="str">
            <v>无</v>
          </cell>
          <cell r="Z396" t="str">
            <v>无</v>
          </cell>
          <cell r="AB396" t="str">
            <v/>
          </cell>
          <cell r="AC396">
            <v>0</v>
          </cell>
        </row>
        <row r="397">
          <cell r="C397" t="str">
            <v>3-1-1706</v>
          </cell>
          <cell r="D397" t="str">
            <v>3</v>
          </cell>
          <cell r="E397">
            <v>1</v>
          </cell>
          <cell r="G397" t="str">
            <v>1706</v>
          </cell>
          <cell r="I397" t="str">
            <v>不可售-500万房源</v>
          </cell>
          <cell r="K397">
            <v>73.43</v>
          </cell>
          <cell r="L397">
            <v>56.78</v>
          </cell>
          <cell r="M397" t="str">
            <v>暂无</v>
          </cell>
          <cell r="N397" t="str">
            <v>暂无</v>
          </cell>
          <cell r="U397">
            <v>10215.0074901267</v>
          </cell>
          <cell r="V397">
            <v>750088</v>
          </cell>
          <cell r="W397" t="str">
            <v>无</v>
          </cell>
          <cell r="X397" t="str">
            <v>无</v>
          </cell>
          <cell r="Z397" t="str">
            <v>无</v>
          </cell>
          <cell r="AB397" t="str">
            <v/>
          </cell>
          <cell r="AC397">
            <v>0</v>
          </cell>
        </row>
        <row r="398">
          <cell r="C398" t="str">
            <v>3-1-1707</v>
          </cell>
          <cell r="D398" t="str">
            <v>3</v>
          </cell>
          <cell r="E398">
            <v>1</v>
          </cell>
          <cell r="G398" t="str">
            <v>1707</v>
          </cell>
          <cell r="H398" t="str">
            <v>品业</v>
          </cell>
          <cell r="I398" t="str">
            <v>袁家伟</v>
          </cell>
          <cell r="J398" t="str">
            <v>已认购</v>
          </cell>
          <cell r="K398">
            <v>86</v>
          </cell>
          <cell r="L398">
            <v>66.5</v>
          </cell>
          <cell r="M398" t="str">
            <v>暂无</v>
          </cell>
          <cell r="N398" t="str">
            <v>暂无</v>
          </cell>
          <cell r="O398" t="str">
            <v>吴晓昂</v>
          </cell>
          <cell r="P398" t="str">
            <v>445222197806293816</v>
          </cell>
          <cell r="Q398">
            <v>13417622188</v>
          </cell>
          <cell r="R398" t="str">
            <v>广东省揭阳县塔头镇轴承厂2之47号</v>
          </cell>
          <cell r="S398" t="str">
            <v>中介-华江</v>
          </cell>
          <cell r="T398">
            <v>45165</v>
          </cell>
          <cell r="U398">
            <v>10055.2558139535</v>
          </cell>
          <cell r="V398">
            <v>864752</v>
          </cell>
          <cell r="W398" t="str">
            <v>无</v>
          </cell>
          <cell r="X398" t="str">
            <v>无</v>
          </cell>
          <cell r="Z398" t="str">
            <v>无</v>
          </cell>
          <cell r="AB398" t="str">
            <v/>
          </cell>
          <cell r="AC398">
            <v>9390.16279069767</v>
          </cell>
          <cell r="AD398">
            <v>807554</v>
          </cell>
        </row>
        <row r="399">
          <cell r="C399" t="str">
            <v>3-1-1801</v>
          </cell>
          <cell r="D399" t="str">
            <v>3</v>
          </cell>
          <cell r="E399">
            <v>1</v>
          </cell>
          <cell r="F399">
            <v>45127</v>
          </cell>
          <cell r="G399" t="str">
            <v>1801</v>
          </cell>
          <cell r="H399" t="str">
            <v>品业</v>
          </cell>
          <cell r="I399" t="str">
            <v>范丽娟</v>
          </cell>
          <cell r="J399" t="str">
            <v>已签约</v>
          </cell>
          <cell r="K399">
            <v>59.34</v>
          </cell>
          <cell r="L399">
            <v>45.89</v>
          </cell>
          <cell r="M399" t="str">
            <v>暂无</v>
          </cell>
          <cell r="N399" t="str">
            <v>暂无</v>
          </cell>
          <cell r="O399" t="str">
            <v>林韬;闫子玲</v>
          </cell>
          <cell r="P399" t="str">
            <v>445102199112100635,140181199012042220</v>
          </cell>
          <cell r="Q399" t="str">
            <v>18636942199、13632416288</v>
          </cell>
          <cell r="R399" t="str">
            <v>广东省广州市白云区同德街道岭南花园1街21号401</v>
          </cell>
          <cell r="S399" t="str">
            <v>中介-玉阁</v>
          </cell>
          <cell r="T399">
            <v>45100</v>
          </cell>
          <cell r="U399">
            <v>9735.77687900236</v>
          </cell>
          <cell r="V399">
            <v>577721</v>
          </cell>
          <cell r="W399" t="str">
            <v>无</v>
          </cell>
          <cell r="X399" t="str">
            <v>无</v>
          </cell>
          <cell r="Z399" t="str">
            <v>无</v>
          </cell>
          <cell r="AB399">
            <v>45127</v>
          </cell>
          <cell r="AC399">
            <v>5981.56386922818</v>
          </cell>
          <cell r="AD399">
            <v>354946</v>
          </cell>
        </row>
        <row r="400">
          <cell r="C400" t="str">
            <v>3-1-1802</v>
          </cell>
          <cell r="D400" t="str">
            <v>3</v>
          </cell>
          <cell r="E400">
            <v>1</v>
          </cell>
          <cell r="F400">
            <v>45250</v>
          </cell>
          <cell r="G400" t="str">
            <v>1802</v>
          </cell>
          <cell r="H400" t="str">
            <v>品业</v>
          </cell>
          <cell r="I400" t="str">
            <v>袁家伟</v>
          </cell>
          <cell r="J400" t="str">
            <v>已签约</v>
          </cell>
          <cell r="K400">
            <v>59.34</v>
          </cell>
          <cell r="L400">
            <v>45.89</v>
          </cell>
          <cell r="M400" t="str">
            <v>暂无</v>
          </cell>
          <cell r="N400" t="str">
            <v>暂无</v>
          </cell>
          <cell r="O400" t="str">
            <v>胡怡冬,王卫东</v>
          </cell>
          <cell r="P400" t="str">
            <v>460103198205080320,372401197007213232</v>
          </cell>
          <cell r="Q400">
            <v>18976372073</v>
          </cell>
          <cell r="R400" t="str">
            <v>海南省海口市龙华区海秀大道1号</v>
          </cell>
          <cell r="S400" t="str">
            <v>中介-玉阁</v>
          </cell>
          <cell r="T400">
            <v>45224</v>
          </cell>
          <cell r="U400">
            <v>9842.2649140546</v>
          </cell>
          <cell r="V400">
            <v>584040</v>
          </cell>
          <cell r="W400" t="str">
            <v>无</v>
          </cell>
          <cell r="X400" t="str">
            <v>无</v>
          </cell>
          <cell r="Z400" t="str">
            <v>无</v>
          </cell>
          <cell r="AB400">
            <v>45250</v>
          </cell>
          <cell r="AC400">
            <v>6346.49477586788</v>
          </cell>
          <cell r="AD400">
            <v>376601</v>
          </cell>
        </row>
        <row r="401">
          <cell r="C401" t="str">
            <v>3-1-1803</v>
          </cell>
          <cell r="D401" t="str">
            <v>3</v>
          </cell>
          <cell r="E401">
            <v>1</v>
          </cell>
          <cell r="G401" t="str">
            <v>1803</v>
          </cell>
          <cell r="K401">
            <v>86.22</v>
          </cell>
          <cell r="L401">
            <v>66.67</v>
          </cell>
          <cell r="M401" t="str">
            <v>暂无</v>
          </cell>
          <cell r="N401" t="str">
            <v>暂无</v>
          </cell>
          <cell r="U401">
            <v>10161.7490141498</v>
          </cell>
          <cell r="V401">
            <v>876146</v>
          </cell>
          <cell r="W401" t="str">
            <v>无</v>
          </cell>
          <cell r="X401" t="str">
            <v>无</v>
          </cell>
          <cell r="Z401" t="str">
            <v>无</v>
          </cell>
          <cell r="AB401" t="str">
            <v/>
          </cell>
          <cell r="AC401">
            <v>0</v>
          </cell>
        </row>
        <row r="402">
          <cell r="C402" t="str">
            <v>3-1-1804</v>
          </cell>
          <cell r="D402" t="str">
            <v>3</v>
          </cell>
          <cell r="E402">
            <v>1</v>
          </cell>
          <cell r="G402" t="str">
            <v>1804</v>
          </cell>
          <cell r="K402">
            <v>86.22</v>
          </cell>
          <cell r="L402">
            <v>66.67</v>
          </cell>
          <cell r="M402" t="str">
            <v>暂无</v>
          </cell>
          <cell r="N402" t="str">
            <v>暂无</v>
          </cell>
          <cell r="U402">
            <v>10055.2540013918</v>
          </cell>
          <cell r="V402">
            <v>866964</v>
          </cell>
          <cell r="W402" t="str">
            <v>无</v>
          </cell>
          <cell r="X402" t="str">
            <v>无</v>
          </cell>
          <cell r="Z402" t="str">
            <v>无</v>
          </cell>
          <cell r="AB402" t="str">
            <v/>
          </cell>
          <cell r="AC402">
            <v>0</v>
          </cell>
        </row>
        <row r="403">
          <cell r="C403" t="str">
            <v>3-1-1805</v>
          </cell>
          <cell r="D403" t="str">
            <v>3</v>
          </cell>
          <cell r="E403">
            <v>1</v>
          </cell>
          <cell r="G403" t="str">
            <v>1805</v>
          </cell>
          <cell r="K403">
            <v>73.43</v>
          </cell>
          <cell r="L403">
            <v>56.78</v>
          </cell>
          <cell r="M403" t="str">
            <v>暂无</v>
          </cell>
          <cell r="N403" t="str">
            <v>暂无</v>
          </cell>
          <cell r="U403">
            <v>10108.4978891461</v>
          </cell>
          <cell r="V403">
            <v>742267</v>
          </cell>
          <cell r="W403" t="str">
            <v>无</v>
          </cell>
          <cell r="X403" t="str">
            <v>无</v>
          </cell>
          <cell r="Z403" t="str">
            <v>无</v>
          </cell>
          <cell r="AB403" t="str">
            <v/>
          </cell>
          <cell r="AC403">
            <v>0</v>
          </cell>
        </row>
        <row r="404">
          <cell r="C404" t="str">
            <v>3-1-1806</v>
          </cell>
          <cell r="D404" t="str">
            <v>3</v>
          </cell>
          <cell r="E404">
            <v>1</v>
          </cell>
          <cell r="G404" t="str">
            <v>1806</v>
          </cell>
          <cell r="K404">
            <v>73.43</v>
          </cell>
          <cell r="L404">
            <v>56.78</v>
          </cell>
          <cell r="M404" t="str">
            <v>暂无</v>
          </cell>
          <cell r="N404" t="str">
            <v>暂无</v>
          </cell>
          <cell r="U404">
            <v>10002.0155249898</v>
          </cell>
          <cell r="V404">
            <v>734448</v>
          </cell>
          <cell r="W404" t="str">
            <v>无</v>
          </cell>
          <cell r="X404" t="str">
            <v>无</v>
          </cell>
          <cell r="Z404" t="str">
            <v>无</v>
          </cell>
          <cell r="AB404" t="str">
            <v/>
          </cell>
          <cell r="AC404">
            <v>0</v>
          </cell>
        </row>
        <row r="405">
          <cell r="C405" t="str">
            <v>3-1-1807</v>
          </cell>
          <cell r="D405" t="str">
            <v>3</v>
          </cell>
          <cell r="E405">
            <v>1</v>
          </cell>
          <cell r="G405" t="str">
            <v>1807</v>
          </cell>
          <cell r="K405">
            <v>86</v>
          </cell>
          <cell r="L405">
            <v>66.5</v>
          </cell>
          <cell r="M405" t="str">
            <v>暂无</v>
          </cell>
          <cell r="N405" t="str">
            <v>暂无</v>
          </cell>
          <cell r="U405">
            <v>9842.26744186047</v>
          </cell>
          <cell r="V405">
            <v>846435</v>
          </cell>
          <cell r="W405" t="str">
            <v>无</v>
          </cell>
          <cell r="X405" t="str">
            <v>无</v>
          </cell>
          <cell r="Z405" t="str">
            <v>无</v>
          </cell>
          <cell r="AB405" t="str">
            <v/>
          </cell>
          <cell r="AC405">
            <v>0</v>
          </cell>
        </row>
        <row r="406">
          <cell r="C406" t="str">
            <v>3-1-1901</v>
          </cell>
          <cell r="D406" t="str">
            <v>3</v>
          </cell>
          <cell r="E406">
            <v>1</v>
          </cell>
          <cell r="F406">
            <v>45067</v>
          </cell>
          <cell r="G406" t="str">
            <v>1901</v>
          </cell>
          <cell r="H406" t="str">
            <v>品业</v>
          </cell>
          <cell r="I406" t="str">
            <v>范丽娟</v>
          </cell>
          <cell r="J406" t="str">
            <v>已签约</v>
          </cell>
          <cell r="K406">
            <v>59.34</v>
          </cell>
          <cell r="L406">
            <v>45.89</v>
          </cell>
          <cell r="M406" t="str">
            <v>暂无</v>
          </cell>
          <cell r="N406" t="str">
            <v>暂无</v>
          </cell>
          <cell r="O406" t="str">
            <v>谭玉霞</v>
          </cell>
          <cell r="P406" t="str">
            <v>440111197311081222</v>
          </cell>
          <cell r="Q406">
            <v>13434353536</v>
          </cell>
          <cell r="R406" t="str">
            <v>广东省广州市越秀区建设二马路29号3101房</v>
          </cell>
          <cell r="S406" t="str">
            <v>自然来访</v>
          </cell>
          <cell r="T406">
            <v>45020</v>
          </cell>
          <cell r="U406">
            <v>9948.75294910684</v>
          </cell>
          <cell r="V406">
            <v>590359</v>
          </cell>
          <cell r="W406" t="str">
            <v>无</v>
          </cell>
          <cell r="X406" t="str">
            <v>无</v>
          </cell>
          <cell r="Z406" t="str">
            <v>无</v>
          </cell>
          <cell r="AB406">
            <v>45067</v>
          </cell>
          <cell r="AC406">
            <v>6300</v>
          </cell>
          <cell r="AD406">
            <v>373842</v>
          </cell>
        </row>
        <row r="407">
          <cell r="C407" t="str">
            <v>3-1-1902</v>
          </cell>
          <cell r="D407" t="str">
            <v>3</v>
          </cell>
          <cell r="E407">
            <v>1</v>
          </cell>
          <cell r="F407">
            <v>45121</v>
          </cell>
          <cell r="G407" t="str">
            <v>1902</v>
          </cell>
          <cell r="H407" t="str">
            <v>品业</v>
          </cell>
          <cell r="I407" t="str">
            <v>梁子杰</v>
          </cell>
          <cell r="J407" t="str">
            <v>已签约</v>
          </cell>
          <cell r="K407">
            <v>59.34</v>
          </cell>
          <cell r="L407">
            <v>45.89</v>
          </cell>
          <cell r="M407" t="str">
            <v>暂无</v>
          </cell>
          <cell r="N407" t="str">
            <v>暂无</v>
          </cell>
          <cell r="O407" t="str">
            <v>梁素梨</v>
          </cell>
          <cell r="P407" t="str">
            <v>441827199601217924</v>
          </cell>
          <cell r="Q407">
            <v>18023343345</v>
          </cell>
          <cell r="R407" t="str">
            <v>广东省清远市清城区龙塘镇银盏林场长隆筹建办</v>
          </cell>
          <cell r="S407" t="str">
            <v>中介-玉阁</v>
          </cell>
          <cell r="T407">
            <v>45099</v>
          </cell>
          <cell r="U407">
            <v>10055.2578361982</v>
          </cell>
          <cell r="V407">
            <v>596679</v>
          </cell>
          <cell r="W407" t="str">
            <v>无</v>
          </cell>
          <cell r="X407" t="str">
            <v>无</v>
          </cell>
          <cell r="Z407" t="str">
            <v>无</v>
          </cell>
          <cell r="AB407">
            <v>45121</v>
          </cell>
          <cell r="AC407">
            <v>6100</v>
          </cell>
          <cell r="AD407">
            <v>361974</v>
          </cell>
        </row>
        <row r="408">
          <cell r="C408" t="str">
            <v>3-1-1903</v>
          </cell>
          <cell r="D408" t="str">
            <v>3</v>
          </cell>
          <cell r="E408">
            <v>1</v>
          </cell>
          <cell r="F408" t="str">
            <v>草签报</v>
          </cell>
          <cell r="G408" t="str">
            <v>1903</v>
          </cell>
          <cell r="H408" t="str">
            <v>品业</v>
          </cell>
          <cell r="I408" t="str">
            <v>工抵</v>
          </cell>
          <cell r="J408" t="str">
            <v>已签约</v>
          </cell>
          <cell r="K408">
            <v>86.22</v>
          </cell>
          <cell r="L408">
            <v>66.67</v>
          </cell>
          <cell r="M408" t="str">
            <v>暂无</v>
          </cell>
          <cell r="N408" t="str">
            <v>暂无</v>
          </cell>
          <cell r="O408" t="str">
            <v>魏凤</v>
          </cell>
          <cell r="P408" t="str">
            <v>420114198009020023</v>
          </cell>
          <cell r="Q408">
            <v>18925100218</v>
          </cell>
          <cell r="R408" t="str">
            <v>广东省广州市越秀区文德北路70号604房</v>
          </cell>
          <cell r="S408" t="str">
            <v>工抵</v>
          </cell>
          <cell r="T408">
            <v>45289</v>
          </cell>
          <cell r="U408">
            <v>10374.750637903</v>
          </cell>
          <cell r="V408">
            <v>894511</v>
          </cell>
          <cell r="W408" t="str">
            <v>无</v>
          </cell>
          <cell r="X408" t="str">
            <v>无</v>
          </cell>
          <cell r="Z408" t="str">
            <v>无</v>
          </cell>
          <cell r="AA408">
            <v>45289</v>
          </cell>
          <cell r="AB408">
            <v>45289</v>
          </cell>
          <cell r="AC408">
            <v>6452.51994896776</v>
          </cell>
          <cell r="AD408">
            <v>556336.27</v>
          </cell>
        </row>
        <row r="409">
          <cell r="C409" t="str">
            <v>3-1-1904</v>
          </cell>
          <cell r="D409" t="str">
            <v>3</v>
          </cell>
          <cell r="E409">
            <v>1</v>
          </cell>
          <cell r="G409" t="str">
            <v>1904</v>
          </cell>
          <cell r="I409" t="str">
            <v>不可售-500万房源</v>
          </cell>
          <cell r="K409">
            <v>86.22</v>
          </cell>
          <cell r="L409">
            <v>66.67</v>
          </cell>
          <cell r="M409" t="str">
            <v>暂无</v>
          </cell>
          <cell r="N409" t="str">
            <v>暂无</v>
          </cell>
          <cell r="U409">
            <v>10268.255625145</v>
          </cell>
          <cell r="V409">
            <v>885329</v>
          </cell>
          <cell r="W409" t="str">
            <v>无</v>
          </cell>
          <cell r="X409" t="str">
            <v>无</v>
          </cell>
          <cell r="Z409" t="str">
            <v>无</v>
          </cell>
          <cell r="AB409" t="str">
            <v/>
          </cell>
          <cell r="AC409">
            <v>0</v>
          </cell>
        </row>
        <row r="410">
          <cell r="C410" t="str">
            <v>3-1-1905</v>
          </cell>
          <cell r="D410" t="str">
            <v>3</v>
          </cell>
          <cell r="E410">
            <v>1</v>
          </cell>
          <cell r="F410">
            <v>45067</v>
          </cell>
          <cell r="G410" t="str">
            <v>1905</v>
          </cell>
          <cell r="H410" t="str">
            <v>品业</v>
          </cell>
          <cell r="I410" t="str">
            <v>范丽娟、梁子杰</v>
          </cell>
          <cell r="J410" t="str">
            <v>已签约</v>
          </cell>
          <cell r="K410">
            <v>73.43</v>
          </cell>
          <cell r="L410">
            <v>56.78</v>
          </cell>
          <cell r="M410" t="str">
            <v>暂无</v>
          </cell>
          <cell r="N410" t="str">
            <v>暂无</v>
          </cell>
          <cell r="O410" t="str">
            <v>谭玉霞</v>
          </cell>
          <cell r="P410" t="str">
            <v>440111197311081222</v>
          </cell>
          <cell r="Q410">
            <v>13434353536</v>
          </cell>
          <cell r="R410" t="str">
            <v>广东省广州市越秀区建设二马路29号3101房</v>
          </cell>
          <cell r="S410" t="str">
            <v>自然来访</v>
          </cell>
          <cell r="T410">
            <v>45035</v>
          </cell>
          <cell r="U410">
            <v>10321.489854283</v>
          </cell>
          <cell r="V410">
            <v>757907</v>
          </cell>
          <cell r="W410" t="str">
            <v>无</v>
          </cell>
          <cell r="X410" t="str">
            <v>无</v>
          </cell>
          <cell r="Z410" t="str">
            <v>无</v>
          </cell>
          <cell r="AB410">
            <v>45067</v>
          </cell>
          <cell r="AC410">
            <v>6379.99455263516</v>
          </cell>
          <cell r="AD410">
            <v>468483</v>
          </cell>
        </row>
        <row r="411">
          <cell r="C411" t="str">
            <v>3-1-1906</v>
          </cell>
          <cell r="D411" t="str">
            <v>3</v>
          </cell>
          <cell r="E411">
            <v>1</v>
          </cell>
          <cell r="F411" t="str">
            <v>草签报</v>
          </cell>
          <cell r="G411" t="str">
            <v>1906</v>
          </cell>
          <cell r="H411" t="str">
            <v>品业</v>
          </cell>
          <cell r="I411" t="str">
            <v>杨天强</v>
          </cell>
          <cell r="J411" t="str">
            <v>已签约</v>
          </cell>
          <cell r="K411">
            <v>73.43</v>
          </cell>
          <cell r="L411">
            <v>56.78</v>
          </cell>
          <cell r="M411" t="str">
            <v>暂无</v>
          </cell>
          <cell r="N411" t="str">
            <v>暂无</v>
          </cell>
          <cell r="O411" t="str">
            <v>刘强</v>
          </cell>
          <cell r="P411" t="str">
            <v>511521198203287379</v>
          </cell>
          <cell r="Q411">
            <v>18523540328</v>
          </cell>
          <cell r="R411" t="str">
            <v>重庆市北碚碚峡路272号附2号云泉小区2单元803</v>
          </cell>
          <cell r="S411" t="str">
            <v>中介-玉阁</v>
          </cell>
          <cell r="T411">
            <v>45078</v>
          </cell>
          <cell r="U411">
            <v>10215.0074901267</v>
          </cell>
          <cell r="V411">
            <v>750088</v>
          </cell>
          <cell r="W411" t="str">
            <v>无</v>
          </cell>
          <cell r="X411" t="str">
            <v>无</v>
          </cell>
          <cell r="Z411" t="str">
            <v>无</v>
          </cell>
          <cell r="AB411">
            <v>45290</v>
          </cell>
          <cell r="AC411">
            <v>6673.02192564347</v>
          </cell>
          <cell r="AD411">
            <v>490000</v>
          </cell>
        </row>
        <row r="412">
          <cell r="C412" t="str">
            <v>3-1-1907</v>
          </cell>
          <cell r="D412" t="str">
            <v>3</v>
          </cell>
          <cell r="E412">
            <v>1</v>
          </cell>
          <cell r="F412" t="str">
            <v>草签报</v>
          </cell>
          <cell r="G412" t="str">
            <v>1907</v>
          </cell>
          <cell r="H412" t="str">
            <v>品业</v>
          </cell>
          <cell r="I412" t="str">
            <v>工抵-刘伟</v>
          </cell>
          <cell r="J412" t="str">
            <v>已签约</v>
          </cell>
          <cell r="K412">
            <v>86</v>
          </cell>
          <cell r="L412">
            <v>66.5</v>
          </cell>
          <cell r="M412" t="str">
            <v>暂无</v>
          </cell>
          <cell r="N412" t="str">
            <v>暂无</v>
          </cell>
          <cell r="O412" t="str">
            <v> 第一物业服务(北京) 有限公司清远分公司</v>
          </cell>
          <cell r="P412" t="str">
            <v>91441800MA56746H8M</v>
          </cell>
          <cell r="Q412">
            <v>13436371527</v>
          </cell>
          <cell r="R412" t="str">
            <v>清远市清城区龙塘镇林场路5号江悦茗花园2号
楼9层02号</v>
          </cell>
          <cell r="S412" t="str">
            <v>工抵</v>
          </cell>
          <cell r="T412">
            <v>45216</v>
          </cell>
          <cell r="U412">
            <v>10055.2558139535</v>
          </cell>
          <cell r="V412">
            <v>864752</v>
          </cell>
          <cell r="W412" t="str">
            <v>无</v>
          </cell>
          <cell r="X412" t="str">
            <v>无</v>
          </cell>
          <cell r="Z412" t="str">
            <v>无</v>
          </cell>
          <cell r="AB412">
            <v>45216</v>
          </cell>
          <cell r="AC412">
            <v>6235.06465116279</v>
          </cell>
          <cell r="AD412">
            <v>536215.56</v>
          </cell>
        </row>
        <row r="413">
          <cell r="C413" t="str">
            <v>3-1-2001</v>
          </cell>
          <cell r="D413" t="str">
            <v>3</v>
          </cell>
          <cell r="E413">
            <v>1</v>
          </cell>
          <cell r="F413">
            <v>45122</v>
          </cell>
          <cell r="G413" t="str">
            <v>2001</v>
          </cell>
          <cell r="H413" t="str">
            <v>品业</v>
          </cell>
          <cell r="I413" t="str">
            <v>范丽娟</v>
          </cell>
          <cell r="J413" t="str">
            <v>已签约</v>
          </cell>
          <cell r="K413">
            <v>59.34</v>
          </cell>
          <cell r="L413">
            <v>45.89</v>
          </cell>
          <cell r="M413" t="str">
            <v>暂无</v>
          </cell>
          <cell r="N413" t="str">
            <v>暂无</v>
          </cell>
          <cell r="O413" t="str">
            <v>周湘泽</v>
          </cell>
          <cell r="P413" t="str">
            <v>440103195710036016</v>
          </cell>
          <cell r="Q413">
            <v>13533354141</v>
          </cell>
          <cell r="R413" t="str">
            <v>广东省广州市荔湾区黑山四街5号地下103房</v>
          </cell>
          <cell r="S413" t="str">
            <v>中介-玉阁</v>
          </cell>
          <cell r="T413">
            <v>45104</v>
          </cell>
          <cell r="U413">
            <v>10023.3232221099</v>
          </cell>
          <cell r="V413">
            <v>594784</v>
          </cell>
          <cell r="W413" t="str">
            <v>无</v>
          </cell>
          <cell r="X413" t="str">
            <v>无</v>
          </cell>
          <cell r="Z413" t="str">
            <v>无</v>
          </cell>
          <cell r="AB413">
            <v>45122</v>
          </cell>
          <cell r="AC413">
            <v>6281.61442534547</v>
          </cell>
          <cell r="AD413">
            <v>372751</v>
          </cell>
        </row>
        <row r="414">
          <cell r="C414" t="str">
            <v>3-1-2002</v>
          </cell>
          <cell r="D414" t="str">
            <v>3</v>
          </cell>
          <cell r="E414">
            <v>1</v>
          </cell>
          <cell r="F414">
            <v>45126</v>
          </cell>
          <cell r="G414" t="str">
            <v>2002</v>
          </cell>
          <cell r="H414" t="str">
            <v>品业</v>
          </cell>
          <cell r="I414" t="str">
            <v>范丽娟</v>
          </cell>
          <cell r="J414" t="str">
            <v>已签约</v>
          </cell>
          <cell r="K414">
            <v>59.34</v>
          </cell>
          <cell r="L414">
            <v>45.89</v>
          </cell>
          <cell r="M414" t="str">
            <v>暂无</v>
          </cell>
          <cell r="N414" t="str">
            <v>暂无</v>
          </cell>
          <cell r="O414" t="str">
            <v>冯安琪</v>
          </cell>
          <cell r="P414" t="str">
            <v>44182719910827794X</v>
          </cell>
          <cell r="Q414">
            <v>13418170564</v>
          </cell>
          <cell r="R414" t="str">
            <v>广东省广州市花都区新华街天贵路88号雅怡花园一期</v>
          </cell>
          <cell r="S414" t="str">
            <v>中介-玉阁</v>
          </cell>
          <cell r="T414">
            <v>45115</v>
          </cell>
          <cell r="U414">
            <v>10129.8112571621</v>
          </cell>
          <cell r="V414">
            <v>601103</v>
          </cell>
          <cell r="W414">
            <v>0.95</v>
          </cell>
          <cell r="X414">
            <v>58279</v>
          </cell>
          <cell r="AB414">
            <v>45126</v>
          </cell>
          <cell r="AC414">
            <v>8462.62217728345</v>
          </cell>
          <cell r="AD414">
            <v>502172</v>
          </cell>
        </row>
        <row r="415">
          <cell r="C415" t="str">
            <v>3-1-2003</v>
          </cell>
          <cell r="D415" t="str">
            <v>3</v>
          </cell>
          <cell r="E415">
            <v>1</v>
          </cell>
          <cell r="F415" t="str">
            <v>草签报</v>
          </cell>
          <cell r="G415" t="str">
            <v>2003</v>
          </cell>
          <cell r="H415" t="str">
            <v>品业</v>
          </cell>
          <cell r="I415" t="str">
            <v>工抵</v>
          </cell>
          <cell r="J415" t="str">
            <v>已签约</v>
          </cell>
          <cell r="K415">
            <v>86.22</v>
          </cell>
          <cell r="L415">
            <v>66.67</v>
          </cell>
          <cell r="M415" t="str">
            <v>暂无</v>
          </cell>
          <cell r="N415" t="str">
            <v>暂无</v>
          </cell>
          <cell r="O415" t="str">
            <v>工抵房</v>
          </cell>
          <cell r="S415" t="str">
            <v>工抵</v>
          </cell>
          <cell r="T415">
            <v>45291</v>
          </cell>
          <cell r="U415">
            <v>10449.2925075389</v>
          </cell>
          <cell r="V415">
            <v>900938</v>
          </cell>
          <cell r="W415">
            <v>0.95</v>
          </cell>
          <cell r="X415">
            <v>49572.59</v>
          </cell>
          <cell r="AA415">
            <v>45291</v>
          </cell>
          <cell r="AB415">
            <v>45291</v>
          </cell>
          <cell r="AC415">
            <v>6467.75005799119</v>
          </cell>
          <cell r="AD415">
            <v>557649.41</v>
          </cell>
        </row>
        <row r="416">
          <cell r="C416" t="str">
            <v>3-1-2004</v>
          </cell>
          <cell r="D416" t="str">
            <v>3</v>
          </cell>
          <cell r="E416">
            <v>1</v>
          </cell>
          <cell r="F416">
            <v>45100</v>
          </cell>
          <cell r="G416" t="str">
            <v>2004</v>
          </cell>
          <cell r="H416" t="str">
            <v>品业</v>
          </cell>
          <cell r="I416" t="str">
            <v>葛海虎</v>
          </cell>
          <cell r="J416" t="str">
            <v>已签约</v>
          </cell>
          <cell r="K416">
            <v>86.22</v>
          </cell>
          <cell r="L416">
            <v>66.67</v>
          </cell>
          <cell r="M416" t="str">
            <v>暂无</v>
          </cell>
          <cell r="N416" t="str">
            <v>暂无</v>
          </cell>
          <cell r="O416" t="str">
            <v>张婉仪,陈惠杰</v>
          </cell>
          <cell r="P416" t="str">
            <v>441801199709152022,440902199508263632</v>
          </cell>
          <cell r="Q416" t="str">
            <v>13480215232、13244810163</v>
          </cell>
          <cell r="R416" t="str">
            <v>广东省广州市白云区江高镇大岭南路18号白云电器</v>
          </cell>
          <cell r="S416" t="str">
            <v>自然来访</v>
          </cell>
          <cell r="T416">
            <v>45067</v>
          </cell>
          <cell r="U416">
            <v>10342.7974947808</v>
          </cell>
          <cell r="V416">
            <v>891756</v>
          </cell>
          <cell r="W416" t="str">
            <v>无</v>
          </cell>
          <cell r="X416" t="str">
            <v>无</v>
          </cell>
          <cell r="Z416" t="str">
            <v>无</v>
          </cell>
          <cell r="AB416">
            <v>45100</v>
          </cell>
          <cell r="AC416">
            <v>6492.99466481095</v>
          </cell>
          <cell r="AD416">
            <v>559826</v>
          </cell>
        </row>
        <row r="417">
          <cell r="C417" t="str">
            <v>3-1-2005</v>
          </cell>
          <cell r="D417" t="str">
            <v>3</v>
          </cell>
          <cell r="E417">
            <v>1</v>
          </cell>
          <cell r="G417" t="str">
            <v>2005</v>
          </cell>
          <cell r="I417" t="str">
            <v>不可售-500万房源</v>
          </cell>
          <cell r="K417">
            <v>73.43</v>
          </cell>
          <cell r="L417">
            <v>56.78</v>
          </cell>
          <cell r="M417" t="str">
            <v>暂无</v>
          </cell>
          <cell r="N417" t="str">
            <v>暂无</v>
          </cell>
          <cell r="U417">
            <v>10396.0370420809</v>
          </cell>
          <cell r="V417">
            <v>763381</v>
          </cell>
          <cell r="W417" t="str">
            <v>无</v>
          </cell>
          <cell r="X417" t="str">
            <v>无</v>
          </cell>
          <cell r="Z417" t="str">
            <v>无</v>
          </cell>
          <cell r="AB417" t="str">
            <v/>
          </cell>
          <cell r="AC417">
            <v>0</v>
          </cell>
        </row>
        <row r="418">
          <cell r="C418" t="str">
            <v>3-1-2006</v>
          </cell>
          <cell r="D418" t="str">
            <v>3</v>
          </cell>
          <cell r="E418">
            <v>1</v>
          </cell>
          <cell r="G418" t="str">
            <v>2006</v>
          </cell>
          <cell r="I418" t="str">
            <v>不可售-500万房源</v>
          </cell>
          <cell r="K418">
            <v>73.43</v>
          </cell>
          <cell r="L418">
            <v>56.78</v>
          </cell>
          <cell r="M418" t="str">
            <v>暂无</v>
          </cell>
          <cell r="N418" t="str">
            <v>暂无</v>
          </cell>
          <cell r="U418">
            <v>10289.5546779246</v>
          </cell>
          <cell r="V418">
            <v>755562</v>
          </cell>
          <cell r="W418" t="str">
            <v>无</v>
          </cell>
          <cell r="X418" t="str">
            <v>无</v>
          </cell>
          <cell r="Z418" t="str">
            <v>无</v>
          </cell>
          <cell r="AB418" t="str">
            <v/>
          </cell>
          <cell r="AC418">
            <v>0</v>
          </cell>
        </row>
        <row r="419">
          <cell r="C419" t="str">
            <v>3-1-2007</v>
          </cell>
          <cell r="D419" t="str">
            <v>3</v>
          </cell>
          <cell r="E419">
            <v>1</v>
          </cell>
          <cell r="G419" t="str">
            <v>2007</v>
          </cell>
          <cell r="H419" t="str">
            <v>品业</v>
          </cell>
          <cell r="I419" t="str">
            <v>袁家伟</v>
          </cell>
          <cell r="J419" t="str">
            <v>已认购</v>
          </cell>
          <cell r="K419">
            <v>86</v>
          </cell>
          <cell r="L419">
            <v>66.5</v>
          </cell>
          <cell r="M419" t="str">
            <v>暂无</v>
          </cell>
          <cell r="N419" t="str">
            <v>暂无</v>
          </cell>
          <cell r="O419" t="str">
            <v>吴晓</v>
          </cell>
          <cell r="P419" t="str">
            <v>44522219790824381x</v>
          </cell>
          <cell r="Q419">
            <v>13729395050</v>
          </cell>
          <cell r="R419" t="str">
            <v>广东省揭西县塔头镇轴承厂2之47号</v>
          </cell>
          <cell r="S419" t="str">
            <v>中介-华江</v>
          </cell>
          <cell r="T419">
            <v>45165</v>
          </cell>
          <cell r="U419">
            <v>10129.8023255814</v>
          </cell>
          <cell r="V419">
            <v>871163</v>
          </cell>
          <cell r="W419" t="str">
            <v>无</v>
          </cell>
          <cell r="X419" t="str">
            <v>无</v>
          </cell>
          <cell r="Z419" t="str">
            <v>无</v>
          </cell>
          <cell r="AB419" t="str">
            <v/>
          </cell>
          <cell r="AC419">
            <v>9452.96511627907</v>
          </cell>
          <cell r="AD419">
            <v>812955</v>
          </cell>
        </row>
        <row r="420">
          <cell r="C420" t="str">
            <v>3-1-201</v>
          </cell>
          <cell r="D420" t="str">
            <v>3</v>
          </cell>
          <cell r="E420">
            <v>1</v>
          </cell>
          <cell r="F420">
            <v>45345</v>
          </cell>
          <cell r="G420">
            <v>201</v>
          </cell>
          <cell r="H420" t="str">
            <v>品业</v>
          </cell>
          <cell r="I420" t="str">
            <v>叶志豪</v>
          </cell>
          <cell r="J420" t="str">
            <v>已签约</v>
          </cell>
          <cell r="K420">
            <v>59.34</v>
          </cell>
          <cell r="L420">
            <v>45.89</v>
          </cell>
          <cell r="M420" t="str">
            <v>暂无</v>
          </cell>
          <cell r="N420" t="str">
            <v>暂无</v>
          </cell>
          <cell r="O420" t="str">
            <v>翁爱荣</v>
          </cell>
          <cell r="P420" t="str">
            <v>612422198808265223</v>
          </cell>
          <cell r="Q420">
            <v>18312664707</v>
          </cell>
          <cell r="R420" t="str">
            <v>陕西省安康市汉阴县双河镇火棺于树村一组</v>
          </cell>
          <cell r="S420" t="str">
            <v>中介-玉阁</v>
          </cell>
          <cell r="T420">
            <v>45276</v>
          </cell>
          <cell r="U420">
            <v>9139.40006740816</v>
          </cell>
          <cell r="V420">
            <v>542332</v>
          </cell>
          <cell r="W420" t="str">
            <v>无</v>
          </cell>
          <cell r="X420" t="str">
            <v>无</v>
          </cell>
          <cell r="Z420" t="str">
            <v>无</v>
          </cell>
          <cell r="AB420">
            <v>45290</v>
          </cell>
          <cell r="AC420">
            <v>7324.14897202561</v>
          </cell>
          <cell r="AD420">
            <v>434615</v>
          </cell>
        </row>
        <row r="421">
          <cell r="C421" t="str">
            <v>3-1-202</v>
          </cell>
          <cell r="D421" t="str">
            <v>3</v>
          </cell>
          <cell r="E421">
            <v>1</v>
          </cell>
          <cell r="G421">
            <v>202</v>
          </cell>
          <cell r="H421" t="str">
            <v>品业</v>
          </cell>
          <cell r="I421" t="str">
            <v>蒋晓霞</v>
          </cell>
          <cell r="J421" t="str">
            <v>已认购</v>
          </cell>
          <cell r="K421">
            <v>59.33</v>
          </cell>
          <cell r="L421">
            <v>45.88</v>
          </cell>
          <cell r="M421" t="str">
            <v>暂无</v>
          </cell>
          <cell r="N421" t="str">
            <v>暂无</v>
          </cell>
          <cell r="O421" t="str">
            <v>石海燕</v>
          </cell>
          <cell r="P421" t="str">
            <v>44150219790908212X</v>
          </cell>
          <cell r="Q421">
            <v>18928785313</v>
          </cell>
          <cell r="R421" t="str">
            <v>广东省广州市越秀区瑶华中介166号402</v>
          </cell>
          <cell r="S421" t="str">
            <v>中介-兆丰</v>
          </cell>
          <cell r="T421">
            <v>45205</v>
          </cell>
          <cell r="U421">
            <v>9245.89583684477</v>
          </cell>
          <cell r="V421">
            <v>548559</v>
          </cell>
          <cell r="W421" t="str">
            <v>无</v>
          </cell>
          <cell r="X421" t="str">
            <v>无</v>
          </cell>
          <cell r="Z421" t="str">
            <v>无</v>
          </cell>
          <cell r="AB421" t="str">
            <v/>
          </cell>
          <cell r="AC421">
            <v>7248.54205292432</v>
          </cell>
          <cell r="AD421">
            <v>430056</v>
          </cell>
        </row>
        <row r="422">
          <cell r="C422" t="str">
            <v>3-1-203</v>
          </cell>
          <cell r="D422" t="str">
            <v>3</v>
          </cell>
          <cell r="E422">
            <v>1</v>
          </cell>
          <cell r="G422">
            <v>203</v>
          </cell>
          <cell r="K422">
            <v>86.22</v>
          </cell>
          <cell r="L422">
            <v>66.67</v>
          </cell>
          <cell r="M422" t="str">
            <v>暂无</v>
          </cell>
          <cell r="N422" t="str">
            <v>暂无</v>
          </cell>
          <cell r="U422">
            <v>9565.37926235212</v>
          </cell>
          <cell r="V422">
            <v>824727</v>
          </cell>
          <cell r="W422" t="str">
            <v>无</v>
          </cell>
          <cell r="X422" t="str">
            <v>无</v>
          </cell>
          <cell r="Z422" t="str">
            <v>无</v>
          </cell>
          <cell r="AB422" t="str">
            <v/>
          </cell>
          <cell r="AC422">
            <v>0</v>
          </cell>
        </row>
        <row r="423">
          <cell r="C423" t="str">
            <v>3-1-204</v>
          </cell>
          <cell r="D423" t="str">
            <v>3</v>
          </cell>
          <cell r="E423">
            <v>1</v>
          </cell>
          <cell r="G423">
            <v>204</v>
          </cell>
          <cell r="K423">
            <v>86.22</v>
          </cell>
          <cell r="L423">
            <v>66.67</v>
          </cell>
          <cell r="M423" t="str">
            <v>暂无</v>
          </cell>
          <cell r="N423" t="str">
            <v>暂无</v>
          </cell>
          <cell r="U423">
            <v>9458.89584783113</v>
          </cell>
          <cell r="V423">
            <v>815546</v>
          </cell>
          <cell r="W423" t="str">
            <v>无</v>
          </cell>
          <cell r="X423" t="str">
            <v>无</v>
          </cell>
          <cell r="Z423" t="str">
            <v>无</v>
          </cell>
          <cell r="AB423" t="str">
            <v/>
          </cell>
          <cell r="AC423">
            <v>0</v>
          </cell>
        </row>
        <row r="424">
          <cell r="C424" t="str">
            <v>3-1-207</v>
          </cell>
          <cell r="D424" t="str">
            <v>3</v>
          </cell>
          <cell r="E424">
            <v>1</v>
          </cell>
          <cell r="G424">
            <v>207</v>
          </cell>
          <cell r="K424">
            <v>86</v>
          </cell>
          <cell r="L424">
            <v>66.5</v>
          </cell>
          <cell r="M424" t="str">
            <v>暂无</v>
          </cell>
          <cell r="N424" t="str">
            <v>暂无</v>
          </cell>
          <cell r="U424">
            <v>9245.89534883721</v>
          </cell>
          <cell r="V424">
            <v>795147</v>
          </cell>
          <cell r="W424" t="str">
            <v>无</v>
          </cell>
          <cell r="X424" t="str">
            <v>无</v>
          </cell>
          <cell r="Z424" t="str">
            <v>无</v>
          </cell>
          <cell r="AB424" t="str">
            <v/>
          </cell>
          <cell r="AC424">
            <v>0</v>
          </cell>
        </row>
        <row r="425">
          <cell r="C425" t="str">
            <v>3-1-2101</v>
          </cell>
          <cell r="D425" t="str">
            <v>3</v>
          </cell>
          <cell r="E425">
            <v>1</v>
          </cell>
          <cell r="F425">
            <v>45169</v>
          </cell>
          <cell r="G425" t="str">
            <v>2101</v>
          </cell>
          <cell r="H425" t="str">
            <v>品业</v>
          </cell>
          <cell r="I425" t="str">
            <v>范丽娟</v>
          </cell>
          <cell r="J425" t="str">
            <v>已签约</v>
          </cell>
          <cell r="K425">
            <v>59.34</v>
          </cell>
          <cell r="L425">
            <v>45.89</v>
          </cell>
          <cell r="M425" t="str">
            <v>暂无</v>
          </cell>
          <cell r="N425" t="str">
            <v>暂无</v>
          </cell>
          <cell r="O425" t="str">
            <v>魏雪琴</v>
          </cell>
          <cell r="P425" t="str">
            <v>511324198512106605</v>
          </cell>
          <cell r="Q425">
            <v>13342833248</v>
          </cell>
          <cell r="R425" t="str">
            <v>广东省广州市花都区商业大道201号</v>
          </cell>
          <cell r="S425" t="str">
            <v>中介-玉阁</v>
          </cell>
          <cell r="T425">
            <v>45168</v>
          </cell>
          <cell r="U425">
            <v>10023.3232221099</v>
          </cell>
          <cell r="V425">
            <v>594784</v>
          </cell>
          <cell r="W425" t="str">
            <v>无</v>
          </cell>
          <cell r="X425" t="str">
            <v>无</v>
          </cell>
          <cell r="Z425" t="str">
            <v>无</v>
          </cell>
          <cell r="AB425">
            <v>45169</v>
          </cell>
          <cell r="AC425">
            <v>7555.69598921469</v>
          </cell>
          <cell r="AD425">
            <v>448355</v>
          </cell>
        </row>
        <row r="426">
          <cell r="C426" t="str">
            <v>3-1-2102</v>
          </cell>
          <cell r="D426" t="str">
            <v>3</v>
          </cell>
          <cell r="E426">
            <v>1</v>
          </cell>
          <cell r="F426">
            <v>45186</v>
          </cell>
          <cell r="G426" t="str">
            <v>2102</v>
          </cell>
          <cell r="H426" t="str">
            <v>品业</v>
          </cell>
          <cell r="I426" t="str">
            <v>范丽娟</v>
          </cell>
          <cell r="J426" t="str">
            <v>已签约</v>
          </cell>
          <cell r="K426">
            <v>59.34</v>
          </cell>
          <cell r="L426">
            <v>45.89</v>
          </cell>
          <cell r="M426" t="str">
            <v>暂无</v>
          </cell>
          <cell r="N426" t="str">
            <v>暂无</v>
          </cell>
          <cell r="O426" t="str">
            <v>林运花</v>
          </cell>
          <cell r="P426" t="str">
            <v>440121196805090928</v>
          </cell>
          <cell r="Q426">
            <v>18520043382</v>
          </cell>
          <cell r="R426" t="str">
            <v>广东省广州市花都区松园大道4号406号</v>
          </cell>
          <cell r="S426" t="str">
            <v>中介-玉阁</v>
          </cell>
          <cell r="T426">
            <v>45186</v>
          </cell>
          <cell r="U426">
            <v>10129.8112571621</v>
          </cell>
          <cell r="V426">
            <v>601103</v>
          </cell>
          <cell r="W426" t="str">
            <v>无</v>
          </cell>
          <cell r="X426" t="str">
            <v>无</v>
          </cell>
          <cell r="Z426" t="str">
            <v>无</v>
          </cell>
          <cell r="AB426">
            <v>45186</v>
          </cell>
          <cell r="AC426">
            <v>6220.57633973711</v>
          </cell>
          <cell r="AD426">
            <v>369129</v>
          </cell>
        </row>
        <row r="427">
          <cell r="C427" t="str">
            <v>3-1-2103</v>
          </cell>
          <cell r="D427" t="str">
            <v>3</v>
          </cell>
          <cell r="E427">
            <v>1</v>
          </cell>
          <cell r="F427" t="str">
            <v>草签报</v>
          </cell>
          <cell r="G427" t="str">
            <v>2103</v>
          </cell>
          <cell r="H427" t="str">
            <v>品业</v>
          </cell>
          <cell r="I427" t="str">
            <v>工抵</v>
          </cell>
          <cell r="J427" t="str">
            <v>已签约</v>
          </cell>
          <cell r="K427">
            <v>86.22</v>
          </cell>
          <cell r="L427">
            <v>66.67</v>
          </cell>
          <cell r="M427" t="str">
            <v>暂无</v>
          </cell>
          <cell r="N427" t="str">
            <v>暂无</v>
          </cell>
          <cell r="O427" t="str">
            <v>魏凤</v>
          </cell>
          <cell r="P427" t="str">
            <v>420114198009020023</v>
          </cell>
          <cell r="Q427">
            <v>18925100218</v>
          </cell>
          <cell r="R427" t="str">
            <v>广东省广州市越秀区文德北路70号604房</v>
          </cell>
          <cell r="S427" t="str">
            <v>工抵</v>
          </cell>
          <cell r="T427">
            <v>45165</v>
          </cell>
          <cell r="U427">
            <v>10449.2925075389</v>
          </cell>
          <cell r="V427">
            <v>900938</v>
          </cell>
          <cell r="W427" t="str">
            <v>无</v>
          </cell>
          <cell r="X427" t="str">
            <v>无</v>
          </cell>
          <cell r="Z427" t="str">
            <v>无</v>
          </cell>
          <cell r="AB427">
            <v>45168</v>
          </cell>
          <cell r="AC427">
            <v>6452.75</v>
          </cell>
          <cell r="AD427">
            <v>556356.105</v>
          </cell>
        </row>
        <row r="428">
          <cell r="C428" t="str">
            <v>3-1-2104</v>
          </cell>
          <cell r="D428" t="str">
            <v>3</v>
          </cell>
          <cell r="E428">
            <v>1</v>
          </cell>
          <cell r="G428" t="str">
            <v>2104</v>
          </cell>
          <cell r="K428">
            <v>86.22</v>
          </cell>
          <cell r="L428">
            <v>66.67</v>
          </cell>
          <cell r="M428" t="str">
            <v>暂无</v>
          </cell>
          <cell r="N428" t="str">
            <v>暂无</v>
          </cell>
          <cell r="U428">
            <v>10342.7974947808</v>
          </cell>
          <cell r="V428">
            <v>891756</v>
          </cell>
          <cell r="W428" t="str">
            <v>无</v>
          </cell>
          <cell r="X428" t="str">
            <v>无</v>
          </cell>
          <cell r="Z428" t="str">
            <v>无</v>
          </cell>
          <cell r="AB428" t="str">
            <v/>
          </cell>
          <cell r="AC428">
            <v>0</v>
          </cell>
        </row>
        <row r="429">
          <cell r="C429" t="str">
            <v>3-1-2105</v>
          </cell>
          <cell r="D429" t="str">
            <v>3</v>
          </cell>
          <cell r="E429">
            <v>1</v>
          </cell>
          <cell r="G429" t="str">
            <v>2105</v>
          </cell>
          <cell r="I429" t="str">
            <v>不可售-500万房源</v>
          </cell>
          <cell r="K429">
            <v>73.43</v>
          </cell>
          <cell r="L429">
            <v>56.78</v>
          </cell>
          <cell r="M429" t="str">
            <v>暂无</v>
          </cell>
          <cell r="N429" t="str">
            <v>暂无</v>
          </cell>
          <cell r="U429">
            <v>10396.0370420809</v>
          </cell>
          <cell r="V429">
            <v>763381</v>
          </cell>
          <cell r="W429" t="str">
            <v>无</v>
          </cell>
          <cell r="X429" t="str">
            <v>无</v>
          </cell>
          <cell r="Z429" t="str">
            <v>无</v>
          </cell>
          <cell r="AB429" t="str">
            <v/>
          </cell>
          <cell r="AC429">
            <v>0</v>
          </cell>
        </row>
        <row r="430">
          <cell r="C430" t="str">
            <v>3-1-2106</v>
          </cell>
          <cell r="D430" t="str">
            <v>3</v>
          </cell>
          <cell r="E430">
            <v>1</v>
          </cell>
          <cell r="G430" t="str">
            <v>2106</v>
          </cell>
          <cell r="H430" t="str">
            <v>品业</v>
          </cell>
          <cell r="I430" t="str">
            <v>唐楚英</v>
          </cell>
          <cell r="J430" t="str">
            <v>已认购</v>
          </cell>
          <cell r="K430">
            <v>73.43</v>
          </cell>
          <cell r="L430">
            <v>56.78</v>
          </cell>
          <cell r="M430" t="str">
            <v>暂无</v>
          </cell>
          <cell r="N430" t="str">
            <v>暂无</v>
          </cell>
          <cell r="O430" t="str">
            <v>杨济源</v>
          </cell>
          <cell r="P430" t="str">
            <v>522001197103110021</v>
          </cell>
          <cell r="Q430">
            <v>13672489108</v>
          </cell>
          <cell r="R430" t="str">
            <v>广东省广州市天河区石牌街区天河北龙日西路金海花苑金樱楼101</v>
          </cell>
          <cell r="S430" t="str">
            <v>中介-喜佳</v>
          </cell>
          <cell r="T430">
            <v>45367</v>
          </cell>
          <cell r="U430">
            <v>10289.5546779246</v>
          </cell>
          <cell r="V430">
            <v>755562</v>
          </cell>
          <cell r="W430" t="str">
            <v>无</v>
          </cell>
          <cell r="X430" t="str">
            <v>无</v>
          </cell>
          <cell r="Z430" t="str">
            <v>无</v>
          </cell>
          <cell r="AA430">
            <v>45364</v>
          </cell>
          <cell r="AB430" t="str">
            <v/>
          </cell>
          <cell r="AC430">
            <v>6400.65368378047</v>
          </cell>
          <cell r="AD430">
            <v>470000</v>
          </cell>
        </row>
        <row r="431">
          <cell r="C431" t="str">
            <v>3-1-2107</v>
          </cell>
          <cell r="D431" t="str">
            <v>3</v>
          </cell>
          <cell r="E431">
            <v>1</v>
          </cell>
          <cell r="F431">
            <v>45241</v>
          </cell>
          <cell r="G431" t="str">
            <v>2107</v>
          </cell>
          <cell r="H431" t="str">
            <v>品业</v>
          </cell>
          <cell r="I431" t="str">
            <v>杨天强</v>
          </cell>
          <cell r="J431" t="str">
            <v>已签约</v>
          </cell>
          <cell r="K431">
            <v>86</v>
          </cell>
          <cell r="L431">
            <v>66.5</v>
          </cell>
          <cell r="M431" t="str">
            <v>暂无</v>
          </cell>
          <cell r="N431" t="str">
            <v>暂无</v>
          </cell>
          <cell r="O431" t="str">
            <v>黄丝韵</v>
          </cell>
          <cell r="P431" t="str">
            <v>440182199401070644</v>
          </cell>
          <cell r="Q431">
            <v>18613051996</v>
          </cell>
          <cell r="R431" t="str">
            <v>广东省广州市花都区花东镇李溪村新村西20号</v>
          </cell>
          <cell r="S431" t="str">
            <v>中介-玉阁</v>
          </cell>
          <cell r="T431">
            <v>45186</v>
          </cell>
          <cell r="U431">
            <v>10129.8023255814</v>
          </cell>
          <cell r="V431">
            <v>871163</v>
          </cell>
          <cell r="W431" t="str">
            <v>无</v>
          </cell>
          <cell r="X431" t="str">
            <v>无</v>
          </cell>
          <cell r="Z431" t="str">
            <v>无</v>
          </cell>
          <cell r="AB431">
            <v>45241</v>
          </cell>
          <cell r="AC431">
            <v>6886.52325581395</v>
          </cell>
          <cell r="AD431">
            <v>592241</v>
          </cell>
        </row>
        <row r="432">
          <cell r="C432" t="str">
            <v>3-1-2201</v>
          </cell>
          <cell r="D432" t="str">
            <v>3</v>
          </cell>
          <cell r="E432">
            <v>1</v>
          </cell>
          <cell r="F432">
            <v>45276</v>
          </cell>
          <cell r="G432" t="str">
            <v>2201</v>
          </cell>
          <cell r="H432" t="str">
            <v>品业</v>
          </cell>
          <cell r="I432" t="str">
            <v>范丽娟</v>
          </cell>
          <cell r="J432" t="str">
            <v>已签约</v>
          </cell>
          <cell r="K432">
            <v>59.34</v>
          </cell>
          <cell r="L432">
            <v>45.89</v>
          </cell>
          <cell r="M432" t="str">
            <v>暂无</v>
          </cell>
          <cell r="N432" t="str">
            <v>暂无</v>
          </cell>
          <cell r="O432" t="str">
            <v>伍子豪</v>
          </cell>
          <cell r="P432" t="str">
            <v>440184198806250318</v>
          </cell>
          <cell r="Q432">
            <v>15102018369</v>
          </cell>
          <cell r="R432" t="str">
            <v>广东省从化市街口西宁中路朝阳街1号7栋西402房</v>
          </cell>
          <cell r="S432" t="str">
            <v>自然来访</v>
          </cell>
          <cell r="T432">
            <v>45261</v>
          </cell>
          <cell r="U432">
            <v>10023.3232221099</v>
          </cell>
          <cell r="V432">
            <v>594784</v>
          </cell>
          <cell r="W432" t="str">
            <v>无</v>
          </cell>
          <cell r="X432" t="str">
            <v>无</v>
          </cell>
          <cell r="Z432" t="str">
            <v>无</v>
          </cell>
          <cell r="AA432">
            <v>45260</v>
          </cell>
          <cell r="AB432">
            <v>45276</v>
          </cell>
          <cell r="AC432">
            <v>6080.14829794405</v>
          </cell>
          <cell r="AD432">
            <v>360796</v>
          </cell>
        </row>
        <row r="433">
          <cell r="C433" t="str">
            <v>3-1-2202</v>
          </cell>
          <cell r="D433" t="str">
            <v>3</v>
          </cell>
          <cell r="E433">
            <v>1</v>
          </cell>
          <cell r="F433">
            <v>45185</v>
          </cell>
          <cell r="G433" t="str">
            <v>2202</v>
          </cell>
          <cell r="H433" t="str">
            <v>品业</v>
          </cell>
          <cell r="I433" t="str">
            <v>袁家伟</v>
          </cell>
          <cell r="J433" t="str">
            <v>已签约</v>
          </cell>
          <cell r="K433">
            <v>59.34</v>
          </cell>
          <cell r="L433">
            <v>45.89</v>
          </cell>
          <cell r="M433" t="str">
            <v>暂无</v>
          </cell>
          <cell r="N433" t="str">
            <v>暂无</v>
          </cell>
          <cell r="O433" t="str">
            <v>邱丽霞</v>
          </cell>
          <cell r="P433" t="str">
            <v>440182197908191841</v>
          </cell>
          <cell r="Q433">
            <v>18620422693</v>
          </cell>
          <cell r="R433" t="str">
            <v>广东省广州市花都区新华街五华村二队东八路1号</v>
          </cell>
          <cell r="S433" t="str">
            <v>中介-华江</v>
          </cell>
          <cell r="T433">
            <v>45171</v>
          </cell>
          <cell r="U433">
            <v>10129.8112571621</v>
          </cell>
          <cell r="V433">
            <v>601103</v>
          </cell>
          <cell r="W433" t="str">
            <v>无</v>
          </cell>
          <cell r="X433" t="str">
            <v>无</v>
          </cell>
          <cell r="Z433" t="str">
            <v>无</v>
          </cell>
          <cell r="AB433">
            <v>45185</v>
          </cell>
          <cell r="AC433">
            <v>7245.44994944388</v>
          </cell>
          <cell r="AD433">
            <v>429945</v>
          </cell>
        </row>
        <row r="434">
          <cell r="C434" t="str">
            <v>3-1-2203</v>
          </cell>
          <cell r="D434" t="str">
            <v>3</v>
          </cell>
          <cell r="E434">
            <v>1</v>
          </cell>
          <cell r="F434" t="str">
            <v>草签报</v>
          </cell>
          <cell r="G434" t="str">
            <v>2203</v>
          </cell>
          <cell r="H434" t="str">
            <v>品业</v>
          </cell>
          <cell r="I434" t="str">
            <v>工抵</v>
          </cell>
          <cell r="J434" t="str">
            <v>已签约</v>
          </cell>
          <cell r="K434">
            <v>86.22</v>
          </cell>
          <cell r="L434">
            <v>66.67</v>
          </cell>
          <cell r="M434" t="str">
            <v>暂无</v>
          </cell>
          <cell r="N434" t="str">
            <v>暂无</v>
          </cell>
          <cell r="O434" t="str">
            <v>魏凤</v>
          </cell>
          <cell r="P434" t="str">
            <v>420114198009020023</v>
          </cell>
          <cell r="Q434">
            <v>18925100218</v>
          </cell>
          <cell r="R434" t="str">
            <v>广东省广州市越秀区文德北路70号604房</v>
          </cell>
          <cell r="S434" t="str">
            <v>工抵</v>
          </cell>
          <cell r="T434">
            <v>45165</v>
          </cell>
          <cell r="U434">
            <v>10449.2925075389</v>
          </cell>
          <cell r="V434">
            <v>900938</v>
          </cell>
          <cell r="W434" t="str">
            <v>无</v>
          </cell>
          <cell r="X434" t="str">
            <v>无</v>
          </cell>
          <cell r="Z434" t="str">
            <v>无</v>
          </cell>
          <cell r="AB434">
            <v>45168</v>
          </cell>
          <cell r="AC434">
            <v>6420.75</v>
          </cell>
          <cell r="AD434">
            <v>553597.065</v>
          </cell>
        </row>
        <row r="435">
          <cell r="C435" t="str">
            <v>3-1-2204</v>
          </cell>
          <cell r="D435" t="str">
            <v>3</v>
          </cell>
          <cell r="E435">
            <v>1</v>
          </cell>
          <cell r="G435" t="str">
            <v>2204</v>
          </cell>
          <cell r="K435">
            <v>86.22</v>
          </cell>
          <cell r="L435">
            <v>66.67</v>
          </cell>
          <cell r="M435" t="str">
            <v>暂无</v>
          </cell>
          <cell r="N435" t="str">
            <v>暂无</v>
          </cell>
          <cell r="U435">
            <v>10342.7974947808</v>
          </cell>
          <cell r="V435">
            <v>891756</v>
          </cell>
          <cell r="W435" t="str">
            <v>无</v>
          </cell>
          <cell r="X435" t="str">
            <v>无</v>
          </cell>
          <cell r="Z435" t="str">
            <v>无</v>
          </cell>
          <cell r="AB435" t="str">
            <v/>
          </cell>
          <cell r="AC435">
            <v>0</v>
          </cell>
        </row>
        <row r="436">
          <cell r="C436" t="str">
            <v>3-1-2205</v>
          </cell>
          <cell r="D436" t="str">
            <v>3</v>
          </cell>
          <cell r="E436">
            <v>1</v>
          </cell>
          <cell r="G436" t="str">
            <v>2205</v>
          </cell>
          <cell r="I436" t="str">
            <v>不可售-500万房源</v>
          </cell>
          <cell r="K436">
            <v>73.43</v>
          </cell>
          <cell r="L436">
            <v>56.78</v>
          </cell>
          <cell r="M436" t="str">
            <v>暂无</v>
          </cell>
          <cell r="N436" t="str">
            <v>暂无</v>
          </cell>
          <cell r="U436">
            <v>10396.0370420809</v>
          </cell>
          <cell r="V436">
            <v>763381</v>
          </cell>
          <cell r="W436" t="str">
            <v>无</v>
          </cell>
          <cell r="X436" t="str">
            <v>无</v>
          </cell>
          <cell r="Z436" t="str">
            <v>无</v>
          </cell>
          <cell r="AB436" t="str">
            <v/>
          </cell>
          <cell r="AC436">
            <v>0</v>
          </cell>
        </row>
        <row r="437">
          <cell r="C437" t="str">
            <v>3-1-2206</v>
          </cell>
          <cell r="D437" t="str">
            <v>3</v>
          </cell>
          <cell r="E437">
            <v>1</v>
          </cell>
          <cell r="G437" t="str">
            <v>2206</v>
          </cell>
          <cell r="I437" t="str">
            <v>不可售-500万房源</v>
          </cell>
          <cell r="K437">
            <v>73.43</v>
          </cell>
          <cell r="L437">
            <v>56.78</v>
          </cell>
          <cell r="M437" t="str">
            <v>暂无</v>
          </cell>
          <cell r="N437" t="str">
            <v>暂无</v>
          </cell>
          <cell r="U437">
            <v>10289.5546779246</v>
          </cell>
          <cell r="V437">
            <v>755562</v>
          </cell>
          <cell r="W437" t="str">
            <v>无</v>
          </cell>
          <cell r="X437" t="str">
            <v>无</v>
          </cell>
          <cell r="Z437" t="str">
            <v>无</v>
          </cell>
          <cell r="AB437" t="str">
            <v/>
          </cell>
          <cell r="AC437">
            <v>0</v>
          </cell>
        </row>
        <row r="438">
          <cell r="C438" t="str">
            <v>3-1-2207</v>
          </cell>
          <cell r="D438" t="str">
            <v>3</v>
          </cell>
          <cell r="E438">
            <v>1</v>
          </cell>
          <cell r="G438" t="str">
            <v>2207</v>
          </cell>
          <cell r="H438" t="str">
            <v>品业</v>
          </cell>
          <cell r="I438" t="str">
            <v>袁家伟</v>
          </cell>
          <cell r="J438" t="str">
            <v>已认购</v>
          </cell>
          <cell r="K438">
            <v>86</v>
          </cell>
          <cell r="L438">
            <v>66.5</v>
          </cell>
          <cell r="M438" t="str">
            <v>暂无</v>
          </cell>
          <cell r="N438" t="str">
            <v>暂无</v>
          </cell>
          <cell r="O438" t="str">
            <v>龚赛君</v>
          </cell>
          <cell r="P438" t="str">
            <v>430902198108216021</v>
          </cell>
          <cell r="Q438">
            <v>13602888196</v>
          </cell>
          <cell r="R438" t="str">
            <v>湖南省长沙市岳麓区麓山路252号</v>
          </cell>
          <cell r="S438" t="str">
            <v>中介-华江</v>
          </cell>
          <cell r="T438">
            <v>45165</v>
          </cell>
          <cell r="U438">
            <v>10129.8023255814</v>
          </cell>
          <cell r="V438">
            <v>871163</v>
          </cell>
          <cell r="W438" t="str">
            <v>无</v>
          </cell>
          <cell r="X438" t="str">
            <v>无</v>
          </cell>
          <cell r="Z438" t="str">
            <v>无</v>
          </cell>
          <cell r="AB438" t="str">
            <v/>
          </cell>
          <cell r="AC438">
            <v>9452.96511627907</v>
          </cell>
          <cell r="AD438">
            <v>812955</v>
          </cell>
        </row>
        <row r="439">
          <cell r="C439" t="str">
            <v>3-1-2301</v>
          </cell>
          <cell r="D439" t="str">
            <v>3</v>
          </cell>
          <cell r="E439">
            <v>1</v>
          </cell>
          <cell r="F439">
            <v>45276</v>
          </cell>
          <cell r="G439" t="str">
            <v>2301</v>
          </cell>
          <cell r="H439" t="str">
            <v>品业</v>
          </cell>
          <cell r="I439" t="str">
            <v>范丽娟</v>
          </cell>
          <cell r="J439" t="str">
            <v>已签约</v>
          </cell>
          <cell r="K439">
            <v>59.34</v>
          </cell>
          <cell r="L439">
            <v>45.89</v>
          </cell>
          <cell r="M439" t="str">
            <v>暂无</v>
          </cell>
          <cell r="N439" t="str">
            <v>暂无</v>
          </cell>
          <cell r="O439" t="str">
            <v>吴帆</v>
          </cell>
          <cell r="P439" t="str">
            <v>440105198302225738</v>
          </cell>
          <cell r="Q439" t="str">
            <v>13570132332\13922228229</v>
          </cell>
          <cell r="R439" t="str">
            <v>广东省广州市越秀区先烈路区庄村27栋601</v>
          </cell>
          <cell r="S439" t="str">
            <v>自然来访</v>
          </cell>
          <cell r="T439">
            <v>45263</v>
          </cell>
          <cell r="U439">
            <v>9916.81833501854</v>
          </cell>
          <cell r="V439">
            <v>588464</v>
          </cell>
          <cell r="W439">
            <v>0.95</v>
          </cell>
          <cell r="X439">
            <v>0</v>
          </cell>
          <cell r="Z439" t="str">
            <v>无</v>
          </cell>
          <cell r="AA439">
            <v>45260</v>
          </cell>
          <cell r="AB439">
            <v>45276</v>
          </cell>
          <cell r="AC439">
            <v>6015.55443208628</v>
          </cell>
          <cell r="AD439">
            <v>356963</v>
          </cell>
        </row>
        <row r="440">
          <cell r="C440" t="str">
            <v>3-1-2302</v>
          </cell>
          <cell r="D440" t="str">
            <v>3</v>
          </cell>
          <cell r="E440">
            <v>1</v>
          </cell>
          <cell r="G440" t="str">
            <v>2302</v>
          </cell>
          <cell r="K440">
            <v>59.34</v>
          </cell>
          <cell r="L440">
            <v>45.89</v>
          </cell>
          <cell r="M440" t="str">
            <v>暂无</v>
          </cell>
          <cell r="N440" t="str">
            <v>暂无</v>
          </cell>
          <cell r="U440">
            <v>10023.3232221099</v>
          </cell>
          <cell r="V440">
            <v>594784</v>
          </cell>
          <cell r="W440" t="str">
            <v>无</v>
          </cell>
          <cell r="X440" t="str">
            <v>无</v>
          </cell>
          <cell r="Z440" t="str">
            <v>无</v>
          </cell>
          <cell r="AB440" t="str">
            <v/>
          </cell>
          <cell r="AC440">
            <v>0</v>
          </cell>
        </row>
        <row r="441">
          <cell r="C441" t="str">
            <v>3-1-2303</v>
          </cell>
          <cell r="D441" t="str">
            <v>3</v>
          </cell>
          <cell r="E441">
            <v>1</v>
          </cell>
          <cell r="F441">
            <v>45246</v>
          </cell>
          <cell r="G441" t="str">
            <v>2303</v>
          </cell>
          <cell r="H441" t="str">
            <v>品业</v>
          </cell>
          <cell r="I441" t="str">
            <v>杨天强</v>
          </cell>
          <cell r="J441" t="str">
            <v>已签约</v>
          </cell>
          <cell r="K441">
            <v>86.22</v>
          </cell>
          <cell r="L441">
            <v>66.67</v>
          </cell>
          <cell r="M441" t="str">
            <v>暂无</v>
          </cell>
          <cell r="N441" t="str">
            <v>暂无</v>
          </cell>
          <cell r="O441" t="str">
            <v>周笑毅</v>
          </cell>
          <cell r="P441" t="str">
            <v>440111198510312163</v>
          </cell>
          <cell r="Q441">
            <v>13710662221</v>
          </cell>
          <cell r="R441" t="str">
            <v>广州市白云区龙归街南村中路26号</v>
          </cell>
          <cell r="S441" t="str">
            <v>中介-玉阁</v>
          </cell>
          <cell r="T441">
            <v>45245</v>
          </cell>
          <cell r="U441">
            <v>10342.7974947808</v>
          </cell>
          <cell r="V441">
            <v>891756</v>
          </cell>
          <cell r="W441" t="str">
            <v>无</v>
          </cell>
          <cell r="X441" t="str">
            <v>无</v>
          </cell>
          <cell r="Z441" t="str">
            <v>无</v>
          </cell>
          <cell r="AB441">
            <v>45246</v>
          </cell>
          <cell r="AC441">
            <v>6842.95987009974</v>
          </cell>
          <cell r="AD441">
            <v>590000</v>
          </cell>
        </row>
        <row r="442">
          <cell r="C442" t="str">
            <v>3-1-2304</v>
          </cell>
          <cell r="D442" t="str">
            <v>3</v>
          </cell>
          <cell r="E442">
            <v>1</v>
          </cell>
          <cell r="F442">
            <v>45246</v>
          </cell>
          <cell r="G442" t="str">
            <v>2304</v>
          </cell>
          <cell r="H442" t="str">
            <v>品业</v>
          </cell>
          <cell r="I442" t="str">
            <v>杨天强</v>
          </cell>
          <cell r="J442" t="str">
            <v>已签约</v>
          </cell>
          <cell r="K442">
            <v>86.22</v>
          </cell>
          <cell r="L442">
            <v>66.67</v>
          </cell>
          <cell r="M442" t="str">
            <v>暂无</v>
          </cell>
          <cell r="N442" t="str">
            <v>暂无</v>
          </cell>
          <cell r="O442" t="str">
            <v>周笑毅</v>
          </cell>
          <cell r="P442" t="str">
            <v>440111198510312163</v>
          </cell>
          <cell r="Q442">
            <v>13710662221</v>
          </cell>
          <cell r="R442" t="str">
            <v>广州市白云区龙归街南村中路26号</v>
          </cell>
          <cell r="S442" t="str">
            <v>中介-玉阁</v>
          </cell>
          <cell r="T442">
            <v>45248</v>
          </cell>
          <cell r="U442">
            <v>10236.3024820227</v>
          </cell>
          <cell r="V442">
            <v>882574</v>
          </cell>
          <cell r="W442" t="str">
            <v>无</v>
          </cell>
          <cell r="X442" t="str">
            <v>无</v>
          </cell>
          <cell r="Z442" t="str">
            <v>无</v>
          </cell>
          <cell r="AB442">
            <v>45248</v>
          </cell>
          <cell r="AC442">
            <v>6842.95987009974</v>
          </cell>
          <cell r="AD442">
            <v>590000</v>
          </cell>
        </row>
        <row r="443">
          <cell r="C443" t="str">
            <v>3-1-2305</v>
          </cell>
          <cell r="D443" t="str">
            <v>3</v>
          </cell>
          <cell r="E443">
            <v>1</v>
          </cell>
          <cell r="G443" t="str">
            <v>2305</v>
          </cell>
          <cell r="I443" t="str">
            <v>不可售-500万房源</v>
          </cell>
          <cell r="K443">
            <v>73.43</v>
          </cell>
          <cell r="L443">
            <v>56.78</v>
          </cell>
          <cell r="M443" t="str">
            <v>暂无</v>
          </cell>
          <cell r="N443" t="str">
            <v>暂无</v>
          </cell>
          <cell r="U443">
            <v>10289.5546779246</v>
          </cell>
          <cell r="V443">
            <v>755562</v>
          </cell>
          <cell r="W443" t="str">
            <v>无</v>
          </cell>
          <cell r="X443" t="str">
            <v>无</v>
          </cell>
          <cell r="Z443" t="str">
            <v>无</v>
          </cell>
          <cell r="AB443" t="str">
            <v/>
          </cell>
          <cell r="AC443">
            <v>0</v>
          </cell>
        </row>
        <row r="444">
          <cell r="C444" t="str">
            <v>3-1-2306</v>
          </cell>
          <cell r="D444" t="str">
            <v>3</v>
          </cell>
          <cell r="E444">
            <v>1</v>
          </cell>
          <cell r="G444" t="str">
            <v>2306</v>
          </cell>
          <cell r="K444">
            <v>73.43</v>
          </cell>
          <cell r="L444">
            <v>56.78</v>
          </cell>
          <cell r="M444" t="str">
            <v>暂无</v>
          </cell>
          <cell r="N444" t="str">
            <v>暂无</v>
          </cell>
          <cell r="U444">
            <v>10183.045076944</v>
          </cell>
          <cell r="V444">
            <v>747741</v>
          </cell>
          <cell r="W444" t="str">
            <v>0.95*0.96*0.99</v>
          </cell>
          <cell r="X444">
            <v>0</v>
          </cell>
          <cell r="Z444" t="str">
            <v>无</v>
          </cell>
          <cell r="AB444" t="str">
            <v/>
          </cell>
          <cell r="AC444">
            <v>0</v>
          </cell>
        </row>
        <row r="445">
          <cell r="C445" t="str">
            <v>3-1-2307</v>
          </cell>
          <cell r="D445" t="str">
            <v>3</v>
          </cell>
          <cell r="E445">
            <v>1</v>
          </cell>
          <cell r="G445" t="str">
            <v>2307</v>
          </cell>
          <cell r="K445">
            <v>86</v>
          </cell>
          <cell r="L445">
            <v>66.5</v>
          </cell>
          <cell r="M445" t="str">
            <v>暂无</v>
          </cell>
          <cell r="N445" t="str">
            <v>暂无</v>
          </cell>
          <cell r="U445">
            <v>10023.3023255814</v>
          </cell>
          <cell r="V445">
            <v>862004</v>
          </cell>
          <cell r="W445" t="str">
            <v>无</v>
          </cell>
          <cell r="X445" t="str">
            <v>无</v>
          </cell>
          <cell r="Z445" t="str">
            <v>无</v>
          </cell>
          <cell r="AB445" t="str">
            <v/>
          </cell>
          <cell r="AC445">
            <v>0</v>
          </cell>
        </row>
        <row r="446">
          <cell r="C446" t="str">
            <v>3-1-2401</v>
          </cell>
          <cell r="D446" t="str">
            <v>3</v>
          </cell>
          <cell r="E446">
            <v>1</v>
          </cell>
          <cell r="F446">
            <v>45201</v>
          </cell>
          <cell r="G446" t="str">
            <v>2401</v>
          </cell>
          <cell r="H446" t="str">
            <v>品业</v>
          </cell>
          <cell r="I446" t="str">
            <v>范丽娟</v>
          </cell>
          <cell r="J446" t="str">
            <v>已签约</v>
          </cell>
          <cell r="K446">
            <v>59.34</v>
          </cell>
          <cell r="L446">
            <v>45.89</v>
          </cell>
          <cell r="M446" t="str">
            <v>暂无</v>
          </cell>
          <cell r="N446" t="str">
            <v>暂无</v>
          </cell>
          <cell r="O446" t="str">
            <v>张帆</v>
          </cell>
          <cell r="P446" t="str">
            <v>14263220010508657X</v>
          </cell>
          <cell r="Q446">
            <v>15019034562</v>
          </cell>
          <cell r="R446" t="str">
            <v>广东省东莞市城区乌石岗工业路17号小镇客栈</v>
          </cell>
          <cell r="S446" t="str">
            <v>中介-兆丰</v>
          </cell>
          <cell r="T446">
            <v>45128</v>
          </cell>
          <cell r="U446">
            <v>9703.82541287496</v>
          </cell>
          <cell r="V446">
            <v>575825</v>
          </cell>
          <cell r="W446" t="str">
            <v>无</v>
          </cell>
          <cell r="X446" t="str">
            <v>无</v>
          </cell>
          <cell r="Z446" t="str">
            <v>无</v>
          </cell>
          <cell r="AB446">
            <v>45201</v>
          </cell>
          <cell r="AC446">
            <v>7381.19312436805</v>
          </cell>
          <cell r="AD446">
            <v>438000</v>
          </cell>
        </row>
        <row r="447">
          <cell r="C447" t="str">
            <v>3-1-2402</v>
          </cell>
          <cell r="D447" t="str">
            <v>3</v>
          </cell>
          <cell r="E447">
            <v>1</v>
          </cell>
          <cell r="G447" t="str">
            <v>2402</v>
          </cell>
          <cell r="H447" t="str">
            <v>品业</v>
          </cell>
          <cell r="I447" t="str">
            <v>范丽娟</v>
          </cell>
          <cell r="J447" t="str">
            <v>已认购</v>
          </cell>
          <cell r="K447">
            <v>59.34</v>
          </cell>
          <cell r="L447">
            <v>45.89</v>
          </cell>
          <cell r="M447" t="str">
            <v>暂无</v>
          </cell>
          <cell r="N447" t="str">
            <v>暂无</v>
          </cell>
          <cell r="O447" t="str">
            <v>潘文浩</v>
          </cell>
          <cell r="P447" t="str">
            <v>441802199912173239</v>
          </cell>
          <cell r="Q447">
            <v>13085709257</v>
          </cell>
          <cell r="R447" t="str">
            <v>广东省广州市白云区鹤龙街道新广从汽配城十五街738档</v>
          </cell>
          <cell r="S447" t="str">
            <v>中介-华江</v>
          </cell>
          <cell r="T447">
            <v>45158</v>
          </cell>
          <cell r="U447">
            <v>9810.3302999663</v>
          </cell>
          <cell r="V447">
            <v>582145</v>
          </cell>
          <cell r="W447" t="str">
            <v>无</v>
          </cell>
          <cell r="X447" t="str">
            <v>无</v>
          </cell>
          <cell r="Z447" t="str">
            <v>无</v>
          </cell>
          <cell r="AB447" t="str">
            <v/>
          </cell>
          <cell r="AC447">
            <v>9326.92955847658</v>
          </cell>
          <cell r="AD447">
            <v>553460</v>
          </cell>
        </row>
        <row r="448">
          <cell r="C448" t="str">
            <v>3-1-2403</v>
          </cell>
          <cell r="D448" t="str">
            <v>3</v>
          </cell>
          <cell r="E448">
            <v>1</v>
          </cell>
          <cell r="G448" t="str">
            <v>2403</v>
          </cell>
          <cell r="K448">
            <v>86.22</v>
          </cell>
          <cell r="L448">
            <v>66.67</v>
          </cell>
          <cell r="M448" t="str">
            <v>暂无</v>
          </cell>
          <cell r="N448" t="str">
            <v>暂无</v>
          </cell>
          <cell r="U448">
            <v>10129.8074692647</v>
          </cell>
          <cell r="V448">
            <v>873392</v>
          </cell>
          <cell r="W448" t="str">
            <v>无</v>
          </cell>
          <cell r="X448" t="str">
            <v>无</v>
          </cell>
          <cell r="Z448" t="str">
            <v>无</v>
          </cell>
          <cell r="AB448" t="str">
            <v/>
          </cell>
          <cell r="AC448">
            <v>0</v>
          </cell>
        </row>
        <row r="449">
          <cell r="C449" t="str">
            <v>3-1-2404</v>
          </cell>
          <cell r="D449" t="str">
            <v>3</v>
          </cell>
          <cell r="E449">
            <v>1</v>
          </cell>
          <cell r="G449" t="str">
            <v>2404</v>
          </cell>
          <cell r="K449">
            <v>86.22</v>
          </cell>
          <cell r="L449">
            <v>66.67</v>
          </cell>
          <cell r="M449" t="str">
            <v>暂无</v>
          </cell>
          <cell r="N449" t="str">
            <v>暂无</v>
          </cell>
          <cell r="U449">
            <v>10023.3008582695</v>
          </cell>
          <cell r="V449">
            <v>864209</v>
          </cell>
          <cell r="W449" t="str">
            <v>无</v>
          </cell>
          <cell r="X449" t="str">
            <v>无</v>
          </cell>
          <cell r="Z449" t="str">
            <v>无</v>
          </cell>
          <cell r="AB449" t="str">
            <v/>
          </cell>
          <cell r="AC449">
            <v>0</v>
          </cell>
        </row>
        <row r="450">
          <cell r="C450" t="str">
            <v>3-1-2405</v>
          </cell>
          <cell r="D450" t="str">
            <v>3</v>
          </cell>
          <cell r="E450">
            <v>1</v>
          </cell>
          <cell r="F450" t="str">
            <v>草签报</v>
          </cell>
          <cell r="G450" t="str">
            <v>2405</v>
          </cell>
          <cell r="H450" t="str">
            <v>品业</v>
          </cell>
          <cell r="I450" t="str">
            <v>范丽娟</v>
          </cell>
          <cell r="J450" t="str">
            <v>已签约</v>
          </cell>
          <cell r="K450">
            <v>73.43</v>
          </cell>
          <cell r="L450">
            <v>56.78</v>
          </cell>
          <cell r="M450" t="str">
            <v>暂无</v>
          </cell>
          <cell r="N450" t="str">
            <v>暂无</v>
          </cell>
          <cell r="O450" t="str">
            <v>贺慧云</v>
          </cell>
          <cell r="P450" t="str">
            <v>142632197603086527</v>
          </cell>
          <cell r="Q450">
            <v>15017011160</v>
          </cell>
          <cell r="R450" t="str">
            <v>广东省东莞市东城区乌石岗工业路17号小镇客栈</v>
          </cell>
          <cell r="S450" t="str">
            <v>中介-玉阁</v>
          </cell>
          <cell r="T450">
            <v>45263</v>
          </cell>
          <cell r="U450">
            <v>10076.5627127877</v>
          </cell>
          <cell r="V450">
            <v>739922</v>
          </cell>
          <cell r="W450" t="str">
            <v>无</v>
          </cell>
          <cell r="X450" t="str">
            <v>无</v>
          </cell>
          <cell r="Z450" t="str">
            <v>无</v>
          </cell>
          <cell r="AA450">
            <v>45263</v>
          </cell>
          <cell r="AB450">
            <v>45290</v>
          </cell>
          <cell r="AC450">
            <v>7603.55440555631</v>
          </cell>
          <cell r="AD450">
            <v>558329</v>
          </cell>
        </row>
        <row r="451">
          <cell r="C451" t="str">
            <v>3-1-2406</v>
          </cell>
          <cell r="D451" t="str">
            <v>3</v>
          </cell>
          <cell r="E451">
            <v>1</v>
          </cell>
          <cell r="F451">
            <v>45060</v>
          </cell>
          <cell r="G451" t="str">
            <v>2406</v>
          </cell>
          <cell r="H451" t="str">
            <v>自销</v>
          </cell>
          <cell r="I451" t="str">
            <v>张燕秋、范丽娟</v>
          </cell>
          <cell r="J451" t="str">
            <v>已签约</v>
          </cell>
          <cell r="K451">
            <v>73.43</v>
          </cell>
          <cell r="L451">
            <v>56.78</v>
          </cell>
          <cell r="M451" t="str">
            <v>暂无</v>
          </cell>
          <cell r="N451" t="str">
            <v>暂无</v>
          </cell>
          <cell r="O451" t="str">
            <v>何秀琼;梁炳基</v>
          </cell>
          <cell r="P451" t="str">
            <v>440111197706301824,440107196205110051</v>
          </cell>
          <cell r="Q451" t="str">
            <v>13533788665/13543443288</v>
          </cell>
          <cell r="R451" t="str">
            <v>广东省清远市清城区龙塘镇恒大银湖城143栋1803房</v>
          </cell>
          <cell r="S451" t="str">
            <v>中介-玉阁</v>
          </cell>
          <cell r="T451">
            <v>45043</v>
          </cell>
          <cell r="U451">
            <v>9970.05311180716</v>
          </cell>
          <cell r="V451">
            <v>732101</v>
          </cell>
          <cell r="W451" t="str">
            <v>无</v>
          </cell>
          <cell r="X451" t="str">
            <v>无</v>
          </cell>
          <cell r="Z451" t="str">
            <v>无</v>
          </cell>
          <cell r="AB451">
            <v>45060</v>
          </cell>
          <cell r="AC451">
            <v>6400.65368378047</v>
          </cell>
          <cell r="AD451">
            <v>470000</v>
          </cell>
        </row>
        <row r="452">
          <cell r="C452" t="str">
            <v>3-1-2407</v>
          </cell>
          <cell r="D452" t="str">
            <v>3</v>
          </cell>
          <cell r="E452">
            <v>1</v>
          </cell>
          <cell r="F452">
            <v>45123</v>
          </cell>
          <cell r="G452" t="str">
            <v>2407</v>
          </cell>
          <cell r="H452" t="str">
            <v>品业</v>
          </cell>
          <cell r="I452" t="str">
            <v>杨天强</v>
          </cell>
          <cell r="J452" t="str">
            <v>已签约</v>
          </cell>
          <cell r="K452">
            <v>86</v>
          </cell>
          <cell r="L452">
            <v>66.5</v>
          </cell>
          <cell r="M452" t="str">
            <v>暂无</v>
          </cell>
          <cell r="N452" t="str">
            <v>暂无</v>
          </cell>
          <cell r="O452" t="str">
            <v>丁燕新,吴晓丹</v>
          </cell>
          <cell r="P452" t="str">
            <v>440981199305218634,445121199408182325</v>
          </cell>
          <cell r="Q452" t="str">
            <v>13725379984、17764052189</v>
          </cell>
          <cell r="R452" t="str">
            <v>广东省广州市天河区柯木塱新村东街一巷6号</v>
          </cell>
          <cell r="S452" t="str">
            <v>中介-玉阁</v>
          </cell>
          <cell r="T452">
            <v>45111</v>
          </cell>
          <cell r="U452">
            <v>9810.31395348837</v>
          </cell>
          <cell r="V452">
            <v>843687</v>
          </cell>
          <cell r="W452" t="str">
            <v>无</v>
          </cell>
          <cell r="X452" t="str">
            <v>无</v>
          </cell>
          <cell r="Z452" t="str">
            <v>无</v>
          </cell>
          <cell r="AB452">
            <v>45123</v>
          </cell>
          <cell r="AC452">
            <v>6003.26744186046</v>
          </cell>
          <cell r="AD452">
            <v>516281</v>
          </cell>
        </row>
        <row r="453">
          <cell r="C453" t="str">
            <v>3-1-2501</v>
          </cell>
          <cell r="D453" t="str">
            <v>3</v>
          </cell>
          <cell r="E453">
            <v>1</v>
          </cell>
          <cell r="F453">
            <v>45343</v>
          </cell>
          <cell r="G453" t="str">
            <v>2501</v>
          </cell>
          <cell r="H453" t="str">
            <v>品业</v>
          </cell>
          <cell r="I453" t="str">
            <v>唐楚英</v>
          </cell>
          <cell r="J453" t="str">
            <v>已签约</v>
          </cell>
          <cell r="K453">
            <v>59.34</v>
          </cell>
          <cell r="L453">
            <v>45.89</v>
          </cell>
          <cell r="M453" t="str">
            <v>暂无</v>
          </cell>
          <cell r="N453" t="str">
            <v>暂无</v>
          </cell>
          <cell r="O453" t="str">
            <v>龚玉莲</v>
          </cell>
          <cell r="P453" t="str">
            <v>522123200001182548</v>
          </cell>
          <cell r="Q453">
            <v>13922334635</v>
          </cell>
          <cell r="R453" t="str">
            <v>贵州省绥阳县茅垭镇中坪村香树组</v>
          </cell>
          <cell r="S453" t="str">
            <v>中介-玉阁</v>
          </cell>
          <cell r="T453">
            <v>45277</v>
          </cell>
          <cell r="U453">
            <v>9916.81833501854</v>
          </cell>
          <cell r="V453">
            <v>588464</v>
          </cell>
          <cell r="W453" t="str">
            <v>无</v>
          </cell>
          <cell r="X453" t="str">
            <v>无</v>
          </cell>
          <cell r="Z453" t="str">
            <v>无</v>
          </cell>
          <cell r="AB453">
            <v>45290</v>
          </cell>
          <cell r="AC453">
            <v>7665.09942703067</v>
          </cell>
          <cell r="AD453">
            <v>454847</v>
          </cell>
        </row>
        <row r="454">
          <cell r="C454" t="str">
            <v>3-1-2502</v>
          </cell>
          <cell r="D454" t="str">
            <v>3</v>
          </cell>
          <cell r="E454">
            <v>1</v>
          </cell>
          <cell r="G454" t="str">
            <v>2502</v>
          </cell>
          <cell r="H454" t="str">
            <v>品业</v>
          </cell>
          <cell r="I454" t="str">
            <v>杨天强</v>
          </cell>
          <cell r="J454" t="str">
            <v>已认购</v>
          </cell>
          <cell r="K454">
            <v>59.34</v>
          </cell>
          <cell r="L454">
            <v>45.89</v>
          </cell>
          <cell r="M454" t="str">
            <v>暂无</v>
          </cell>
          <cell r="N454" t="str">
            <v>暂无</v>
          </cell>
          <cell r="O454" t="str">
            <v>胡小翠</v>
          </cell>
          <cell r="P454" t="str">
            <v>441881199612297446</v>
          </cell>
          <cell r="Q454">
            <v>13265319024</v>
          </cell>
          <cell r="R454" t="str">
            <v>广东省广州市白云区白云大道北亚滴大厦301</v>
          </cell>
          <cell r="S454" t="str">
            <v>中介-玉阁</v>
          </cell>
          <cell r="T454">
            <v>45201</v>
          </cell>
          <cell r="U454">
            <v>10023.3232221099</v>
          </cell>
          <cell r="V454">
            <v>594784</v>
          </cell>
          <cell r="W454" t="str">
            <v>无</v>
          </cell>
          <cell r="X454" t="str">
            <v>无</v>
          </cell>
          <cell r="Z454" t="str">
            <v>无</v>
          </cell>
          <cell r="AB454" t="str">
            <v/>
          </cell>
          <cell r="AC454">
            <v>8219.90225817324</v>
          </cell>
          <cell r="AD454">
            <v>487769</v>
          </cell>
        </row>
        <row r="455">
          <cell r="C455" t="str">
            <v>3-1-2503</v>
          </cell>
          <cell r="D455" t="str">
            <v>3</v>
          </cell>
          <cell r="E455">
            <v>1</v>
          </cell>
          <cell r="F455">
            <v>45192</v>
          </cell>
          <cell r="G455" t="str">
            <v>2503</v>
          </cell>
          <cell r="H455" t="str">
            <v>品业</v>
          </cell>
          <cell r="I455" t="str">
            <v>范丽娟</v>
          </cell>
          <cell r="J455" t="str">
            <v>已签约</v>
          </cell>
          <cell r="K455">
            <v>86.22</v>
          </cell>
          <cell r="L455">
            <v>66.67</v>
          </cell>
          <cell r="M455" t="str">
            <v>暂无</v>
          </cell>
          <cell r="N455" t="str">
            <v>暂无</v>
          </cell>
          <cell r="O455" t="str">
            <v>李开心</v>
          </cell>
          <cell r="P455" t="str">
            <v>410727200107077843</v>
          </cell>
          <cell r="Q455">
            <v>18927555189</v>
          </cell>
          <cell r="R455" t="str">
            <v>广东省清远市清城区石角镇山前大道168号美林湖国际社区天美小岛5-6栋1105</v>
          </cell>
          <cell r="S455" t="str">
            <v>中介-玉阁</v>
          </cell>
          <cell r="T455">
            <v>45192</v>
          </cell>
          <cell r="U455">
            <v>10342.7974947808</v>
          </cell>
          <cell r="V455">
            <v>891756</v>
          </cell>
          <cell r="W455" t="str">
            <v>无</v>
          </cell>
          <cell r="X455" t="str">
            <v>无</v>
          </cell>
          <cell r="Z455" t="str">
            <v>无</v>
          </cell>
          <cell r="AB455">
            <v>45192</v>
          </cell>
          <cell r="AC455">
            <v>7029.22755741127</v>
          </cell>
          <cell r="AD455">
            <v>606060</v>
          </cell>
        </row>
        <row r="456">
          <cell r="C456" t="str">
            <v>3-1-2504</v>
          </cell>
          <cell r="D456" t="str">
            <v>3</v>
          </cell>
          <cell r="E456">
            <v>1</v>
          </cell>
          <cell r="G456" t="str">
            <v>2504</v>
          </cell>
          <cell r="K456">
            <v>86.22</v>
          </cell>
          <cell r="L456">
            <v>66.67</v>
          </cell>
          <cell r="M456" t="str">
            <v>暂无</v>
          </cell>
          <cell r="N456" t="str">
            <v>暂无</v>
          </cell>
          <cell r="U456">
            <v>10236.3024820227</v>
          </cell>
          <cell r="V456">
            <v>882574</v>
          </cell>
          <cell r="W456" t="str">
            <v>无</v>
          </cell>
          <cell r="X456" t="str">
            <v>无</v>
          </cell>
          <cell r="Z456" t="str">
            <v>无</v>
          </cell>
          <cell r="AB456" t="str">
            <v/>
          </cell>
          <cell r="AC456">
            <v>0</v>
          </cell>
        </row>
        <row r="457">
          <cell r="C457" t="str">
            <v>3-1-2505</v>
          </cell>
          <cell r="D457" t="str">
            <v>3</v>
          </cell>
          <cell r="E457">
            <v>1</v>
          </cell>
          <cell r="G457" t="str">
            <v>2505</v>
          </cell>
          <cell r="K457">
            <v>73.43</v>
          </cell>
          <cell r="L457">
            <v>56.78</v>
          </cell>
          <cell r="M457" t="str">
            <v>暂无</v>
          </cell>
          <cell r="N457" t="str">
            <v>暂无</v>
          </cell>
          <cell r="U457">
            <v>10289.5546779246</v>
          </cell>
          <cell r="V457">
            <v>755562</v>
          </cell>
          <cell r="W457" t="str">
            <v>无</v>
          </cell>
          <cell r="X457" t="str">
            <v>无</v>
          </cell>
          <cell r="Z457" t="str">
            <v>无</v>
          </cell>
          <cell r="AB457" t="str">
            <v/>
          </cell>
          <cell r="AC457">
            <v>0</v>
          </cell>
        </row>
        <row r="458">
          <cell r="C458" t="str">
            <v>3-1-2506</v>
          </cell>
          <cell r="D458" t="str">
            <v>3</v>
          </cell>
          <cell r="E458">
            <v>1</v>
          </cell>
          <cell r="G458" t="str">
            <v>2506</v>
          </cell>
          <cell r="K458">
            <v>73.43</v>
          </cell>
          <cell r="L458">
            <v>56.78</v>
          </cell>
          <cell r="M458" t="str">
            <v>暂无</v>
          </cell>
          <cell r="N458" t="str">
            <v>暂无</v>
          </cell>
          <cell r="U458">
            <v>10183.045076944</v>
          </cell>
          <cell r="V458">
            <v>747741</v>
          </cell>
          <cell r="W458" t="str">
            <v>无</v>
          </cell>
          <cell r="X458" t="str">
            <v>无</v>
          </cell>
          <cell r="Z458" t="str">
            <v>无</v>
          </cell>
          <cell r="AB458" t="str">
            <v/>
          </cell>
          <cell r="AC458">
            <v>0</v>
          </cell>
        </row>
        <row r="459">
          <cell r="C459" t="str">
            <v>3-1-2507</v>
          </cell>
          <cell r="D459" t="str">
            <v>3</v>
          </cell>
          <cell r="E459">
            <v>1</v>
          </cell>
          <cell r="F459">
            <v>45344</v>
          </cell>
          <cell r="G459" t="str">
            <v>2507</v>
          </cell>
          <cell r="H459" t="str">
            <v>自销</v>
          </cell>
          <cell r="I459" t="str">
            <v>范丽娟</v>
          </cell>
          <cell r="J459" t="str">
            <v>已签约</v>
          </cell>
          <cell r="K459">
            <v>86</v>
          </cell>
          <cell r="L459">
            <v>66.5</v>
          </cell>
          <cell r="M459" t="str">
            <v>暂无</v>
          </cell>
          <cell r="N459" t="str">
            <v>暂无</v>
          </cell>
          <cell r="O459" t="str">
            <v>李易恒</v>
          </cell>
          <cell r="P459" t="str">
            <v>450923198902128788</v>
          </cell>
          <cell r="Q459">
            <v>13622828805</v>
          </cell>
          <cell r="R459" t="str">
            <v>广东省广州市越秀区三元里大道447号</v>
          </cell>
          <cell r="S459" t="str">
            <v>中介-玉阁</v>
          </cell>
          <cell r="T459">
            <v>45292</v>
          </cell>
          <cell r="U459">
            <v>10023.3023255814</v>
          </cell>
          <cell r="V459">
            <v>862004</v>
          </cell>
          <cell r="W459" t="str">
            <v>无</v>
          </cell>
          <cell r="X459" t="str">
            <v>无</v>
          </cell>
          <cell r="Z459" t="str">
            <v>无</v>
          </cell>
          <cell r="AA459">
            <v>45291</v>
          </cell>
          <cell r="AB459">
            <v>45320</v>
          </cell>
          <cell r="AC459">
            <v>7538.53488372093</v>
          </cell>
          <cell r="AD459">
            <v>648314</v>
          </cell>
        </row>
        <row r="460">
          <cell r="C460" t="str">
            <v>3-1-2601</v>
          </cell>
          <cell r="D460" t="str">
            <v>3</v>
          </cell>
          <cell r="E460">
            <v>1</v>
          </cell>
          <cell r="F460">
            <v>45204</v>
          </cell>
          <cell r="G460" t="str">
            <v>2601</v>
          </cell>
          <cell r="H460" t="str">
            <v>品业</v>
          </cell>
          <cell r="I460" t="str">
            <v>范丽娟</v>
          </cell>
          <cell r="J460" t="str">
            <v>已签约</v>
          </cell>
          <cell r="K460">
            <v>59.34</v>
          </cell>
          <cell r="L460">
            <v>45.89</v>
          </cell>
          <cell r="M460" t="str">
            <v>暂无</v>
          </cell>
          <cell r="N460" t="str">
            <v>暂无</v>
          </cell>
          <cell r="O460" t="str">
            <v>贺岩松</v>
          </cell>
          <cell r="P460" t="str">
            <v>141033200403220039</v>
          </cell>
          <cell r="Q460">
            <v>13753766917</v>
          </cell>
          <cell r="R460" t="str">
            <v>广东省东莞市东城区乌石岗工业路17号小镇客栈</v>
          </cell>
          <cell r="S460" t="str">
            <v>中介-兆丰</v>
          </cell>
          <cell r="T460">
            <v>45123</v>
          </cell>
          <cell r="U460">
            <v>9384.32760364004</v>
          </cell>
          <cell r="V460">
            <v>556866</v>
          </cell>
          <cell r="W460" t="str">
            <v>无</v>
          </cell>
          <cell r="X460" t="str">
            <v>无</v>
          </cell>
          <cell r="Z460" t="str">
            <v>无</v>
          </cell>
          <cell r="AB460">
            <v>45204</v>
          </cell>
          <cell r="AC460">
            <v>7381.19312436805</v>
          </cell>
          <cell r="AD460">
            <v>438000</v>
          </cell>
        </row>
        <row r="461">
          <cell r="C461" t="str">
            <v>3-1-2602</v>
          </cell>
          <cell r="D461" t="str">
            <v>3</v>
          </cell>
          <cell r="E461">
            <v>1</v>
          </cell>
          <cell r="F461">
            <v>45201</v>
          </cell>
          <cell r="G461" t="str">
            <v>2602</v>
          </cell>
          <cell r="H461" t="str">
            <v>品业</v>
          </cell>
          <cell r="I461" t="str">
            <v>范丽娟</v>
          </cell>
          <cell r="J461" t="str">
            <v>已签约</v>
          </cell>
          <cell r="K461">
            <v>59.34</v>
          </cell>
          <cell r="L461">
            <v>45.89</v>
          </cell>
          <cell r="M461" t="str">
            <v>暂无</v>
          </cell>
          <cell r="N461" t="str">
            <v>暂无</v>
          </cell>
          <cell r="O461" t="str">
            <v>贺岩涛</v>
          </cell>
          <cell r="P461" t="str">
            <v>141033200403220055</v>
          </cell>
          <cell r="Q461">
            <v>13753795617</v>
          </cell>
          <cell r="R461" t="str">
            <v>广东省东莞市东城区乌石岗工业路17号小镇客栈</v>
          </cell>
          <cell r="S461" t="str">
            <v>中介-兆丰</v>
          </cell>
          <cell r="T461">
            <v>45123</v>
          </cell>
          <cell r="U461">
            <v>9490.83249073138</v>
          </cell>
          <cell r="V461">
            <v>563186</v>
          </cell>
          <cell r="W461" t="str">
            <v>无</v>
          </cell>
          <cell r="X461" t="str">
            <v>无</v>
          </cell>
          <cell r="Z461" t="str">
            <v>无</v>
          </cell>
          <cell r="AB461">
            <v>45201</v>
          </cell>
          <cell r="AC461">
            <v>7381.19312436805</v>
          </cell>
          <cell r="AD461">
            <v>438000</v>
          </cell>
        </row>
        <row r="462">
          <cell r="C462" t="str">
            <v>3-1-2603</v>
          </cell>
          <cell r="D462" t="str">
            <v>3</v>
          </cell>
          <cell r="E462">
            <v>1</v>
          </cell>
          <cell r="G462" t="str">
            <v>2603</v>
          </cell>
          <cell r="K462">
            <v>86.22</v>
          </cell>
          <cell r="L462">
            <v>66.67</v>
          </cell>
          <cell r="M462" t="str">
            <v>暂无</v>
          </cell>
          <cell r="N462" t="str">
            <v>暂无</v>
          </cell>
          <cell r="U462">
            <v>9810.32243099049</v>
          </cell>
          <cell r="V462">
            <v>845846</v>
          </cell>
          <cell r="W462" t="str">
            <v>无</v>
          </cell>
          <cell r="X462" t="str">
            <v>无</v>
          </cell>
          <cell r="Z462" t="str">
            <v>无</v>
          </cell>
          <cell r="AB462" t="str">
            <v/>
          </cell>
          <cell r="AC462">
            <v>0</v>
          </cell>
        </row>
        <row r="463">
          <cell r="C463" t="str">
            <v>3-1-2604</v>
          </cell>
          <cell r="D463" t="str">
            <v>3</v>
          </cell>
          <cell r="E463">
            <v>1</v>
          </cell>
          <cell r="G463" t="str">
            <v>2604</v>
          </cell>
          <cell r="I463" t="str">
            <v>抵债第二批</v>
          </cell>
          <cell r="K463">
            <v>86.22</v>
          </cell>
          <cell r="L463">
            <v>66.67</v>
          </cell>
          <cell r="M463" t="str">
            <v>暂无</v>
          </cell>
          <cell r="N463" t="str">
            <v>暂无</v>
          </cell>
          <cell r="U463">
            <v>9703.82741823243</v>
          </cell>
          <cell r="V463">
            <v>836664</v>
          </cell>
          <cell r="W463" t="str">
            <v>无</v>
          </cell>
          <cell r="X463" t="str">
            <v>无</v>
          </cell>
          <cell r="Z463" t="str">
            <v>无</v>
          </cell>
          <cell r="AB463" t="str">
            <v/>
          </cell>
          <cell r="AC463">
            <v>0</v>
          </cell>
        </row>
        <row r="464">
          <cell r="C464" t="str">
            <v>3-1-2605</v>
          </cell>
          <cell r="D464" t="str">
            <v>3</v>
          </cell>
          <cell r="E464">
            <v>1</v>
          </cell>
          <cell r="F464" t="str">
            <v>草签报</v>
          </cell>
          <cell r="G464" t="str">
            <v>2605</v>
          </cell>
          <cell r="H464" t="str">
            <v>品业</v>
          </cell>
          <cell r="I464" t="str">
            <v>范丽娟</v>
          </cell>
          <cell r="J464" t="str">
            <v>已签约</v>
          </cell>
          <cell r="K464">
            <v>73.43</v>
          </cell>
          <cell r="L464">
            <v>56.78</v>
          </cell>
          <cell r="M464" t="str">
            <v>暂无</v>
          </cell>
          <cell r="N464" t="str">
            <v>暂无</v>
          </cell>
          <cell r="O464" t="str">
            <v>刘淑云</v>
          </cell>
          <cell r="P464" t="str">
            <v>141033198407230066</v>
          </cell>
          <cell r="Q464">
            <v>18434061116</v>
          </cell>
          <cell r="R464" t="str">
            <v>广东省东莞市东城区乌石岗工业路17号小镇客栈</v>
          </cell>
          <cell r="S464" t="str">
            <v>中介-玉阁</v>
          </cell>
          <cell r="T464">
            <v>45263</v>
          </cell>
          <cell r="U464">
            <v>9757.07476508239</v>
          </cell>
          <cell r="V464">
            <v>716462</v>
          </cell>
          <cell r="W464" t="str">
            <v>无</v>
          </cell>
          <cell r="X464" t="str">
            <v>无</v>
          </cell>
          <cell r="Z464" t="str">
            <v>无</v>
          </cell>
          <cell r="AA464">
            <v>45263</v>
          </cell>
          <cell r="AB464">
            <v>45290</v>
          </cell>
          <cell r="AC464">
            <v>7494.60710881111</v>
          </cell>
          <cell r="AD464">
            <v>550329</v>
          </cell>
        </row>
        <row r="465">
          <cell r="C465" t="str">
            <v>3-1-2606</v>
          </cell>
          <cell r="D465" t="str">
            <v>3</v>
          </cell>
          <cell r="E465">
            <v>1</v>
          </cell>
          <cell r="G465" t="str">
            <v>2606</v>
          </cell>
          <cell r="K465">
            <v>73.43</v>
          </cell>
          <cell r="L465">
            <v>56.78</v>
          </cell>
          <cell r="M465" t="str">
            <v>暂无</v>
          </cell>
          <cell r="N465" t="str">
            <v>暂无</v>
          </cell>
          <cell r="U465">
            <v>9650.57878251396</v>
          </cell>
          <cell r="V465">
            <v>708642</v>
          </cell>
          <cell r="W465" t="str">
            <v>无</v>
          </cell>
          <cell r="X465" t="str">
            <v>无</v>
          </cell>
          <cell r="Z465" t="str">
            <v>无</v>
          </cell>
          <cell r="AB465" t="str">
            <v/>
          </cell>
          <cell r="AC465">
            <v>0</v>
          </cell>
        </row>
        <row r="466">
          <cell r="C466" t="str">
            <v>3-1-2607</v>
          </cell>
          <cell r="D466" t="str">
            <v>3</v>
          </cell>
          <cell r="E466">
            <v>1</v>
          </cell>
          <cell r="F466">
            <v>45247</v>
          </cell>
          <cell r="G466" t="str">
            <v>2607</v>
          </cell>
          <cell r="H466" t="str">
            <v>品业</v>
          </cell>
          <cell r="I466" t="str">
            <v>范丽娟</v>
          </cell>
          <cell r="J466" t="str">
            <v>已签约</v>
          </cell>
          <cell r="K466">
            <v>86</v>
          </cell>
          <cell r="L466">
            <v>66.5</v>
          </cell>
          <cell r="M466" t="str">
            <v>暂无</v>
          </cell>
          <cell r="N466" t="str">
            <v>暂无</v>
          </cell>
          <cell r="O466" t="str">
            <v>胡嘉纬</v>
          </cell>
          <cell r="P466" t="str">
            <v>440103200409150024</v>
          </cell>
          <cell r="Q466">
            <v>16624797131</v>
          </cell>
          <cell r="R466" t="str">
            <v>广东市广州市白云区新市西街东巷3号</v>
          </cell>
          <cell r="S466" t="str">
            <v>中介-兆丰</v>
          </cell>
          <cell r="T466">
            <v>45214</v>
          </cell>
          <cell r="U466">
            <v>9490.83720930233</v>
          </cell>
          <cell r="V466">
            <v>816212</v>
          </cell>
          <cell r="W466" t="str">
            <v>无</v>
          </cell>
          <cell r="X466" t="str">
            <v>无</v>
          </cell>
          <cell r="Z466" t="str">
            <v>无</v>
          </cell>
          <cell r="AB466">
            <v>45247</v>
          </cell>
          <cell r="AC466">
            <v>7288.02325581395</v>
          </cell>
          <cell r="AD466">
            <v>626770</v>
          </cell>
        </row>
        <row r="467">
          <cell r="C467" t="str">
            <v>3-1-301</v>
          </cell>
          <cell r="D467" t="str">
            <v>3</v>
          </cell>
          <cell r="E467">
            <v>1</v>
          </cell>
          <cell r="F467" t="str">
            <v>草签报</v>
          </cell>
          <cell r="G467">
            <v>301</v>
          </cell>
          <cell r="H467" t="str">
            <v>品业</v>
          </cell>
          <cell r="I467" t="str">
            <v>抵债第一批</v>
          </cell>
          <cell r="J467" t="str">
            <v>已签约</v>
          </cell>
          <cell r="K467">
            <v>59.34</v>
          </cell>
          <cell r="L467">
            <v>45.89</v>
          </cell>
          <cell r="M467" t="str">
            <v>暂无</v>
          </cell>
          <cell r="N467" t="str">
            <v>暂无</v>
          </cell>
          <cell r="O467" t="str">
            <v>金晓辰</v>
          </cell>
          <cell r="P467" t="str">
            <v>120106198805132025</v>
          </cell>
          <cell r="Q467">
            <v>19910535921</v>
          </cell>
          <cell r="R467" t="str">
            <v>北京市东城区香河园路1号万国城10号楼四层</v>
          </cell>
          <cell r="S467" t="str">
            <v>员工抵债</v>
          </cell>
          <cell r="T467">
            <v>45016</v>
          </cell>
          <cell r="U467">
            <v>9352.39298955174</v>
          </cell>
          <cell r="V467">
            <v>554971</v>
          </cell>
          <cell r="W467" t="str">
            <v>无</v>
          </cell>
          <cell r="X467" t="str">
            <v>无</v>
          </cell>
          <cell r="Z467" t="str">
            <v>无</v>
          </cell>
          <cell r="AB467">
            <v>45016</v>
          </cell>
          <cell r="AC467">
            <v>5799.07313784968</v>
          </cell>
          <cell r="AD467">
            <v>344117</v>
          </cell>
        </row>
        <row r="468">
          <cell r="C468" t="str">
            <v>3-1-302</v>
          </cell>
          <cell r="D468" t="str">
            <v>3</v>
          </cell>
          <cell r="E468">
            <v>1</v>
          </cell>
          <cell r="F468" t="str">
            <v>草签报</v>
          </cell>
          <cell r="G468">
            <v>302</v>
          </cell>
          <cell r="H468" t="str">
            <v>品业</v>
          </cell>
          <cell r="I468" t="str">
            <v>抵债第二批</v>
          </cell>
          <cell r="J468" t="str">
            <v>已签约</v>
          </cell>
          <cell r="K468">
            <v>59.34</v>
          </cell>
          <cell r="L468">
            <v>45.89</v>
          </cell>
          <cell r="M468" t="str">
            <v>暂无</v>
          </cell>
          <cell r="N468" t="str">
            <v>暂无</v>
          </cell>
          <cell r="O468" t="str">
            <v>陈芳</v>
          </cell>
          <cell r="P468" t="str">
            <v>42062119891010874X</v>
          </cell>
          <cell r="Q468">
            <v>17392921592</v>
          </cell>
          <cell r="R468" t="str">
            <v>北京市东城区香河园路1号万国城10号楼四层</v>
          </cell>
          <cell r="S468" t="str">
            <v>员工抵债</v>
          </cell>
          <cell r="T468">
            <v>45055</v>
          </cell>
          <cell r="U468">
            <v>9458.88102460398</v>
          </cell>
          <cell r="V468">
            <v>561290</v>
          </cell>
          <cell r="W468" t="str">
            <v>无</v>
          </cell>
          <cell r="X468" t="str">
            <v>无</v>
          </cell>
          <cell r="Z468" t="str">
            <v>无</v>
          </cell>
          <cell r="AB468">
            <v>45055</v>
          </cell>
          <cell r="AC468">
            <v>5865.09942703067</v>
          </cell>
          <cell r="AD468">
            <v>348035</v>
          </cell>
        </row>
        <row r="469">
          <cell r="C469" t="str">
            <v>3-1-303</v>
          </cell>
          <cell r="D469" t="str">
            <v>3</v>
          </cell>
          <cell r="E469">
            <v>1</v>
          </cell>
          <cell r="G469">
            <v>303</v>
          </cell>
          <cell r="K469">
            <v>86.22</v>
          </cell>
          <cell r="L469">
            <v>66.67</v>
          </cell>
          <cell r="M469" t="str">
            <v>暂无</v>
          </cell>
          <cell r="N469" t="str">
            <v>暂无</v>
          </cell>
          <cell r="U469">
            <v>9778.36928786824</v>
          </cell>
          <cell r="V469">
            <v>843091</v>
          </cell>
          <cell r="W469" t="str">
            <v>无</v>
          </cell>
          <cell r="X469" t="str">
            <v>无</v>
          </cell>
          <cell r="Z469" t="str">
            <v>无</v>
          </cell>
          <cell r="AB469" t="str">
            <v/>
          </cell>
          <cell r="AC469">
            <v>0</v>
          </cell>
        </row>
        <row r="470">
          <cell r="C470" t="str">
            <v>3-1-304</v>
          </cell>
          <cell r="D470" t="str">
            <v>3</v>
          </cell>
          <cell r="E470">
            <v>1</v>
          </cell>
          <cell r="G470">
            <v>304</v>
          </cell>
          <cell r="K470">
            <v>86.22</v>
          </cell>
          <cell r="L470">
            <v>66.67</v>
          </cell>
          <cell r="M470" t="str">
            <v>暂无</v>
          </cell>
          <cell r="N470" t="str">
            <v>暂无</v>
          </cell>
          <cell r="U470">
            <v>9671.87427511018</v>
          </cell>
          <cell r="V470">
            <v>833909</v>
          </cell>
          <cell r="W470" t="str">
            <v>无</v>
          </cell>
          <cell r="X470" t="str">
            <v>无</v>
          </cell>
          <cell r="Z470" t="str">
            <v>无</v>
          </cell>
          <cell r="AB470" t="str">
            <v/>
          </cell>
          <cell r="AC470">
            <v>0</v>
          </cell>
        </row>
        <row r="471">
          <cell r="C471" t="str">
            <v>3-1-305</v>
          </cell>
          <cell r="D471" t="str">
            <v>3</v>
          </cell>
          <cell r="E471">
            <v>1</v>
          </cell>
          <cell r="F471" t="str">
            <v>草签报</v>
          </cell>
          <cell r="G471">
            <v>305</v>
          </cell>
          <cell r="H471" t="str">
            <v>品业</v>
          </cell>
          <cell r="I471" t="str">
            <v>抵债第二批</v>
          </cell>
          <cell r="J471" t="str">
            <v>已签约</v>
          </cell>
          <cell r="K471">
            <v>73.43</v>
          </cell>
          <cell r="L471">
            <v>56.78</v>
          </cell>
          <cell r="M471" t="str">
            <v>暂无</v>
          </cell>
          <cell r="N471" t="str">
            <v>暂无</v>
          </cell>
          <cell r="O471" t="str">
            <v>武岳</v>
          </cell>
          <cell r="P471" t="str">
            <v>230202199506300623</v>
          </cell>
          <cell r="Q471">
            <v>18600018614</v>
          </cell>
          <cell r="R471" t="str">
            <v>北京市东城区香河园路1号万国城10号楼四层</v>
          </cell>
          <cell r="S471" t="str">
            <v>员工抵债</v>
          </cell>
          <cell r="T471">
            <v>45103</v>
          </cell>
          <cell r="U471">
            <v>9725.12597031186</v>
          </cell>
          <cell r="V471">
            <v>714116</v>
          </cell>
          <cell r="W471" t="str">
            <v>无</v>
          </cell>
          <cell r="X471" t="str">
            <v>无</v>
          </cell>
          <cell r="Z471" t="str">
            <v>无</v>
          </cell>
          <cell r="AB471">
            <v>45103</v>
          </cell>
          <cell r="AC471">
            <v>6030.23287484679</v>
          </cell>
          <cell r="AD471">
            <v>442800</v>
          </cell>
        </row>
        <row r="472">
          <cell r="C472" t="str">
            <v>3-1-306</v>
          </cell>
          <cell r="D472" t="str">
            <v>3</v>
          </cell>
          <cell r="E472">
            <v>1</v>
          </cell>
          <cell r="F472" t="str">
            <v>草签报</v>
          </cell>
          <cell r="G472">
            <v>306</v>
          </cell>
          <cell r="H472" t="str">
            <v>品业</v>
          </cell>
          <cell r="I472" t="str">
            <v>抵债第一批</v>
          </cell>
          <cell r="J472" t="str">
            <v>已签约</v>
          </cell>
          <cell r="K472">
            <v>73.43</v>
          </cell>
          <cell r="L472">
            <v>56.78</v>
          </cell>
          <cell r="M472" t="str">
            <v>暂无</v>
          </cell>
          <cell r="N472" t="str">
            <v>暂无</v>
          </cell>
          <cell r="O472" t="str">
            <v>魏高臣</v>
          </cell>
          <cell r="P472" t="str">
            <v>630105197910290016</v>
          </cell>
          <cell r="Q472">
            <v>13911075203</v>
          </cell>
          <cell r="R472" t="str">
            <v>北京市东城区香河园路1号万国城10号楼四层</v>
          </cell>
          <cell r="S472" t="str">
            <v>员工抵债</v>
          </cell>
          <cell r="T472">
            <v>45016</v>
          </cell>
          <cell r="U472">
            <v>9618.62998774343</v>
          </cell>
          <cell r="V472">
            <v>706296</v>
          </cell>
          <cell r="W472" t="str">
            <v>无</v>
          </cell>
          <cell r="X472" t="str">
            <v>无</v>
          </cell>
          <cell r="Z472" t="str">
            <v>无</v>
          </cell>
          <cell r="AB472">
            <v>45016</v>
          </cell>
          <cell r="AC472">
            <v>5964.19719460711</v>
          </cell>
          <cell r="AD472">
            <v>437951</v>
          </cell>
        </row>
        <row r="473">
          <cell r="C473" t="str">
            <v>3-1-307</v>
          </cell>
          <cell r="D473" t="str">
            <v>3</v>
          </cell>
          <cell r="E473">
            <v>1</v>
          </cell>
          <cell r="F473">
            <v>45155</v>
          </cell>
          <cell r="G473">
            <v>307</v>
          </cell>
          <cell r="H473" t="str">
            <v>品业</v>
          </cell>
          <cell r="I473" t="str">
            <v>范丽娟</v>
          </cell>
          <cell r="J473" t="str">
            <v>已签约</v>
          </cell>
          <cell r="K473">
            <v>86</v>
          </cell>
          <cell r="L473">
            <v>66.5</v>
          </cell>
          <cell r="M473" t="str">
            <v>暂无</v>
          </cell>
          <cell r="N473" t="str">
            <v>暂无</v>
          </cell>
          <cell r="O473" t="str">
            <v>姜丽霞</v>
          </cell>
          <cell r="P473" t="str">
            <v>360124197506270041</v>
          </cell>
          <cell r="Q473">
            <v>15818185865</v>
          </cell>
          <cell r="R473" t="str">
            <v>广东省广州市洛溪新城南浦桔树南街33号</v>
          </cell>
          <cell r="S473" t="str">
            <v>中介-玉阁</v>
          </cell>
          <cell r="T473">
            <v>45144</v>
          </cell>
          <cell r="U473">
            <v>9458.88372093023</v>
          </cell>
          <cell r="V473">
            <v>813464</v>
          </cell>
          <cell r="W473" t="str">
            <v>无</v>
          </cell>
          <cell r="X473" t="str">
            <v>无</v>
          </cell>
          <cell r="Z473" t="str">
            <v>无</v>
          </cell>
          <cell r="AB473">
            <v>45155</v>
          </cell>
          <cell r="AC473">
            <v>5888</v>
          </cell>
          <cell r="AD473">
            <v>506368</v>
          </cell>
        </row>
        <row r="474">
          <cell r="C474" t="str">
            <v>3-1-401</v>
          </cell>
          <cell r="D474" t="str">
            <v>3</v>
          </cell>
          <cell r="E474">
            <v>1</v>
          </cell>
          <cell r="F474">
            <v>45027</v>
          </cell>
          <cell r="G474">
            <v>401</v>
          </cell>
          <cell r="H474" t="str">
            <v>品业</v>
          </cell>
          <cell r="I474" t="str">
            <v>蒋晓霞</v>
          </cell>
          <cell r="J474" t="str">
            <v>已签约</v>
          </cell>
          <cell r="K474">
            <v>59.34</v>
          </cell>
          <cell r="L474">
            <v>45.89</v>
          </cell>
          <cell r="M474" t="str">
            <v>暂无</v>
          </cell>
          <cell r="N474" t="str">
            <v>暂无</v>
          </cell>
          <cell r="O474" t="str">
            <v>梁朝俊</v>
          </cell>
          <cell r="P474" t="str">
            <v>211121197903252655</v>
          </cell>
          <cell r="Q474">
            <v>15119979599</v>
          </cell>
          <cell r="R474" t="str">
            <v>广东省广州市博腾金属制品有限公司</v>
          </cell>
          <cell r="S474" t="str">
            <v>中介-玉阁</v>
          </cell>
          <cell r="T474">
            <v>44990</v>
          </cell>
          <cell r="U474">
            <v>9352.39298955174</v>
          </cell>
          <cell r="V474">
            <v>554971</v>
          </cell>
          <cell r="W474" t="str">
            <v>无</v>
          </cell>
          <cell r="X474" t="str">
            <v>无</v>
          </cell>
          <cell r="Z474" t="str">
            <v>无</v>
          </cell>
          <cell r="AB474">
            <v>45027</v>
          </cell>
          <cell r="AC474">
            <v>7833.83889450624</v>
          </cell>
          <cell r="AD474">
            <v>464860</v>
          </cell>
        </row>
        <row r="475">
          <cell r="C475" t="str">
            <v>3-1-402</v>
          </cell>
          <cell r="D475" t="str">
            <v>3</v>
          </cell>
          <cell r="E475">
            <v>1</v>
          </cell>
          <cell r="F475">
            <v>45278</v>
          </cell>
          <cell r="G475">
            <v>402</v>
          </cell>
          <cell r="H475" t="str">
            <v>品业</v>
          </cell>
          <cell r="I475" t="str">
            <v>唐楚英</v>
          </cell>
          <cell r="J475" t="str">
            <v>已签约</v>
          </cell>
          <cell r="K475">
            <v>59.34</v>
          </cell>
          <cell r="L475">
            <v>45.89</v>
          </cell>
          <cell r="M475" t="str">
            <v>暂无</v>
          </cell>
          <cell r="N475" t="str">
            <v>暂无</v>
          </cell>
          <cell r="O475" t="str">
            <v>欧阳栋</v>
          </cell>
          <cell r="P475" t="str">
            <v>440622196506220650</v>
          </cell>
          <cell r="Q475">
            <v>13927750727</v>
          </cell>
          <cell r="R475" t="str">
            <v>广东省佛山市南海区里水镇夏塘路56号丽景苑2座701</v>
          </cell>
          <cell r="S475" t="str">
            <v>业主自购</v>
          </cell>
          <cell r="T475">
            <v>45248</v>
          </cell>
          <cell r="U475">
            <v>9458.88102460398</v>
          </cell>
          <cell r="V475">
            <v>561290</v>
          </cell>
          <cell r="W475" t="str">
            <v>无</v>
          </cell>
          <cell r="X475" t="str">
            <v>无</v>
          </cell>
          <cell r="Z475" t="str">
            <v>无</v>
          </cell>
          <cell r="AB475">
            <v>45278</v>
          </cell>
          <cell r="AC475">
            <v>6066.73407482305</v>
          </cell>
          <cell r="AD475">
            <v>360000</v>
          </cell>
        </row>
        <row r="476">
          <cell r="C476" t="str">
            <v>3-1-403</v>
          </cell>
          <cell r="D476" t="str">
            <v>3</v>
          </cell>
          <cell r="E476">
            <v>1</v>
          </cell>
          <cell r="G476">
            <v>403</v>
          </cell>
          <cell r="K476">
            <v>86.22</v>
          </cell>
          <cell r="L476">
            <v>66.67</v>
          </cell>
          <cell r="M476" t="str">
            <v>暂无</v>
          </cell>
          <cell r="N476" t="str">
            <v>暂无</v>
          </cell>
          <cell r="U476">
            <v>9778.36928786824</v>
          </cell>
          <cell r="V476">
            <v>843091</v>
          </cell>
          <cell r="W476" t="str">
            <v>无</v>
          </cell>
          <cell r="X476" t="str">
            <v>无</v>
          </cell>
          <cell r="Z476" t="str">
            <v>无</v>
          </cell>
          <cell r="AB476" t="str">
            <v/>
          </cell>
          <cell r="AC476">
            <v>0</v>
          </cell>
        </row>
        <row r="477">
          <cell r="C477" t="str">
            <v>3-1-404</v>
          </cell>
          <cell r="D477" t="str">
            <v>3</v>
          </cell>
          <cell r="E477">
            <v>1</v>
          </cell>
          <cell r="G477">
            <v>404</v>
          </cell>
          <cell r="K477">
            <v>86.22</v>
          </cell>
          <cell r="L477">
            <v>66.67</v>
          </cell>
          <cell r="M477" t="str">
            <v>暂无</v>
          </cell>
          <cell r="N477" t="str">
            <v>暂无</v>
          </cell>
          <cell r="U477">
            <v>9671.87427511018</v>
          </cell>
          <cell r="V477">
            <v>833909</v>
          </cell>
          <cell r="W477" t="str">
            <v>无</v>
          </cell>
          <cell r="X477" t="str">
            <v>无</v>
          </cell>
          <cell r="Z477" t="str">
            <v>无</v>
          </cell>
          <cell r="AB477" t="str">
            <v/>
          </cell>
          <cell r="AC477">
            <v>0</v>
          </cell>
        </row>
        <row r="478">
          <cell r="C478" t="str">
            <v>3-1-405</v>
          </cell>
          <cell r="D478" t="str">
            <v>3</v>
          </cell>
          <cell r="E478">
            <v>1</v>
          </cell>
          <cell r="F478" t="str">
            <v>草签报</v>
          </cell>
          <cell r="G478">
            <v>405</v>
          </cell>
          <cell r="H478" t="str">
            <v>品业</v>
          </cell>
          <cell r="I478" t="str">
            <v>范丽娟</v>
          </cell>
          <cell r="J478" t="str">
            <v>已签约</v>
          </cell>
          <cell r="K478">
            <v>73.43</v>
          </cell>
          <cell r="L478">
            <v>56.78</v>
          </cell>
          <cell r="M478" t="str">
            <v>暂无</v>
          </cell>
          <cell r="N478" t="str">
            <v>暂无</v>
          </cell>
          <cell r="O478" t="str">
            <v>李永生</v>
          </cell>
          <cell r="P478" t="str">
            <v>140102196410084814</v>
          </cell>
          <cell r="Q478">
            <v>15919109680</v>
          </cell>
          <cell r="R478" t="str">
            <v>广州市番禺区石楼镇赤岗村连明大街11巷17号</v>
          </cell>
          <cell r="S478" t="str">
            <v>中介-玉阁</v>
          </cell>
          <cell r="T478">
            <v>44966</v>
          </cell>
          <cell r="U478">
            <v>9725.12597031186</v>
          </cell>
          <cell r="V478">
            <v>714116</v>
          </cell>
          <cell r="W478" t="str">
            <v>无</v>
          </cell>
          <cell r="X478" t="str">
            <v>无</v>
          </cell>
          <cell r="Z478" t="str">
            <v>无</v>
          </cell>
          <cell r="AB478">
            <v>45290</v>
          </cell>
          <cell r="AC478">
            <v>6009.99591447637</v>
          </cell>
          <cell r="AD478">
            <v>441314</v>
          </cell>
        </row>
        <row r="479">
          <cell r="C479" t="str">
            <v>3-1-406</v>
          </cell>
          <cell r="D479" t="str">
            <v>3</v>
          </cell>
          <cell r="E479">
            <v>1</v>
          </cell>
          <cell r="F479">
            <v>45004</v>
          </cell>
          <cell r="G479">
            <v>406</v>
          </cell>
          <cell r="H479" t="str">
            <v>品业</v>
          </cell>
          <cell r="I479" t="str">
            <v>范丽娟</v>
          </cell>
          <cell r="J479" t="str">
            <v>已签约</v>
          </cell>
          <cell r="K479">
            <v>73.43</v>
          </cell>
          <cell r="L479">
            <v>56.78</v>
          </cell>
          <cell r="M479" t="str">
            <v>暂无</v>
          </cell>
          <cell r="N479" t="str">
            <v>暂无</v>
          </cell>
          <cell r="O479" t="str">
            <v>叶丽转</v>
          </cell>
          <cell r="P479" t="str">
            <v>440111198008151544</v>
          </cell>
          <cell r="Q479">
            <v>15625116736</v>
          </cell>
          <cell r="R479" t="str">
            <v>广东省白云区龙归港龙新村10号楼育婴幼儿园</v>
          </cell>
          <cell r="S479" t="str">
            <v>中介-玉阁</v>
          </cell>
          <cell r="T479">
            <v>44983</v>
          </cell>
          <cell r="U479">
            <v>9618.62998774343</v>
          </cell>
          <cell r="V479">
            <v>706296</v>
          </cell>
          <cell r="W479" t="str">
            <v>无</v>
          </cell>
          <cell r="X479" t="str">
            <v>无</v>
          </cell>
          <cell r="Z479" t="str">
            <v>无</v>
          </cell>
          <cell r="AB479">
            <v>45004</v>
          </cell>
          <cell r="AC479">
            <v>7997.45335693858</v>
          </cell>
          <cell r="AD479">
            <v>587253</v>
          </cell>
        </row>
        <row r="480">
          <cell r="C480" t="str">
            <v>3-1-407</v>
          </cell>
          <cell r="D480" t="str">
            <v>3</v>
          </cell>
          <cell r="E480">
            <v>1</v>
          </cell>
          <cell r="F480">
            <v>45216</v>
          </cell>
          <cell r="G480">
            <v>407</v>
          </cell>
          <cell r="H480" t="str">
            <v>品业</v>
          </cell>
          <cell r="I480" t="str">
            <v>蒋晓霞</v>
          </cell>
          <cell r="J480" t="str">
            <v>已签约</v>
          </cell>
          <cell r="K480">
            <v>86</v>
          </cell>
          <cell r="L480">
            <v>66.5</v>
          </cell>
          <cell r="M480" t="str">
            <v>暂无</v>
          </cell>
          <cell r="N480" t="str">
            <v>暂无</v>
          </cell>
          <cell r="O480" t="str">
            <v>李兴;陆忠敏</v>
          </cell>
          <cell r="P480" t="str">
            <v>431022198810186018,522324199404213283</v>
          </cell>
          <cell r="Q480" t="str">
            <v>15627602046;13610530304;13076600862</v>
          </cell>
          <cell r="R480" t="str">
            <v>广东省清远市清城区银兴街158号</v>
          </cell>
          <cell r="S480" t="str">
            <v>中介-喜佳</v>
          </cell>
          <cell r="T480">
            <v>45202</v>
          </cell>
          <cell r="U480">
            <v>9458.88372093023</v>
          </cell>
          <cell r="V480">
            <v>813464</v>
          </cell>
          <cell r="W480" t="str">
            <v>无</v>
          </cell>
          <cell r="X480" t="str">
            <v>无</v>
          </cell>
          <cell r="Z480" t="str">
            <v>无</v>
          </cell>
          <cell r="AB480">
            <v>45216</v>
          </cell>
          <cell r="AC480">
            <v>5790.09302325581</v>
          </cell>
          <cell r="AD480">
            <v>497948</v>
          </cell>
        </row>
        <row r="481">
          <cell r="C481" t="str">
            <v>3-1-501</v>
          </cell>
          <cell r="D481" t="str">
            <v>3</v>
          </cell>
          <cell r="E481">
            <v>1</v>
          </cell>
          <cell r="F481" t="str">
            <v>草签报</v>
          </cell>
          <cell r="G481">
            <v>501</v>
          </cell>
          <cell r="H481" t="str">
            <v>品业</v>
          </cell>
          <cell r="I481" t="str">
            <v>抵债第二批</v>
          </cell>
          <cell r="J481" t="str">
            <v>已签约</v>
          </cell>
          <cell r="K481">
            <v>59.34</v>
          </cell>
          <cell r="L481">
            <v>45.89</v>
          </cell>
          <cell r="M481" t="str">
            <v>暂无</v>
          </cell>
          <cell r="N481" t="str">
            <v>暂无</v>
          </cell>
          <cell r="O481" t="str">
            <v>杨靖 </v>
          </cell>
          <cell r="P481" t="str">
            <v>150430198904291445</v>
          </cell>
          <cell r="Q481">
            <v>18611967311</v>
          </cell>
          <cell r="R481" t="str">
            <v>北京市朝阳区望京方恒国际A座1901室  </v>
          </cell>
          <cell r="S481" t="str">
            <v>员工抵债</v>
          </cell>
          <cell r="T481">
            <v>45055</v>
          </cell>
          <cell r="U481">
            <v>9639.92248062015</v>
          </cell>
          <cell r="V481">
            <v>572033</v>
          </cell>
          <cell r="W481" t="str">
            <v>无</v>
          </cell>
          <cell r="X481" t="str">
            <v>无</v>
          </cell>
          <cell r="Z481" t="str">
            <v>无</v>
          </cell>
          <cell r="AB481">
            <v>45055</v>
          </cell>
          <cell r="AC481">
            <v>6055.03875968992</v>
          </cell>
          <cell r="AD481">
            <v>359306</v>
          </cell>
        </row>
        <row r="482">
          <cell r="C482" t="str">
            <v>3-1-502</v>
          </cell>
          <cell r="D482" t="str">
            <v>3</v>
          </cell>
          <cell r="E482">
            <v>1</v>
          </cell>
          <cell r="F482">
            <v>45199</v>
          </cell>
          <cell r="G482">
            <v>502</v>
          </cell>
          <cell r="H482" t="str">
            <v>品业</v>
          </cell>
          <cell r="I482" t="str">
            <v>范丽娟</v>
          </cell>
          <cell r="J482" t="str">
            <v>已签约</v>
          </cell>
          <cell r="K482">
            <v>59.34</v>
          </cell>
          <cell r="L482">
            <v>45.89</v>
          </cell>
          <cell r="M482" t="str">
            <v>暂无</v>
          </cell>
          <cell r="N482" t="str">
            <v>暂无</v>
          </cell>
          <cell r="O482" t="str">
            <v>张晴雨</v>
          </cell>
          <cell r="P482" t="str">
            <v>14103319980630002X</v>
          </cell>
          <cell r="Q482">
            <v>18862327025</v>
          </cell>
          <cell r="R482" t="str">
            <v>广东省东莞市东城区乌石岗工业路17号小镇客栈</v>
          </cell>
          <cell r="S482" t="str">
            <v>中介-兆丰</v>
          </cell>
          <cell r="T482">
            <v>45134</v>
          </cell>
          <cell r="U482">
            <v>9746.4105156724</v>
          </cell>
          <cell r="V482">
            <v>578352</v>
          </cell>
          <cell r="W482" t="str">
            <v>无</v>
          </cell>
          <cell r="X482" t="str">
            <v>无</v>
          </cell>
          <cell r="Z482" t="str">
            <v>无</v>
          </cell>
          <cell r="AB482">
            <v>45199</v>
          </cell>
          <cell r="AC482">
            <v>7381.19312436805</v>
          </cell>
          <cell r="AD482">
            <v>438000</v>
          </cell>
        </row>
        <row r="483">
          <cell r="C483" t="str">
            <v>3-1-503</v>
          </cell>
          <cell r="D483" t="str">
            <v>3</v>
          </cell>
          <cell r="E483">
            <v>1</v>
          </cell>
          <cell r="G483">
            <v>503</v>
          </cell>
          <cell r="K483">
            <v>86.22</v>
          </cell>
          <cell r="L483">
            <v>66.67</v>
          </cell>
          <cell r="M483" t="str">
            <v>暂无</v>
          </cell>
          <cell r="N483" t="str">
            <v>暂无</v>
          </cell>
          <cell r="U483">
            <v>10065.9127812572</v>
          </cell>
          <cell r="V483">
            <v>867883</v>
          </cell>
          <cell r="W483" t="str">
            <v>无</v>
          </cell>
          <cell r="X483" t="str">
            <v>无</v>
          </cell>
          <cell r="Z483" t="str">
            <v>无</v>
          </cell>
          <cell r="AB483" t="str">
            <v/>
          </cell>
          <cell r="AC483">
            <v>0</v>
          </cell>
        </row>
        <row r="484">
          <cell r="C484" t="str">
            <v>3-1-504</v>
          </cell>
          <cell r="D484" t="str">
            <v>3</v>
          </cell>
          <cell r="E484">
            <v>1</v>
          </cell>
          <cell r="G484">
            <v>504</v>
          </cell>
          <cell r="K484">
            <v>86.22</v>
          </cell>
          <cell r="L484">
            <v>66.67</v>
          </cell>
          <cell r="M484" t="str">
            <v>暂无</v>
          </cell>
          <cell r="N484" t="str">
            <v>暂无</v>
          </cell>
          <cell r="U484">
            <v>9959.40617026212</v>
          </cell>
          <cell r="V484">
            <v>858700</v>
          </cell>
          <cell r="W484" t="str">
            <v>无</v>
          </cell>
          <cell r="X484" t="str">
            <v>无</v>
          </cell>
          <cell r="Z484" t="str">
            <v>无</v>
          </cell>
          <cell r="AB484" t="str">
            <v/>
          </cell>
          <cell r="AC484">
            <v>0</v>
          </cell>
        </row>
        <row r="485">
          <cell r="C485" t="str">
            <v>3-1-505</v>
          </cell>
          <cell r="D485" t="str">
            <v>3</v>
          </cell>
          <cell r="E485">
            <v>1</v>
          </cell>
          <cell r="F485">
            <v>44924</v>
          </cell>
          <cell r="G485">
            <v>505</v>
          </cell>
          <cell r="H485" t="str">
            <v>品业</v>
          </cell>
          <cell r="I485" t="str">
            <v>范丽娟</v>
          </cell>
          <cell r="J485" t="str">
            <v>已签约</v>
          </cell>
          <cell r="K485">
            <v>73.43</v>
          </cell>
          <cell r="L485">
            <v>56.78</v>
          </cell>
          <cell r="M485" t="str">
            <v>暂无</v>
          </cell>
          <cell r="N485" t="str">
            <v>暂无</v>
          </cell>
          <cell r="O485" t="str">
            <v>黄宇明</v>
          </cell>
          <cell r="P485" t="str">
            <v>440104196812210012</v>
          </cell>
          <cell r="Q485">
            <v>13802968352</v>
          </cell>
          <cell r="R485" t="str">
            <v>广东省广州市越秀区天胜村16号之四301房</v>
          </cell>
          <cell r="S485" t="str">
            <v>中介-喜佳</v>
          </cell>
          <cell r="T485">
            <v>44905</v>
          </cell>
          <cell r="U485">
            <v>10012.6651232466</v>
          </cell>
          <cell r="V485">
            <v>735230</v>
          </cell>
          <cell r="W485" t="str">
            <v>无</v>
          </cell>
          <cell r="X485" t="str">
            <v>无</v>
          </cell>
          <cell r="Z485" t="str">
            <v>无</v>
          </cell>
          <cell r="AB485">
            <v>44924</v>
          </cell>
          <cell r="AC485">
            <v>6286.76290344546</v>
          </cell>
          <cell r="AD485">
            <v>461637</v>
          </cell>
        </row>
        <row r="486">
          <cell r="C486" t="str">
            <v>3-1-506</v>
          </cell>
          <cell r="D486" t="str">
            <v>3</v>
          </cell>
          <cell r="E486">
            <v>1</v>
          </cell>
          <cell r="F486">
            <v>45004</v>
          </cell>
          <cell r="G486">
            <v>506</v>
          </cell>
          <cell r="H486" t="str">
            <v>品业</v>
          </cell>
          <cell r="I486" t="str">
            <v>梁子杰</v>
          </cell>
          <cell r="J486" t="str">
            <v>已签约</v>
          </cell>
          <cell r="K486">
            <v>73.43</v>
          </cell>
          <cell r="L486">
            <v>56.78</v>
          </cell>
          <cell r="M486" t="str">
            <v>暂无</v>
          </cell>
          <cell r="N486" t="str">
            <v>暂无</v>
          </cell>
          <cell r="O486" t="str">
            <v>谢俊彬</v>
          </cell>
          <cell r="P486" t="str">
            <v>440111199807085410</v>
          </cell>
          <cell r="Q486">
            <v>13202058527</v>
          </cell>
          <cell r="R486" t="str">
            <v>广州市白云区龙归港龙新村10号楼育婴幼儿园</v>
          </cell>
          <cell r="S486" t="str">
            <v>中介-玉阁</v>
          </cell>
          <cell r="T486">
            <v>44983</v>
          </cell>
          <cell r="U486">
            <v>9906.1555222661</v>
          </cell>
          <cell r="V486">
            <v>727409</v>
          </cell>
          <cell r="W486" t="str">
            <v>无</v>
          </cell>
          <cell r="X486" t="str">
            <v>无</v>
          </cell>
          <cell r="Z486" t="str">
            <v>无</v>
          </cell>
          <cell r="AB486">
            <v>45004</v>
          </cell>
          <cell r="AC486">
            <v>8230.00136184121</v>
          </cell>
          <cell r="AD486">
            <v>604329</v>
          </cell>
        </row>
        <row r="487">
          <cell r="C487" t="str">
            <v>3-1-507</v>
          </cell>
          <cell r="D487" t="str">
            <v>3</v>
          </cell>
          <cell r="E487">
            <v>1</v>
          </cell>
          <cell r="F487">
            <v>45341</v>
          </cell>
          <cell r="G487">
            <v>507</v>
          </cell>
          <cell r="H487" t="str">
            <v>品业</v>
          </cell>
          <cell r="I487" t="str">
            <v>范丽娟</v>
          </cell>
          <cell r="J487" t="str">
            <v>已签约</v>
          </cell>
          <cell r="K487">
            <v>86</v>
          </cell>
          <cell r="L487">
            <v>66.5</v>
          </cell>
          <cell r="M487" t="str">
            <v>暂无</v>
          </cell>
          <cell r="N487" t="str">
            <v>暂无</v>
          </cell>
          <cell r="O487" t="str">
            <v>邹婕</v>
          </cell>
          <cell r="P487" t="str">
            <v>420923198710211303</v>
          </cell>
          <cell r="Q487">
            <v>15768996799</v>
          </cell>
          <cell r="R487" t="str">
            <v>河北省云梦县曾店镇徐岗村河边邹组</v>
          </cell>
          <cell r="S487" t="str">
            <v>中介-兆丰</v>
          </cell>
          <cell r="T487">
            <v>45305</v>
          </cell>
          <cell r="U487">
            <v>9746.43023255814</v>
          </cell>
          <cell r="V487">
            <v>838193</v>
          </cell>
          <cell r="W487" t="str">
            <v>无</v>
          </cell>
          <cell r="X487" t="str">
            <v>无</v>
          </cell>
          <cell r="Z487" t="str">
            <v>无</v>
          </cell>
          <cell r="AA487">
            <v>45305</v>
          </cell>
          <cell r="AB487">
            <v>45321</v>
          </cell>
          <cell r="AC487">
            <v>6101.16279069767</v>
          </cell>
          <cell r="AD487">
            <v>524700</v>
          </cell>
        </row>
        <row r="488">
          <cell r="C488" t="str">
            <v>3-1-601</v>
          </cell>
          <cell r="D488" t="str">
            <v>3</v>
          </cell>
          <cell r="E488">
            <v>1</v>
          </cell>
          <cell r="F488" t="str">
            <v>草签报</v>
          </cell>
          <cell r="G488">
            <v>601</v>
          </cell>
          <cell r="H488" t="str">
            <v>品业</v>
          </cell>
          <cell r="I488" t="str">
            <v>范丽娟</v>
          </cell>
          <cell r="J488" t="str">
            <v>已签约</v>
          </cell>
          <cell r="K488">
            <v>59.34</v>
          </cell>
          <cell r="L488">
            <v>45.89</v>
          </cell>
          <cell r="M488" t="str">
            <v>暂无</v>
          </cell>
          <cell r="N488" t="str">
            <v>暂无</v>
          </cell>
          <cell r="O488" t="str">
            <v>李丹</v>
          </cell>
          <cell r="P488" t="str">
            <v>152201198206130053</v>
          </cell>
          <cell r="Q488">
            <v>13910613465</v>
          </cell>
          <cell r="R488" t="str">
            <v>广东省中山市南头镇南头大道168号</v>
          </cell>
          <cell r="S488" t="str">
            <v>员工自购</v>
          </cell>
          <cell r="T488">
            <v>44979</v>
          </cell>
          <cell r="U488">
            <v>9639.92248062015</v>
          </cell>
          <cell r="V488">
            <v>572033</v>
          </cell>
          <cell r="W488" t="str">
            <v>无</v>
          </cell>
          <cell r="X488" t="str">
            <v>无</v>
          </cell>
          <cell r="Z488" t="str">
            <v>无</v>
          </cell>
          <cell r="AB488">
            <v>45289</v>
          </cell>
          <cell r="AC488">
            <v>5923.40748230536</v>
          </cell>
          <cell r="AD488">
            <v>351495</v>
          </cell>
        </row>
        <row r="489">
          <cell r="C489" t="str">
            <v>3-1-602</v>
          </cell>
          <cell r="D489" t="str">
            <v>3</v>
          </cell>
          <cell r="E489">
            <v>1</v>
          </cell>
          <cell r="F489" t="str">
            <v>草签报</v>
          </cell>
          <cell r="G489">
            <v>602</v>
          </cell>
          <cell r="H489" t="str">
            <v>品业</v>
          </cell>
          <cell r="I489" t="str">
            <v>范丽娟</v>
          </cell>
          <cell r="J489" t="str">
            <v>已签约</v>
          </cell>
          <cell r="K489">
            <v>59.34</v>
          </cell>
          <cell r="L489">
            <v>45.89</v>
          </cell>
          <cell r="M489" t="str">
            <v>暂无</v>
          </cell>
          <cell r="N489" t="str">
            <v>暂无</v>
          </cell>
          <cell r="O489" t="str">
            <v>王英智</v>
          </cell>
          <cell r="P489" t="str">
            <v>110102194905250445</v>
          </cell>
          <cell r="Q489">
            <v>13810103902</v>
          </cell>
          <cell r="R489" t="str">
            <v>北京市朝阳区左家庄西街5号院2号楼1单元202</v>
          </cell>
          <cell r="S489" t="str">
            <v>员工自购</v>
          </cell>
          <cell r="T489">
            <v>44979</v>
          </cell>
          <cell r="U489">
            <v>9746.4105156724</v>
          </cell>
          <cell r="V489">
            <v>578352</v>
          </cell>
          <cell r="W489" t="str">
            <v>无</v>
          </cell>
          <cell r="X489" t="str">
            <v>无</v>
          </cell>
          <cell r="Z489" t="str">
            <v>无</v>
          </cell>
          <cell r="AB489">
            <v>45289</v>
          </cell>
          <cell r="AC489">
            <v>5988.00303336704</v>
          </cell>
          <cell r="AD489">
            <v>355328.1</v>
          </cell>
        </row>
        <row r="490">
          <cell r="C490" t="str">
            <v>3-1-603</v>
          </cell>
          <cell r="D490" t="str">
            <v>3</v>
          </cell>
          <cell r="E490">
            <v>1</v>
          </cell>
          <cell r="G490">
            <v>603</v>
          </cell>
          <cell r="H490" t="str">
            <v>品业</v>
          </cell>
          <cell r="I490" t="str">
            <v>范丽娟</v>
          </cell>
          <cell r="J490" t="str">
            <v>已认购</v>
          </cell>
          <cell r="K490">
            <v>86.22</v>
          </cell>
          <cell r="L490">
            <v>66.67</v>
          </cell>
          <cell r="M490" t="str">
            <v>暂无</v>
          </cell>
          <cell r="N490" t="str">
            <v>暂无</v>
          </cell>
          <cell r="O490" t="str">
            <v>林秀花</v>
          </cell>
          <cell r="P490" t="str">
            <v>452626197103272409</v>
          </cell>
          <cell r="Q490">
            <v>15118875560</v>
          </cell>
          <cell r="R490" t="str">
            <v>广东省广州市花都区狮岭镇文曲路38号5号楼1层</v>
          </cell>
          <cell r="S490" t="str">
            <v>中介-兆丰</v>
          </cell>
          <cell r="T490">
            <v>45346</v>
          </cell>
          <cell r="U490">
            <v>10065.9127812572</v>
          </cell>
          <cell r="V490">
            <v>867883</v>
          </cell>
          <cell r="W490" t="str">
            <v>无</v>
          </cell>
          <cell r="X490" t="str">
            <v>无</v>
          </cell>
          <cell r="Z490" t="str">
            <v>无</v>
          </cell>
          <cell r="AA490">
            <v>45341</v>
          </cell>
          <cell r="AB490" t="str">
            <v/>
          </cell>
          <cell r="AC490">
            <v>7626.74553467873</v>
          </cell>
          <cell r="AD490">
            <v>657578</v>
          </cell>
        </row>
        <row r="491">
          <cell r="C491" t="str">
            <v>3-1-604</v>
          </cell>
          <cell r="D491" t="str">
            <v>3</v>
          </cell>
          <cell r="E491">
            <v>1</v>
          </cell>
          <cell r="F491">
            <v>45189</v>
          </cell>
          <cell r="G491">
            <v>604</v>
          </cell>
          <cell r="H491" t="str">
            <v>品业</v>
          </cell>
          <cell r="I491" t="str">
            <v>葛海虎</v>
          </cell>
          <cell r="J491" t="str">
            <v>已签约</v>
          </cell>
          <cell r="K491">
            <v>86.22</v>
          </cell>
          <cell r="L491">
            <v>66.67</v>
          </cell>
          <cell r="M491" t="str">
            <v>暂无</v>
          </cell>
          <cell r="N491" t="str">
            <v>暂无</v>
          </cell>
          <cell r="O491" t="str">
            <v>潘晓英</v>
          </cell>
          <cell r="P491" t="str">
            <v>362322197609206069</v>
          </cell>
          <cell r="Q491">
            <v>13822116089</v>
          </cell>
          <cell r="R491" t="str">
            <v>江西省上饶市广丰县丰溪街道苏塘居上流坑24号</v>
          </cell>
          <cell r="S491" t="str">
            <v>中介-玉阁</v>
          </cell>
          <cell r="T491">
            <v>45150</v>
          </cell>
          <cell r="U491">
            <v>9959.40617026212</v>
          </cell>
          <cell r="V491">
            <v>858700</v>
          </cell>
          <cell r="W491" t="str">
            <v>无</v>
          </cell>
          <cell r="X491" t="str">
            <v>无</v>
          </cell>
          <cell r="Z491" t="str">
            <v>无</v>
          </cell>
          <cell r="AB491">
            <v>45189</v>
          </cell>
          <cell r="AC491">
            <v>6147.06564602181</v>
          </cell>
          <cell r="AD491">
            <v>530000</v>
          </cell>
        </row>
        <row r="492">
          <cell r="C492" t="str">
            <v>3-1-605</v>
          </cell>
          <cell r="D492" t="str">
            <v>3</v>
          </cell>
          <cell r="E492">
            <v>1</v>
          </cell>
          <cell r="F492">
            <v>45075</v>
          </cell>
          <cell r="G492">
            <v>605</v>
          </cell>
          <cell r="H492" t="str">
            <v>品业</v>
          </cell>
          <cell r="I492" t="str">
            <v>张燕秋</v>
          </cell>
          <cell r="J492" t="str">
            <v>已签约</v>
          </cell>
          <cell r="K492">
            <v>73.43</v>
          </cell>
          <cell r="L492">
            <v>56.78</v>
          </cell>
          <cell r="M492" t="str">
            <v>暂无</v>
          </cell>
          <cell r="N492" t="str">
            <v>暂无</v>
          </cell>
          <cell r="O492" t="str">
            <v>黄明东</v>
          </cell>
          <cell r="P492" t="str">
            <v>452124197404050068</v>
          </cell>
          <cell r="Q492">
            <v>13642680748</v>
          </cell>
          <cell r="R492" t="str">
            <v>广东省广州市荔湾区西村西增路62号后座201房</v>
          </cell>
          <cell r="S492" t="str">
            <v>中介-喜佳</v>
          </cell>
          <cell r="T492">
            <v>45057</v>
          </cell>
          <cell r="U492">
            <v>10012.6651232466</v>
          </cell>
          <cell r="V492">
            <v>735230</v>
          </cell>
          <cell r="W492" t="str">
            <v>无</v>
          </cell>
          <cell r="X492" t="str">
            <v>无</v>
          </cell>
          <cell r="Z492" t="str">
            <v>无</v>
          </cell>
          <cell r="AB492">
            <v>45075</v>
          </cell>
          <cell r="AC492">
            <v>6800</v>
          </cell>
          <cell r="AD492">
            <v>499324</v>
          </cell>
        </row>
        <row r="493">
          <cell r="C493" t="str">
            <v>3-1-606</v>
          </cell>
          <cell r="D493" t="str">
            <v>3</v>
          </cell>
          <cell r="E493">
            <v>1</v>
          </cell>
          <cell r="F493">
            <v>45004</v>
          </cell>
          <cell r="G493">
            <v>606</v>
          </cell>
          <cell r="H493" t="str">
            <v>品业</v>
          </cell>
          <cell r="I493" t="str">
            <v>范丽娟</v>
          </cell>
          <cell r="J493" t="str">
            <v>已签约</v>
          </cell>
          <cell r="K493">
            <v>73.43</v>
          </cell>
          <cell r="L493">
            <v>56.78</v>
          </cell>
          <cell r="M493" t="str">
            <v>暂无</v>
          </cell>
          <cell r="N493" t="str">
            <v>暂无</v>
          </cell>
          <cell r="O493" t="str">
            <v>刘素婷</v>
          </cell>
          <cell r="P493" t="str">
            <v>440182198802171222</v>
          </cell>
          <cell r="Q493">
            <v>13760871753</v>
          </cell>
          <cell r="R493" t="str">
            <v>广州市越秀区文德北路72号东方文德广场C2栋3102</v>
          </cell>
          <cell r="S493" t="str">
            <v>中介-玉阁</v>
          </cell>
          <cell r="T493">
            <v>44983</v>
          </cell>
          <cell r="U493">
            <v>9906.1555222661</v>
          </cell>
          <cell r="V493">
            <v>727409</v>
          </cell>
          <cell r="W493" t="str">
            <v>无</v>
          </cell>
          <cell r="X493" t="str">
            <v>无</v>
          </cell>
          <cell r="Z493" t="str">
            <v>无</v>
          </cell>
          <cell r="AB493">
            <v>45004</v>
          </cell>
          <cell r="AC493">
            <v>8230.00136184121</v>
          </cell>
          <cell r="AD493">
            <v>604329</v>
          </cell>
        </row>
        <row r="494">
          <cell r="C494" t="str">
            <v>3-1-607</v>
          </cell>
          <cell r="D494" t="str">
            <v>3</v>
          </cell>
          <cell r="E494">
            <v>1</v>
          </cell>
          <cell r="F494">
            <v>45162</v>
          </cell>
          <cell r="G494">
            <v>607</v>
          </cell>
          <cell r="H494" t="str">
            <v>品业</v>
          </cell>
          <cell r="I494" t="str">
            <v>葛海虎</v>
          </cell>
          <cell r="J494" t="str">
            <v>已签约</v>
          </cell>
          <cell r="K494">
            <v>86</v>
          </cell>
          <cell r="L494">
            <v>66.5</v>
          </cell>
          <cell r="M494" t="str">
            <v>暂无</v>
          </cell>
          <cell r="N494" t="str">
            <v>暂无</v>
          </cell>
          <cell r="O494" t="str">
            <v>何恒熙</v>
          </cell>
          <cell r="P494" t="str">
            <v>441821199002202730</v>
          </cell>
          <cell r="Q494">
            <v>13286817112</v>
          </cell>
          <cell r="R494" t="str">
            <v>广东省广州市南沙区榄核镇星港花园8栋1梯2002</v>
          </cell>
          <cell r="S494" t="str">
            <v>中介-兆丰</v>
          </cell>
          <cell r="T494">
            <v>45155</v>
          </cell>
          <cell r="U494">
            <v>9746.43023255814</v>
          </cell>
          <cell r="V494">
            <v>838193</v>
          </cell>
          <cell r="W494" t="str">
            <v>无</v>
          </cell>
          <cell r="X494" t="str">
            <v>无</v>
          </cell>
          <cell r="Z494" t="str">
            <v>无</v>
          </cell>
          <cell r="AB494">
            <v>45162</v>
          </cell>
          <cell r="AC494">
            <v>7354.20930232558</v>
          </cell>
          <cell r="AD494">
            <v>632462</v>
          </cell>
        </row>
        <row r="495">
          <cell r="C495" t="str">
            <v>3-1-701</v>
          </cell>
          <cell r="D495" t="str">
            <v>3</v>
          </cell>
          <cell r="E495">
            <v>1</v>
          </cell>
          <cell r="F495">
            <v>44980</v>
          </cell>
          <cell r="G495">
            <v>701</v>
          </cell>
          <cell r="H495" t="str">
            <v>品业</v>
          </cell>
          <cell r="I495" t="str">
            <v>范丽娟</v>
          </cell>
          <cell r="J495" t="str">
            <v>已签约</v>
          </cell>
          <cell r="K495">
            <v>59.34</v>
          </cell>
          <cell r="L495">
            <v>45.89</v>
          </cell>
          <cell r="M495" t="str">
            <v>暂无</v>
          </cell>
          <cell r="N495" t="str">
            <v>暂无</v>
          </cell>
          <cell r="O495" t="str">
            <v>袁结雯</v>
          </cell>
          <cell r="P495" t="str">
            <v>44011119720916008x</v>
          </cell>
          <cell r="Q495">
            <v>15818847400</v>
          </cell>
          <cell r="R495" t="str">
            <v>广州市白云区清湖村新屋门口田一巷六号</v>
          </cell>
          <cell r="S495" t="str">
            <v>中介-玉阁</v>
          </cell>
          <cell r="T495">
            <v>44969</v>
          </cell>
          <cell r="U495">
            <v>9639.92248062015</v>
          </cell>
          <cell r="V495">
            <v>572033</v>
          </cell>
          <cell r="W495" t="str">
            <v>无</v>
          </cell>
          <cell r="X495" t="str">
            <v>无</v>
          </cell>
          <cell r="Z495" t="str">
            <v>无</v>
          </cell>
          <cell r="AB495">
            <v>44980</v>
          </cell>
          <cell r="AC495">
            <v>8101.92113245703</v>
          </cell>
          <cell r="AD495">
            <v>480768</v>
          </cell>
        </row>
        <row r="496">
          <cell r="C496" t="str">
            <v>3-1-702</v>
          </cell>
          <cell r="D496" t="str">
            <v>3</v>
          </cell>
          <cell r="E496">
            <v>1</v>
          </cell>
          <cell r="F496" t="str">
            <v>草签报</v>
          </cell>
          <cell r="G496">
            <v>702</v>
          </cell>
          <cell r="H496" t="str">
            <v>品业</v>
          </cell>
          <cell r="I496" t="str">
            <v>抵债第二批</v>
          </cell>
          <cell r="J496" t="str">
            <v>已签约</v>
          </cell>
          <cell r="K496">
            <v>59.34</v>
          </cell>
          <cell r="L496">
            <v>45.89</v>
          </cell>
          <cell r="M496" t="str">
            <v>暂无</v>
          </cell>
          <cell r="N496" t="str">
            <v>暂无</v>
          </cell>
          <cell r="O496" t="str">
            <v>鲁龙江</v>
          </cell>
          <cell r="P496" t="str">
            <v>371327198801051834</v>
          </cell>
          <cell r="Q496">
            <v>18511733355</v>
          </cell>
          <cell r="R496" t="str">
            <v>北京市东城区香河园路1号万国城10号楼四层</v>
          </cell>
          <cell r="S496" t="str">
            <v>员工抵债</v>
          </cell>
          <cell r="T496">
            <v>45055</v>
          </cell>
          <cell r="U496">
            <v>9746.4105156724</v>
          </cell>
          <cell r="V496">
            <v>578352</v>
          </cell>
          <cell r="W496" t="str">
            <v>无</v>
          </cell>
          <cell r="X496" t="str">
            <v>无</v>
          </cell>
          <cell r="Z496" t="str">
            <v>无</v>
          </cell>
          <cell r="AB496">
            <v>45055</v>
          </cell>
          <cell r="AC496">
            <v>6043.39400067408</v>
          </cell>
          <cell r="AD496">
            <v>358615</v>
          </cell>
        </row>
        <row r="497">
          <cell r="C497" t="str">
            <v>3-1-703</v>
          </cell>
          <cell r="D497" t="str">
            <v>3</v>
          </cell>
          <cell r="E497">
            <v>1</v>
          </cell>
          <cell r="F497" t="str">
            <v>草签报</v>
          </cell>
          <cell r="G497">
            <v>703</v>
          </cell>
          <cell r="H497" t="str">
            <v>品业</v>
          </cell>
          <cell r="I497" t="str">
            <v>抵债第二批</v>
          </cell>
          <cell r="J497" t="str">
            <v>已签约</v>
          </cell>
          <cell r="K497">
            <v>86.22</v>
          </cell>
          <cell r="L497">
            <v>66.67</v>
          </cell>
          <cell r="M497" t="str">
            <v>暂无</v>
          </cell>
          <cell r="N497" t="str">
            <v>暂无</v>
          </cell>
          <cell r="O497" t="str">
            <v>郑康</v>
          </cell>
          <cell r="P497" t="str">
            <v>421202199007180010</v>
          </cell>
          <cell r="Q497">
            <v>15611633786</v>
          </cell>
          <cell r="R497" t="str">
            <v>北京市东城区香河园路1号万国城10号楼四层</v>
          </cell>
          <cell r="S497" t="str">
            <v>员工抵债</v>
          </cell>
          <cell r="T497">
            <v>45055</v>
          </cell>
          <cell r="U497">
            <v>10065.9127812572</v>
          </cell>
          <cell r="V497">
            <v>867883</v>
          </cell>
          <cell r="W497" t="str">
            <v>无</v>
          </cell>
          <cell r="X497" t="str">
            <v>无</v>
          </cell>
          <cell r="Z497" t="str">
            <v>无</v>
          </cell>
          <cell r="AB497">
            <v>45055</v>
          </cell>
          <cell r="AC497">
            <v>6278.94919972164</v>
          </cell>
          <cell r="AD497">
            <v>541371</v>
          </cell>
        </row>
        <row r="498">
          <cell r="C498" t="str">
            <v>3-1-704</v>
          </cell>
          <cell r="D498" t="str">
            <v>3</v>
          </cell>
          <cell r="E498">
            <v>1</v>
          </cell>
          <cell r="F498">
            <v>45040</v>
          </cell>
          <cell r="G498">
            <v>704</v>
          </cell>
          <cell r="H498" t="str">
            <v>品业</v>
          </cell>
          <cell r="I498" t="str">
            <v>杨天强</v>
          </cell>
          <cell r="J498" t="str">
            <v>已签约</v>
          </cell>
          <cell r="K498">
            <v>86.22</v>
          </cell>
          <cell r="L498">
            <v>66.67</v>
          </cell>
          <cell r="M498" t="str">
            <v>暂无</v>
          </cell>
          <cell r="N498" t="str">
            <v>暂无</v>
          </cell>
          <cell r="O498" t="str">
            <v>刘银竹</v>
          </cell>
          <cell r="P498" t="str">
            <v>440111198808090065</v>
          </cell>
          <cell r="Q498">
            <v>13760721724</v>
          </cell>
          <cell r="R498" t="str">
            <v>广东省广州市白云区鹤龙街彭上东街12号</v>
          </cell>
          <cell r="S498" t="str">
            <v>中介-玉阁</v>
          </cell>
          <cell r="T498">
            <v>45024</v>
          </cell>
          <cell r="U498">
            <v>9959.40617026212</v>
          </cell>
          <cell r="V498">
            <v>858700</v>
          </cell>
          <cell r="W498" t="str">
            <v>无</v>
          </cell>
          <cell r="X498" t="str">
            <v>无</v>
          </cell>
          <cell r="Z498" t="str">
            <v>无</v>
          </cell>
          <cell r="AB498">
            <v>45040</v>
          </cell>
          <cell r="AC498">
            <v>6600</v>
          </cell>
          <cell r="AD498">
            <v>569052</v>
          </cell>
        </row>
        <row r="499">
          <cell r="C499" t="str">
            <v>3-1-705</v>
          </cell>
          <cell r="D499" t="str">
            <v>3</v>
          </cell>
          <cell r="E499">
            <v>1</v>
          </cell>
          <cell r="G499">
            <v>705</v>
          </cell>
          <cell r="I499" t="str">
            <v>抵债第二批</v>
          </cell>
          <cell r="K499">
            <v>73.43</v>
          </cell>
          <cell r="L499">
            <v>56.78</v>
          </cell>
          <cell r="M499" t="str">
            <v>暂无</v>
          </cell>
          <cell r="N499" t="str">
            <v>暂无</v>
          </cell>
          <cell r="U499">
            <v>10012.6651232466</v>
          </cell>
          <cell r="V499">
            <v>735230</v>
          </cell>
          <cell r="W499" t="str">
            <v>无</v>
          </cell>
          <cell r="X499" t="str">
            <v>无</v>
          </cell>
          <cell r="Z499" t="str">
            <v>无</v>
          </cell>
          <cell r="AB499" t="str">
            <v/>
          </cell>
          <cell r="AC499">
            <v>0</v>
          </cell>
        </row>
        <row r="500">
          <cell r="C500" t="str">
            <v>3-1-706</v>
          </cell>
          <cell r="D500" t="str">
            <v>3</v>
          </cell>
          <cell r="E500">
            <v>1</v>
          </cell>
          <cell r="F500">
            <v>45005</v>
          </cell>
          <cell r="G500">
            <v>706</v>
          </cell>
          <cell r="H500" t="str">
            <v>品业</v>
          </cell>
          <cell r="I500" t="str">
            <v>梁子杰</v>
          </cell>
          <cell r="J500" t="str">
            <v>已签约</v>
          </cell>
          <cell r="K500">
            <v>73.43</v>
          </cell>
          <cell r="L500">
            <v>56.78</v>
          </cell>
          <cell r="M500" t="str">
            <v>暂无</v>
          </cell>
          <cell r="N500" t="str">
            <v>暂无</v>
          </cell>
          <cell r="O500" t="str">
            <v>范燕媚</v>
          </cell>
          <cell r="P500" t="str">
            <v>441424198802281847</v>
          </cell>
          <cell r="Q500">
            <v>13060972547</v>
          </cell>
          <cell r="R500" t="str">
            <v>清远市清城区恒大银湖城185栋1703房</v>
          </cell>
          <cell r="S500" t="str">
            <v>中介-玉阁</v>
          </cell>
          <cell r="T500">
            <v>44982</v>
          </cell>
          <cell r="U500">
            <v>9906.1555222661</v>
          </cell>
          <cell r="V500">
            <v>727409</v>
          </cell>
          <cell r="W500" t="str">
            <v>无</v>
          </cell>
          <cell r="X500" t="str">
            <v>无</v>
          </cell>
          <cell r="Z500" t="str">
            <v>无</v>
          </cell>
          <cell r="AB500">
            <v>45005</v>
          </cell>
          <cell r="AC500">
            <v>8230.00136184121</v>
          </cell>
          <cell r="AD500">
            <v>604329</v>
          </cell>
        </row>
        <row r="501">
          <cell r="C501" t="str">
            <v>3-1-707</v>
          </cell>
          <cell r="D501" t="str">
            <v>3</v>
          </cell>
          <cell r="E501">
            <v>1</v>
          </cell>
          <cell r="F501">
            <v>45061</v>
          </cell>
          <cell r="G501">
            <v>707</v>
          </cell>
          <cell r="H501" t="str">
            <v>品业</v>
          </cell>
          <cell r="I501" t="str">
            <v>范丽娟、梁子杰</v>
          </cell>
          <cell r="J501" t="str">
            <v>已签约</v>
          </cell>
          <cell r="K501">
            <v>86</v>
          </cell>
          <cell r="L501">
            <v>66.5</v>
          </cell>
          <cell r="M501" t="str">
            <v>暂无</v>
          </cell>
          <cell r="N501" t="str">
            <v>暂无</v>
          </cell>
          <cell r="O501" t="str">
            <v>植美娇</v>
          </cell>
          <cell r="P501" t="str">
            <v>441225199709183521</v>
          </cell>
          <cell r="Q501">
            <v>15018745001</v>
          </cell>
          <cell r="R501" t="str">
            <v>广东省广州市花都区莱园里北路东七巷2号菜鸟驿站</v>
          </cell>
          <cell r="S501" t="str">
            <v>中介-玉阁</v>
          </cell>
          <cell r="T501">
            <v>45045</v>
          </cell>
          <cell r="U501">
            <v>9746.43023255814</v>
          </cell>
          <cell r="V501">
            <v>838193</v>
          </cell>
          <cell r="W501" t="str">
            <v>无</v>
          </cell>
          <cell r="X501" t="str">
            <v>无</v>
          </cell>
          <cell r="Z501" t="str">
            <v>无</v>
          </cell>
          <cell r="AB501">
            <v>45061</v>
          </cell>
          <cell r="AC501">
            <v>8058.27906976744</v>
          </cell>
          <cell r="AD501">
            <v>693012</v>
          </cell>
        </row>
        <row r="502">
          <cell r="C502" t="str">
            <v>3-1-801</v>
          </cell>
          <cell r="D502" t="str">
            <v>3</v>
          </cell>
          <cell r="E502">
            <v>1</v>
          </cell>
          <cell r="G502">
            <v>801</v>
          </cell>
          <cell r="I502" t="str">
            <v>团购</v>
          </cell>
          <cell r="K502">
            <v>59.34</v>
          </cell>
          <cell r="L502">
            <v>45.89</v>
          </cell>
          <cell r="M502" t="str">
            <v>暂无</v>
          </cell>
          <cell r="N502" t="str">
            <v>暂无</v>
          </cell>
          <cell r="O502" t="str">
            <v>王英智</v>
          </cell>
          <cell r="P502" t="str">
            <v>不能低于6700对应的那个一房一价</v>
          </cell>
          <cell r="S502" t="str">
            <v>员工自购</v>
          </cell>
          <cell r="U502">
            <v>9714.47590158409</v>
          </cell>
          <cell r="V502">
            <v>576457</v>
          </cell>
          <cell r="W502" t="str">
            <v>无</v>
          </cell>
          <cell r="X502" t="str">
            <v>无</v>
          </cell>
          <cell r="Z502" t="str">
            <v>无</v>
          </cell>
          <cell r="AB502" t="str">
            <v/>
          </cell>
          <cell r="AC502">
            <v>0</v>
          </cell>
        </row>
        <row r="503">
          <cell r="C503" t="str">
            <v>3-1-802</v>
          </cell>
          <cell r="D503" t="str">
            <v>3</v>
          </cell>
          <cell r="E503">
            <v>1</v>
          </cell>
          <cell r="G503">
            <v>802</v>
          </cell>
          <cell r="I503" t="str">
            <v>团购</v>
          </cell>
          <cell r="K503">
            <v>59.34</v>
          </cell>
          <cell r="L503">
            <v>45.89</v>
          </cell>
          <cell r="M503" t="str">
            <v>暂无</v>
          </cell>
          <cell r="N503" t="str">
            <v>暂无</v>
          </cell>
          <cell r="O503" t="str">
            <v>豆朝阳</v>
          </cell>
          <cell r="P503" t="str">
            <v>不能低于6700对应的那个一房一价</v>
          </cell>
          <cell r="S503" t="str">
            <v>员工自购</v>
          </cell>
          <cell r="U503">
            <v>9820.98078867543</v>
          </cell>
          <cell r="V503">
            <v>582777</v>
          </cell>
          <cell r="W503" t="str">
            <v>无</v>
          </cell>
          <cell r="X503" t="str">
            <v>无</v>
          </cell>
          <cell r="Z503" t="str">
            <v>无</v>
          </cell>
          <cell r="AB503" t="str">
            <v/>
          </cell>
          <cell r="AC503">
            <v>0</v>
          </cell>
        </row>
        <row r="504">
          <cell r="C504" t="str">
            <v>3-1-803</v>
          </cell>
          <cell r="D504" t="str">
            <v>3</v>
          </cell>
          <cell r="E504">
            <v>1</v>
          </cell>
          <cell r="G504">
            <v>803</v>
          </cell>
          <cell r="K504">
            <v>86.22</v>
          </cell>
          <cell r="L504">
            <v>66.67</v>
          </cell>
          <cell r="M504" t="str">
            <v>暂无</v>
          </cell>
          <cell r="N504" t="str">
            <v>暂无</v>
          </cell>
          <cell r="U504">
            <v>10140.4546508931</v>
          </cell>
          <cell r="V504">
            <v>874310</v>
          </cell>
          <cell r="W504" t="str">
            <v>无</v>
          </cell>
          <cell r="X504" t="str">
            <v>无</v>
          </cell>
          <cell r="Z504" t="str">
            <v>无</v>
          </cell>
          <cell r="AB504" t="str">
            <v/>
          </cell>
          <cell r="AC504">
            <v>0</v>
          </cell>
        </row>
        <row r="505">
          <cell r="C505" t="str">
            <v>3-1-804</v>
          </cell>
          <cell r="D505" t="str">
            <v>3</v>
          </cell>
          <cell r="E505">
            <v>1</v>
          </cell>
          <cell r="G505">
            <v>804</v>
          </cell>
          <cell r="K505">
            <v>86.22</v>
          </cell>
          <cell r="L505">
            <v>66.67</v>
          </cell>
          <cell r="M505" t="str">
            <v>暂无</v>
          </cell>
          <cell r="N505" t="str">
            <v>暂无</v>
          </cell>
          <cell r="U505">
            <v>10033.959638135</v>
          </cell>
          <cell r="V505">
            <v>865128</v>
          </cell>
          <cell r="W505" t="str">
            <v>无</v>
          </cell>
          <cell r="X505" t="str">
            <v>无</v>
          </cell>
          <cell r="Z505" t="str">
            <v>无</v>
          </cell>
          <cell r="AB505" t="str">
            <v/>
          </cell>
          <cell r="AC505">
            <v>0</v>
          </cell>
        </row>
        <row r="506">
          <cell r="C506" t="str">
            <v>3-1-805</v>
          </cell>
          <cell r="D506" t="str">
            <v>3</v>
          </cell>
          <cell r="E506">
            <v>1</v>
          </cell>
          <cell r="F506">
            <v>45006</v>
          </cell>
          <cell r="G506">
            <v>805</v>
          </cell>
          <cell r="H506" t="str">
            <v>品业</v>
          </cell>
          <cell r="I506" t="str">
            <v>张燕秋</v>
          </cell>
          <cell r="J506" t="str">
            <v>已签约</v>
          </cell>
          <cell r="K506">
            <v>73.43</v>
          </cell>
          <cell r="L506">
            <v>56.78</v>
          </cell>
          <cell r="M506" t="str">
            <v>暂无</v>
          </cell>
          <cell r="N506" t="str">
            <v>暂无</v>
          </cell>
          <cell r="O506" t="str">
            <v>蔡简妹</v>
          </cell>
          <cell r="P506" t="str">
            <v>441811197409277767</v>
          </cell>
          <cell r="Q506">
            <v>15016292936</v>
          </cell>
          <cell r="R506" t="str">
            <v>广东省清新县禾云镇富罗村委会集背村六队78号</v>
          </cell>
          <cell r="S506" t="str">
            <v>中介-玉阁</v>
          </cell>
          <cell r="T506">
            <v>44977</v>
          </cell>
          <cell r="U506">
            <v>10087.2123110445</v>
          </cell>
          <cell r="V506">
            <v>740704</v>
          </cell>
          <cell r="W506" t="str">
            <v>无</v>
          </cell>
          <cell r="X506" t="str">
            <v>无</v>
          </cell>
          <cell r="Z506" t="str">
            <v>无</v>
          </cell>
          <cell r="AB506">
            <v>45006</v>
          </cell>
          <cell r="AC506">
            <v>8482.9088928231</v>
          </cell>
          <cell r="AD506">
            <v>622900</v>
          </cell>
        </row>
        <row r="507">
          <cell r="C507" t="str">
            <v>3-1-806</v>
          </cell>
          <cell r="D507" t="str">
            <v>3</v>
          </cell>
          <cell r="E507">
            <v>1</v>
          </cell>
          <cell r="F507">
            <v>45153</v>
          </cell>
          <cell r="G507">
            <v>806</v>
          </cell>
          <cell r="H507" t="str">
            <v>品业</v>
          </cell>
          <cell r="I507" t="str">
            <v>葛海虎</v>
          </cell>
          <cell r="J507" t="str">
            <v>已签约</v>
          </cell>
          <cell r="K507">
            <v>73.43</v>
          </cell>
          <cell r="L507">
            <v>56.78</v>
          </cell>
          <cell r="M507" t="str">
            <v>暂无</v>
          </cell>
          <cell r="N507" t="str">
            <v>暂无</v>
          </cell>
          <cell r="O507" t="str">
            <v>陈明杰</v>
          </cell>
          <cell r="P507" t="str">
            <v>H03035988</v>
          </cell>
          <cell r="Q507" t="str">
            <v>15360694478/13927640440</v>
          </cell>
          <cell r="R507" t="str">
            <v>清远市清城区州沙雅苑4栋1304</v>
          </cell>
          <cell r="S507" t="str">
            <v>中介-玉阁</v>
          </cell>
          <cell r="T507">
            <v>45004</v>
          </cell>
          <cell r="U507">
            <v>9980.70271006401</v>
          </cell>
          <cell r="V507">
            <v>732883</v>
          </cell>
          <cell r="W507" t="str">
            <v>无</v>
          </cell>
          <cell r="X507" t="str">
            <v>无</v>
          </cell>
          <cell r="Z507" t="str">
            <v>无</v>
          </cell>
          <cell r="AB507">
            <v>45153</v>
          </cell>
          <cell r="AC507">
            <v>6795.98256843252</v>
          </cell>
          <cell r="AD507">
            <v>499029</v>
          </cell>
        </row>
        <row r="508">
          <cell r="C508" t="str">
            <v>3-1-807</v>
          </cell>
          <cell r="D508" t="str">
            <v>3</v>
          </cell>
          <cell r="E508">
            <v>1</v>
          </cell>
          <cell r="F508">
            <v>45184</v>
          </cell>
          <cell r="G508">
            <v>807</v>
          </cell>
          <cell r="H508" t="str">
            <v>品业</v>
          </cell>
          <cell r="I508" t="str">
            <v>范丽娟</v>
          </cell>
          <cell r="J508" t="str">
            <v>已签约</v>
          </cell>
          <cell r="K508">
            <v>86</v>
          </cell>
          <cell r="L508">
            <v>66.5</v>
          </cell>
          <cell r="M508" t="str">
            <v>暂无</v>
          </cell>
          <cell r="N508" t="str">
            <v>暂无</v>
          </cell>
          <cell r="O508" t="str">
            <v>张又才</v>
          </cell>
          <cell r="P508" t="str">
            <v>511902200001225914</v>
          </cell>
          <cell r="Q508">
            <v>13926494985</v>
          </cell>
          <cell r="R508" t="str">
            <v>广东省广州市花都区雅宝新城137栋402房</v>
          </cell>
          <cell r="S508" t="str">
            <v>中介-玉阁</v>
          </cell>
          <cell r="T508">
            <v>45178</v>
          </cell>
          <cell r="U508">
            <v>9820.96511627907</v>
          </cell>
          <cell r="V508">
            <v>844603</v>
          </cell>
          <cell r="W508" t="str">
            <v>无</v>
          </cell>
          <cell r="X508" t="str">
            <v>无</v>
          </cell>
          <cell r="Z508" t="str">
            <v>无</v>
          </cell>
          <cell r="AB508">
            <v>45184</v>
          </cell>
          <cell r="AC508">
            <v>6009.72093023256</v>
          </cell>
          <cell r="AD508">
            <v>516836</v>
          </cell>
        </row>
        <row r="509">
          <cell r="C509" t="str">
            <v>3-1-901</v>
          </cell>
          <cell r="D509" t="str">
            <v>3</v>
          </cell>
          <cell r="E509">
            <v>1</v>
          </cell>
          <cell r="F509">
            <v>45031</v>
          </cell>
          <cell r="G509">
            <v>901</v>
          </cell>
          <cell r="H509" t="str">
            <v>品业</v>
          </cell>
          <cell r="I509" t="str">
            <v>张燕秋、范丽娟</v>
          </cell>
          <cell r="J509" t="str">
            <v>已签约</v>
          </cell>
          <cell r="K509">
            <v>59.34</v>
          </cell>
          <cell r="L509">
            <v>45.89</v>
          </cell>
          <cell r="M509" t="str">
            <v>暂无</v>
          </cell>
          <cell r="N509" t="str">
            <v>暂无</v>
          </cell>
          <cell r="O509" t="str">
            <v>伍子豪</v>
          </cell>
          <cell r="P509" t="str">
            <v>440184198806250318</v>
          </cell>
          <cell r="Q509">
            <v>15102018369</v>
          </cell>
          <cell r="R509" t="str">
            <v>广东省从化市街口西宁中路朝阳街1号7栋西402房</v>
          </cell>
          <cell r="S509" t="str">
            <v>中介-玉阁</v>
          </cell>
          <cell r="T509">
            <v>44995</v>
          </cell>
          <cell r="U509">
            <v>9714.47590158409</v>
          </cell>
          <cell r="V509">
            <v>576457</v>
          </cell>
          <cell r="W509" t="str">
            <v>无</v>
          </cell>
          <cell r="X509" t="str">
            <v>无</v>
          </cell>
          <cell r="Z509" t="str">
            <v>无</v>
          </cell>
          <cell r="AB509">
            <v>45031</v>
          </cell>
          <cell r="AC509">
            <v>6634.83316481294</v>
          </cell>
          <cell r="AD509">
            <v>393711</v>
          </cell>
        </row>
        <row r="510">
          <cell r="C510" t="str">
            <v>3-1-902</v>
          </cell>
          <cell r="D510" t="str">
            <v>3</v>
          </cell>
          <cell r="E510">
            <v>1</v>
          </cell>
          <cell r="F510" t="str">
            <v>草签报</v>
          </cell>
          <cell r="G510">
            <v>902</v>
          </cell>
          <cell r="H510" t="str">
            <v>品业</v>
          </cell>
          <cell r="I510" t="str">
            <v>范丽娟</v>
          </cell>
          <cell r="J510" t="str">
            <v>已签约</v>
          </cell>
          <cell r="K510">
            <v>59.34</v>
          </cell>
          <cell r="L510">
            <v>45.89</v>
          </cell>
          <cell r="M510" t="str">
            <v>暂无</v>
          </cell>
          <cell r="N510" t="str">
            <v>暂无</v>
          </cell>
          <cell r="O510" t="str">
            <v>杨秀清</v>
          </cell>
          <cell r="P510" t="str">
            <v>152201196305213023</v>
          </cell>
          <cell r="Q510">
            <v>13810446544</v>
          </cell>
          <cell r="R510" t="str">
            <v>北京市海淀区复兴路20号东区9楼1门D103号</v>
          </cell>
          <cell r="S510" t="str">
            <v>员工自购</v>
          </cell>
          <cell r="T510">
            <v>44981</v>
          </cell>
          <cell r="U510">
            <v>9820.98078867543</v>
          </cell>
          <cell r="V510">
            <v>582777</v>
          </cell>
          <cell r="W510">
            <v>0.95</v>
          </cell>
          <cell r="X510">
            <v>58755</v>
          </cell>
          <cell r="AB510">
            <v>45289</v>
          </cell>
          <cell r="AC510">
            <v>6033.24570273003</v>
          </cell>
          <cell r="AD510">
            <v>358012.8</v>
          </cell>
        </row>
        <row r="511">
          <cell r="C511" t="str">
            <v>3-1-903</v>
          </cell>
          <cell r="D511" t="str">
            <v>3</v>
          </cell>
          <cell r="E511">
            <v>1</v>
          </cell>
          <cell r="F511">
            <v>44849</v>
          </cell>
          <cell r="G511">
            <v>903</v>
          </cell>
          <cell r="H511" t="str">
            <v>品业</v>
          </cell>
          <cell r="I511" t="str">
            <v>冯灿</v>
          </cell>
          <cell r="J511" t="str">
            <v>已签约</v>
          </cell>
          <cell r="K511">
            <v>86.22</v>
          </cell>
          <cell r="L511">
            <v>66.67</v>
          </cell>
          <cell r="M511" t="str">
            <v>暂无</v>
          </cell>
          <cell r="N511" t="str">
            <v>暂无</v>
          </cell>
          <cell r="O511" t="str">
            <v>张雪涛,韩日兰</v>
          </cell>
          <cell r="P511" t="str">
            <v>412825199108231012,440823199310093945</v>
          </cell>
          <cell r="Q511">
            <v>19878863890</v>
          </cell>
          <cell r="R511" t="str">
            <v>广州市白云区同和榕树头西街87号</v>
          </cell>
          <cell r="S511" t="str">
            <v>中介-玉阁</v>
          </cell>
          <cell r="T511">
            <v>44839</v>
          </cell>
          <cell r="U511">
            <v>10140.4546508931</v>
          </cell>
          <cell r="V511">
            <v>874310</v>
          </cell>
          <cell r="W511">
            <v>0.95</v>
          </cell>
          <cell r="X511" t="str">
            <v>无</v>
          </cell>
          <cell r="AB511">
            <v>44849</v>
          </cell>
          <cell r="AC511">
            <v>6668.10484806309</v>
          </cell>
          <cell r="AD511">
            <v>574924</v>
          </cell>
        </row>
        <row r="512">
          <cell r="C512" t="str">
            <v>3-1-904</v>
          </cell>
          <cell r="D512" t="str">
            <v>3</v>
          </cell>
          <cell r="E512">
            <v>1</v>
          </cell>
          <cell r="F512">
            <v>45120</v>
          </cell>
          <cell r="G512">
            <v>904</v>
          </cell>
          <cell r="H512" t="str">
            <v>品业</v>
          </cell>
          <cell r="I512" t="str">
            <v>蒋晓霞</v>
          </cell>
          <cell r="J512" t="str">
            <v>已签约</v>
          </cell>
          <cell r="K512">
            <v>86.22</v>
          </cell>
          <cell r="L512">
            <v>66.67</v>
          </cell>
          <cell r="M512" t="str">
            <v>暂无</v>
          </cell>
          <cell r="N512" t="str">
            <v>暂无</v>
          </cell>
          <cell r="O512" t="str">
            <v>陆净蜜</v>
          </cell>
          <cell r="P512" t="str">
            <v>45262619800601340X</v>
          </cell>
          <cell r="Q512">
            <v>18589220229</v>
          </cell>
          <cell r="R512" t="str">
            <v>广东省广州市白云区龙湖水街25号</v>
          </cell>
          <cell r="S512" t="str">
            <v>中介-玉阁</v>
          </cell>
          <cell r="T512">
            <v>45095</v>
          </cell>
          <cell r="U512">
            <v>10033.959638135</v>
          </cell>
          <cell r="V512">
            <v>865128</v>
          </cell>
          <cell r="W512" t="str">
            <v>无</v>
          </cell>
          <cell r="X512" t="str">
            <v>无</v>
          </cell>
          <cell r="Z512" t="str">
            <v>无</v>
          </cell>
          <cell r="AB512">
            <v>45106</v>
          </cell>
          <cell r="AC512">
            <v>6138.78450475528</v>
          </cell>
          <cell r="AD512">
            <v>529286</v>
          </cell>
        </row>
        <row r="513">
          <cell r="C513" t="str">
            <v>3-1-905</v>
          </cell>
          <cell r="D513" t="str">
            <v>3</v>
          </cell>
          <cell r="E513">
            <v>1</v>
          </cell>
          <cell r="F513">
            <v>45129</v>
          </cell>
          <cell r="G513">
            <v>905</v>
          </cell>
          <cell r="H513" t="str">
            <v>品业</v>
          </cell>
          <cell r="I513" t="str">
            <v>杨天强、葛海虎</v>
          </cell>
          <cell r="J513" t="str">
            <v>已签约</v>
          </cell>
          <cell r="K513">
            <v>73.43</v>
          </cell>
          <cell r="L513">
            <v>56.78</v>
          </cell>
          <cell r="M513" t="str">
            <v>暂无</v>
          </cell>
          <cell r="N513" t="str">
            <v>暂无</v>
          </cell>
          <cell r="O513" t="str">
            <v>刘美蓉</v>
          </cell>
          <cell r="P513" t="str">
            <v>430521197903108241</v>
          </cell>
          <cell r="Q513">
            <v>13925123016</v>
          </cell>
          <cell r="R513" t="str">
            <v>广东省广州市花都区沙基路南八巷12号</v>
          </cell>
          <cell r="S513" t="str">
            <v>中介-云集网</v>
          </cell>
          <cell r="T513">
            <v>45067</v>
          </cell>
          <cell r="U513">
            <v>10087.2123110445</v>
          </cell>
          <cell r="V513">
            <v>740704</v>
          </cell>
          <cell r="W513" t="str">
            <v>无</v>
          </cell>
          <cell r="X513" t="str">
            <v>无</v>
          </cell>
          <cell r="Z513" t="str">
            <v>无</v>
          </cell>
          <cell r="AB513">
            <v>45129</v>
          </cell>
          <cell r="AC513">
            <v>6725.56175949884</v>
          </cell>
          <cell r="AD513">
            <v>493858</v>
          </cell>
        </row>
        <row r="514">
          <cell r="C514" t="str">
            <v>3-1-906</v>
          </cell>
          <cell r="D514" t="str">
            <v>3</v>
          </cell>
          <cell r="E514">
            <v>1</v>
          </cell>
          <cell r="F514">
            <v>45002</v>
          </cell>
          <cell r="G514">
            <v>906</v>
          </cell>
          <cell r="H514" t="str">
            <v>品业</v>
          </cell>
          <cell r="I514" t="str">
            <v>范丽娟</v>
          </cell>
          <cell r="J514" t="str">
            <v>已签约</v>
          </cell>
          <cell r="K514">
            <v>73.43</v>
          </cell>
          <cell r="L514">
            <v>56.78</v>
          </cell>
          <cell r="M514" t="str">
            <v>暂无</v>
          </cell>
          <cell r="N514" t="str">
            <v>暂无</v>
          </cell>
          <cell r="O514" t="str">
            <v>杨银竹</v>
          </cell>
          <cell r="P514" t="str">
            <v>44011119700812842x</v>
          </cell>
          <cell r="Q514">
            <v>18578645973</v>
          </cell>
          <cell r="R514" t="str">
            <v>广州市白云区嘉禾街上胜东街北二巷3号</v>
          </cell>
          <cell r="S514" t="str">
            <v>中介-玉阁</v>
          </cell>
          <cell r="T514">
            <v>44983</v>
          </cell>
          <cell r="U514">
            <v>9980.70271006401</v>
          </cell>
          <cell r="V514">
            <v>732883</v>
          </cell>
          <cell r="W514" t="str">
            <v>无</v>
          </cell>
          <cell r="X514" t="str">
            <v>无</v>
          </cell>
          <cell r="Z514" t="str">
            <v>无</v>
          </cell>
          <cell r="AB514">
            <v>45002</v>
          </cell>
          <cell r="AC514">
            <v>6618.54827727087</v>
          </cell>
          <cell r="AD514">
            <v>486000</v>
          </cell>
        </row>
        <row r="515">
          <cell r="C515" t="str">
            <v>3-1-907</v>
          </cell>
          <cell r="D515" t="str">
            <v>3</v>
          </cell>
          <cell r="E515">
            <v>1</v>
          </cell>
          <cell r="F515">
            <v>45002</v>
          </cell>
          <cell r="G515">
            <v>907</v>
          </cell>
          <cell r="H515" t="str">
            <v>品业</v>
          </cell>
          <cell r="I515" t="str">
            <v>范丽娟</v>
          </cell>
          <cell r="J515" t="str">
            <v>已签约</v>
          </cell>
          <cell r="K515">
            <v>86</v>
          </cell>
          <cell r="L515">
            <v>66.5</v>
          </cell>
          <cell r="M515" t="str">
            <v>暂无</v>
          </cell>
          <cell r="N515" t="str">
            <v>暂无</v>
          </cell>
          <cell r="O515" t="str">
            <v>林丽彩;杨昭贤</v>
          </cell>
          <cell r="P515" t="str">
            <v>44011119750827276x,440111197211010013</v>
          </cell>
          <cell r="Q515">
            <v>13556130680</v>
          </cell>
          <cell r="R515" t="str">
            <v>广州市白云区嘉禾街新科科甲杨苑直街2号</v>
          </cell>
          <cell r="S515" t="str">
            <v>中介-玉阁</v>
          </cell>
          <cell r="T515">
            <v>44983</v>
          </cell>
          <cell r="U515">
            <v>9820.96511627907</v>
          </cell>
          <cell r="V515">
            <v>844603</v>
          </cell>
          <cell r="W515" t="str">
            <v>无</v>
          </cell>
          <cell r="X515" t="str">
            <v>无</v>
          </cell>
          <cell r="Z515" t="str">
            <v>无</v>
          </cell>
          <cell r="AB515">
            <v>45002</v>
          </cell>
          <cell r="AC515">
            <v>6395.3488372093</v>
          </cell>
          <cell r="AD515">
            <v>550000</v>
          </cell>
        </row>
        <row r="516">
          <cell r="C516" t="str">
            <v>4-1-1001</v>
          </cell>
          <cell r="D516" t="str">
            <v>4</v>
          </cell>
          <cell r="E516">
            <v>1</v>
          </cell>
          <cell r="F516">
            <v>45166</v>
          </cell>
          <cell r="G516" t="str">
            <v>1001</v>
          </cell>
          <cell r="H516" t="str">
            <v>品业</v>
          </cell>
          <cell r="I516" t="str">
            <v>蒋晓霞</v>
          </cell>
          <cell r="J516" t="str">
            <v>已签约</v>
          </cell>
          <cell r="K516">
            <v>59.35</v>
          </cell>
          <cell r="L516">
            <v>45.89</v>
          </cell>
          <cell r="M516" t="str">
            <v>暂无</v>
          </cell>
          <cell r="N516" t="str">
            <v>暂无</v>
          </cell>
          <cell r="O516" t="str">
            <v>罗倩雯</v>
          </cell>
          <cell r="P516" t="str">
            <v>441802200209282025</v>
          </cell>
          <cell r="Q516">
            <v>13413568077</v>
          </cell>
          <cell r="R516" t="str">
            <v>广东省清远市清城区东城街道阳光嘉园8-2006号房</v>
          </cell>
          <cell r="S516" t="str">
            <v>中介-华江</v>
          </cell>
          <cell r="T516">
            <v>45157</v>
          </cell>
          <cell r="U516">
            <v>0</v>
          </cell>
          <cell r="W516" t="str">
            <v>无</v>
          </cell>
          <cell r="X516" t="str">
            <v>无</v>
          </cell>
          <cell r="Z516" t="str">
            <v>无</v>
          </cell>
          <cell r="AB516">
            <v>45166</v>
          </cell>
          <cell r="AC516">
            <v>8932.24936815501</v>
          </cell>
          <cell r="AD516">
            <v>530129</v>
          </cell>
        </row>
        <row r="517">
          <cell r="C517" t="str">
            <v>4-1-1002</v>
          </cell>
          <cell r="D517" t="str">
            <v>4</v>
          </cell>
          <cell r="E517">
            <v>1</v>
          </cell>
          <cell r="G517" t="str">
            <v>1002</v>
          </cell>
          <cell r="H517" t="str">
            <v>品业</v>
          </cell>
          <cell r="I517" t="str">
            <v>唐楚英</v>
          </cell>
          <cell r="J517" t="str">
            <v>已认购</v>
          </cell>
          <cell r="K517">
            <v>59.35</v>
          </cell>
          <cell r="L517">
            <v>45.89</v>
          </cell>
          <cell r="M517" t="str">
            <v>暂无</v>
          </cell>
          <cell r="N517" t="str">
            <v>暂无</v>
          </cell>
          <cell r="O517" t="str">
            <v>朱晓涛</v>
          </cell>
          <cell r="P517" t="str">
            <v>450221199730220661x</v>
          </cell>
          <cell r="Q517">
            <v>13710600356</v>
          </cell>
          <cell r="R517" t="str">
            <v>广东省广州市番禺区洛溪新城芳华花园洛湖三幢之四303房</v>
          </cell>
          <cell r="S517" t="str">
            <v>中介-兆丰</v>
          </cell>
          <cell r="T517">
            <v>45360</v>
          </cell>
          <cell r="U517">
            <v>0</v>
          </cell>
          <cell r="W517" t="str">
            <v>无</v>
          </cell>
          <cell r="X517" t="str">
            <v>无</v>
          </cell>
          <cell r="Z517" t="str">
            <v>无</v>
          </cell>
          <cell r="AA517">
            <v>45360</v>
          </cell>
          <cell r="AC517">
            <v>7272.1651221567</v>
          </cell>
          <cell r="AD517">
            <v>431603</v>
          </cell>
        </row>
        <row r="518">
          <cell r="C518" t="str">
            <v>4-1-1003</v>
          </cell>
          <cell r="D518" t="str">
            <v>4</v>
          </cell>
          <cell r="E518">
            <v>1</v>
          </cell>
          <cell r="F518">
            <v>45183</v>
          </cell>
          <cell r="G518" t="str">
            <v>1003</v>
          </cell>
          <cell r="H518" t="str">
            <v>品业</v>
          </cell>
          <cell r="I518" t="str">
            <v>范丽娟</v>
          </cell>
          <cell r="J518" t="str">
            <v>已签约</v>
          </cell>
          <cell r="K518">
            <v>86.23</v>
          </cell>
          <cell r="L518">
            <v>66.68</v>
          </cell>
          <cell r="M518" t="str">
            <v>暂无</v>
          </cell>
          <cell r="N518" t="str">
            <v>暂无</v>
          </cell>
          <cell r="O518" t="str">
            <v>谢强</v>
          </cell>
          <cell r="P518" t="str">
            <v>421023199611236317</v>
          </cell>
          <cell r="Q518">
            <v>15915147471</v>
          </cell>
          <cell r="R518" t="str">
            <v>湖北省监利县大垸农场中洲分场7队19号</v>
          </cell>
          <cell r="S518" t="str">
            <v>中介-华江</v>
          </cell>
          <cell r="T518">
            <v>45172</v>
          </cell>
          <cell r="U518">
            <v>0</v>
          </cell>
          <cell r="W518" t="str">
            <v>无</v>
          </cell>
          <cell r="X518" t="str">
            <v>无</v>
          </cell>
          <cell r="Z518" t="str">
            <v>无</v>
          </cell>
          <cell r="AB518">
            <v>45183</v>
          </cell>
          <cell r="AC518">
            <v>9174.20851211875</v>
          </cell>
          <cell r="AD518">
            <v>791092</v>
          </cell>
        </row>
        <row r="519">
          <cell r="C519" t="str">
            <v>4-1-1004</v>
          </cell>
          <cell r="D519" t="str">
            <v>4</v>
          </cell>
          <cell r="E519">
            <v>1</v>
          </cell>
          <cell r="G519" t="str">
            <v>1004</v>
          </cell>
          <cell r="K519">
            <v>86.23</v>
          </cell>
          <cell r="L519">
            <v>66.68</v>
          </cell>
          <cell r="M519" t="str">
            <v>暂无</v>
          </cell>
          <cell r="N519" t="str">
            <v>暂无</v>
          </cell>
          <cell r="U519">
            <v>0</v>
          </cell>
          <cell r="W519" t="str">
            <v>无</v>
          </cell>
          <cell r="X519" t="str">
            <v>无</v>
          </cell>
          <cell r="Z519" t="str">
            <v>无</v>
          </cell>
          <cell r="AB519" t="str">
            <v/>
          </cell>
          <cell r="AC519">
            <v>0</v>
          </cell>
        </row>
        <row r="520">
          <cell r="C520" t="str">
            <v>4-1-1005</v>
          </cell>
          <cell r="D520" t="str">
            <v>4</v>
          </cell>
          <cell r="E520">
            <v>1</v>
          </cell>
          <cell r="F520">
            <v>44491</v>
          </cell>
          <cell r="G520" t="str">
            <v>1005</v>
          </cell>
          <cell r="H520" t="str">
            <v>自销</v>
          </cell>
          <cell r="I520" t="str">
            <v>黄鲜明;冯昌盛</v>
          </cell>
          <cell r="J520" t="str">
            <v>已签约</v>
          </cell>
          <cell r="K520">
            <v>73.43</v>
          </cell>
          <cell r="L520">
            <v>56.78</v>
          </cell>
          <cell r="M520" t="str">
            <v>暂无</v>
          </cell>
          <cell r="N520" t="str">
            <v>暂无</v>
          </cell>
          <cell r="O520" t="str">
            <v>温四盛,黄莉</v>
          </cell>
          <cell r="P520" t="str">
            <v>440107198211010013,44010419850112102X</v>
          </cell>
          <cell r="Q520" t="str">
            <v>13711103860
13312898142</v>
          </cell>
          <cell r="R520" t="str">
            <v>广东省广州市荔湾区南站新街42号503房</v>
          </cell>
          <cell r="T520">
            <v>44475</v>
          </cell>
          <cell r="U520">
            <v>9344.51858913251</v>
          </cell>
          <cell r="V520">
            <v>686168</v>
          </cell>
          <cell r="W520" t="str">
            <v>无</v>
          </cell>
          <cell r="X520" t="str">
            <v>无</v>
          </cell>
          <cell r="Z520" t="str">
            <v>无</v>
          </cell>
          <cell r="AB520">
            <v>44491</v>
          </cell>
          <cell r="AC520">
            <v>9344.51858913251</v>
          </cell>
          <cell r="AD520">
            <v>686168</v>
          </cell>
        </row>
        <row r="521">
          <cell r="C521" t="str">
            <v>4-1-1006</v>
          </cell>
          <cell r="D521" t="str">
            <v>4</v>
          </cell>
          <cell r="E521">
            <v>1</v>
          </cell>
          <cell r="G521" t="str">
            <v>1006</v>
          </cell>
          <cell r="K521">
            <v>73.43</v>
          </cell>
          <cell r="L521">
            <v>56.78</v>
          </cell>
          <cell r="M521" t="str">
            <v>暂无</v>
          </cell>
          <cell r="N521" t="str">
            <v>暂无</v>
          </cell>
          <cell r="U521">
            <v>0</v>
          </cell>
          <cell r="W521" t="str">
            <v>无</v>
          </cell>
          <cell r="X521" t="str">
            <v>无</v>
          </cell>
          <cell r="Z521" t="str">
            <v>无</v>
          </cell>
          <cell r="AB521" t="str">
            <v/>
          </cell>
          <cell r="AC521">
            <v>0</v>
          </cell>
        </row>
        <row r="522">
          <cell r="C522" t="str">
            <v>4-1-1007</v>
          </cell>
          <cell r="D522" t="str">
            <v>4</v>
          </cell>
          <cell r="E522">
            <v>1</v>
          </cell>
          <cell r="F522">
            <v>45223</v>
          </cell>
          <cell r="G522" t="str">
            <v>1007</v>
          </cell>
          <cell r="H522" t="str">
            <v>品业</v>
          </cell>
          <cell r="I522" t="str">
            <v>杨天强</v>
          </cell>
          <cell r="J522" t="str">
            <v>已签约</v>
          </cell>
          <cell r="K522">
            <v>85.92</v>
          </cell>
          <cell r="L522">
            <v>66.44</v>
          </cell>
          <cell r="M522" t="str">
            <v>暂无</v>
          </cell>
          <cell r="N522" t="str">
            <v>暂无</v>
          </cell>
          <cell r="O522" t="str">
            <v>何小东</v>
          </cell>
          <cell r="P522" t="str">
            <v>512926197909112810</v>
          </cell>
          <cell r="Q522">
            <v>13926262922</v>
          </cell>
          <cell r="R522" t="str">
            <v>广东省广州市花都区龙珠路31号</v>
          </cell>
          <cell r="S522" t="str">
            <v>中介-华江</v>
          </cell>
          <cell r="T522">
            <v>45178</v>
          </cell>
          <cell r="U522">
            <v>0</v>
          </cell>
          <cell r="W522" t="str">
            <v>无</v>
          </cell>
          <cell r="X522" t="str">
            <v>无</v>
          </cell>
          <cell r="Z522" t="str">
            <v>无</v>
          </cell>
          <cell r="AB522">
            <v>45223</v>
          </cell>
          <cell r="AC522">
            <v>9132.01815642458</v>
          </cell>
          <cell r="AD522">
            <v>784623</v>
          </cell>
        </row>
        <row r="523">
          <cell r="C523" t="str">
            <v>4-1-101</v>
          </cell>
          <cell r="D523" t="str">
            <v>4</v>
          </cell>
          <cell r="E523">
            <v>1</v>
          </cell>
          <cell r="G523">
            <v>101</v>
          </cell>
          <cell r="K523">
            <v>59.35</v>
          </cell>
          <cell r="L523">
            <v>45.89</v>
          </cell>
          <cell r="M523" t="str">
            <v>暂无</v>
          </cell>
          <cell r="N523" t="str">
            <v>暂无</v>
          </cell>
          <cell r="U523">
            <v>0</v>
          </cell>
          <cell r="W523">
            <v>0.95</v>
          </cell>
          <cell r="X523">
            <v>64291</v>
          </cell>
          <cell r="Z523" t="str">
            <v>无</v>
          </cell>
          <cell r="AB523" t="str">
            <v/>
          </cell>
          <cell r="AC523">
            <v>0</v>
          </cell>
        </row>
        <row r="524">
          <cell r="C524" t="str">
            <v>4-1-102</v>
          </cell>
          <cell r="D524" t="str">
            <v>4</v>
          </cell>
          <cell r="E524">
            <v>1</v>
          </cell>
          <cell r="G524">
            <v>102</v>
          </cell>
          <cell r="K524">
            <v>59.35</v>
          </cell>
          <cell r="L524">
            <v>45.89</v>
          </cell>
          <cell r="M524" t="str">
            <v>暂无</v>
          </cell>
          <cell r="N524" t="str">
            <v>暂无</v>
          </cell>
          <cell r="U524">
            <v>0</v>
          </cell>
          <cell r="W524" t="str">
            <v>无</v>
          </cell>
          <cell r="X524" t="str">
            <v>无</v>
          </cell>
          <cell r="Z524" t="str">
            <v>无</v>
          </cell>
          <cell r="AB524" t="str">
            <v/>
          </cell>
          <cell r="AC524">
            <v>0</v>
          </cell>
        </row>
        <row r="525">
          <cell r="C525" t="str">
            <v>4-1-103</v>
          </cell>
          <cell r="D525" t="str">
            <v>4</v>
          </cell>
          <cell r="E525">
            <v>1</v>
          </cell>
          <cell r="G525">
            <v>103</v>
          </cell>
          <cell r="K525">
            <v>86.23</v>
          </cell>
          <cell r="L525">
            <v>66.68</v>
          </cell>
          <cell r="M525" t="str">
            <v>暂无</v>
          </cell>
          <cell r="N525" t="str">
            <v>暂无</v>
          </cell>
          <cell r="U525">
            <v>0</v>
          </cell>
          <cell r="W525" t="str">
            <v>无</v>
          </cell>
          <cell r="X525" t="str">
            <v>无</v>
          </cell>
          <cell r="Z525" t="str">
            <v>无</v>
          </cell>
          <cell r="AB525" t="str">
            <v/>
          </cell>
          <cell r="AC525">
            <v>0</v>
          </cell>
        </row>
        <row r="526">
          <cell r="C526" t="str">
            <v>4-1-104</v>
          </cell>
          <cell r="D526" t="str">
            <v>4</v>
          </cell>
          <cell r="E526">
            <v>1</v>
          </cell>
          <cell r="G526">
            <v>104</v>
          </cell>
          <cell r="K526">
            <v>86.23</v>
          </cell>
          <cell r="L526">
            <v>66.68</v>
          </cell>
          <cell r="M526" t="str">
            <v>暂无</v>
          </cell>
          <cell r="N526" t="str">
            <v>暂无</v>
          </cell>
          <cell r="U526">
            <v>0</v>
          </cell>
          <cell r="W526" t="str">
            <v>无</v>
          </cell>
          <cell r="X526" t="str">
            <v>无</v>
          </cell>
          <cell r="Z526" t="str">
            <v>无</v>
          </cell>
          <cell r="AB526" t="str">
            <v/>
          </cell>
          <cell r="AC526">
            <v>0</v>
          </cell>
        </row>
        <row r="527">
          <cell r="C527" t="str">
            <v>4-1-107</v>
          </cell>
          <cell r="D527" t="str">
            <v>4</v>
          </cell>
          <cell r="E527">
            <v>1</v>
          </cell>
          <cell r="G527">
            <v>107</v>
          </cell>
          <cell r="K527">
            <v>85.92</v>
          </cell>
          <cell r="L527">
            <v>66.44</v>
          </cell>
          <cell r="M527" t="str">
            <v>暂无</v>
          </cell>
          <cell r="N527" t="str">
            <v>暂无</v>
          </cell>
          <cell r="U527">
            <v>0</v>
          </cell>
          <cell r="W527" t="str">
            <v>无</v>
          </cell>
          <cell r="X527" t="str">
            <v>无</v>
          </cell>
          <cell r="Z527" t="str">
            <v>无</v>
          </cell>
          <cell r="AB527" t="str">
            <v/>
          </cell>
          <cell r="AC527">
            <v>0</v>
          </cell>
        </row>
        <row r="528">
          <cell r="C528" t="str">
            <v>4-1-1101</v>
          </cell>
          <cell r="D528" t="str">
            <v>4</v>
          </cell>
          <cell r="E528">
            <v>1</v>
          </cell>
          <cell r="G528" t="str">
            <v>1101</v>
          </cell>
          <cell r="K528">
            <v>59.35</v>
          </cell>
          <cell r="L528">
            <v>45.89</v>
          </cell>
          <cell r="M528" t="str">
            <v>暂无</v>
          </cell>
          <cell r="N528" t="str">
            <v>暂无</v>
          </cell>
          <cell r="U528">
            <v>0</v>
          </cell>
          <cell r="W528" t="str">
            <v>无</v>
          </cell>
          <cell r="X528" t="str">
            <v>无</v>
          </cell>
          <cell r="Z528" t="str">
            <v>无</v>
          </cell>
          <cell r="AB528" t="str">
            <v/>
          </cell>
          <cell r="AC528">
            <v>0</v>
          </cell>
        </row>
        <row r="529">
          <cell r="C529" t="str">
            <v>4-1-1102</v>
          </cell>
          <cell r="D529" t="str">
            <v>4</v>
          </cell>
          <cell r="E529">
            <v>1</v>
          </cell>
          <cell r="F529">
            <v>45344</v>
          </cell>
          <cell r="G529" t="str">
            <v>1102</v>
          </cell>
          <cell r="H529" t="str">
            <v>品业</v>
          </cell>
          <cell r="I529" t="str">
            <v>袁家伟</v>
          </cell>
          <cell r="J529" t="str">
            <v>已签约</v>
          </cell>
          <cell r="K529">
            <v>59.35</v>
          </cell>
          <cell r="L529">
            <v>45.89</v>
          </cell>
          <cell r="M529" t="str">
            <v>暂无</v>
          </cell>
          <cell r="N529" t="str">
            <v>暂无</v>
          </cell>
          <cell r="O529" t="str">
            <v>林满儿</v>
          </cell>
          <cell r="P529" t="str">
            <v>441802196808293843</v>
          </cell>
          <cell r="Q529">
            <v>18823467972</v>
          </cell>
          <cell r="R529" t="str">
            <v>广东省清远市清城区石角镇舟山管理区湾刀村12号</v>
          </cell>
          <cell r="S529" t="str">
            <v>中介-华江</v>
          </cell>
          <cell r="T529">
            <v>45164</v>
          </cell>
          <cell r="U529">
            <v>0</v>
          </cell>
          <cell r="W529" t="str">
            <v>无</v>
          </cell>
          <cell r="X529" t="str">
            <v>无</v>
          </cell>
          <cell r="Z529" t="str">
            <v>无</v>
          </cell>
          <cell r="AB529">
            <v>45290</v>
          </cell>
          <cell r="AC529">
            <v>8905.86352148273</v>
          </cell>
          <cell r="AD529">
            <v>528563</v>
          </cell>
        </row>
        <row r="530">
          <cell r="C530" t="str">
            <v>4-1-1103</v>
          </cell>
          <cell r="D530" t="str">
            <v>4</v>
          </cell>
          <cell r="E530">
            <v>1</v>
          </cell>
          <cell r="G530" t="str">
            <v>1103</v>
          </cell>
          <cell r="H530" t="str">
            <v>品业</v>
          </cell>
          <cell r="I530" t="str">
            <v>葛海虎</v>
          </cell>
          <cell r="J530" t="str">
            <v>已认购</v>
          </cell>
          <cell r="K530">
            <v>86.23</v>
          </cell>
          <cell r="L530">
            <v>66.68</v>
          </cell>
          <cell r="M530" t="str">
            <v>暂无</v>
          </cell>
          <cell r="N530" t="str">
            <v>暂无</v>
          </cell>
          <cell r="O530" t="str">
            <v>钱浩</v>
          </cell>
          <cell r="P530" t="str">
            <v>问题</v>
          </cell>
          <cell r="S530" t="str">
            <v>中介-玉阁</v>
          </cell>
          <cell r="T530">
            <v>45256</v>
          </cell>
          <cell r="U530">
            <v>0</v>
          </cell>
          <cell r="W530" t="str">
            <v>无</v>
          </cell>
          <cell r="X530" t="str">
            <v>无</v>
          </cell>
          <cell r="Z530" t="str">
            <v>无</v>
          </cell>
          <cell r="AB530" t="str">
            <v/>
          </cell>
          <cell r="AC530">
            <v>6666.61254783718</v>
          </cell>
          <cell r="AD530">
            <v>574862</v>
          </cell>
        </row>
        <row r="531">
          <cell r="C531" t="str">
            <v>4-1-1104</v>
          </cell>
          <cell r="D531" t="str">
            <v>4</v>
          </cell>
          <cell r="E531">
            <v>1</v>
          </cell>
          <cell r="G531" t="str">
            <v>1104</v>
          </cell>
          <cell r="K531">
            <v>86.23</v>
          </cell>
          <cell r="L531">
            <v>66.68</v>
          </cell>
          <cell r="M531" t="str">
            <v>暂无</v>
          </cell>
          <cell r="N531" t="str">
            <v>暂无</v>
          </cell>
          <cell r="U531">
            <v>0</v>
          </cell>
          <cell r="W531" t="str">
            <v>无</v>
          </cell>
          <cell r="X531" t="str">
            <v>无</v>
          </cell>
          <cell r="Z531" t="str">
            <v>无</v>
          </cell>
          <cell r="AB531" t="str">
            <v/>
          </cell>
          <cell r="AC531">
            <v>0</v>
          </cell>
        </row>
        <row r="532">
          <cell r="C532" t="str">
            <v>4-1-1105</v>
          </cell>
          <cell r="D532" t="str">
            <v>4</v>
          </cell>
          <cell r="E532">
            <v>1</v>
          </cell>
          <cell r="F532">
            <v>44588</v>
          </cell>
          <cell r="G532" t="str">
            <v>1105</v>
          </cell>
          <cell r="H532" t="str">
            <v>自销</v>
          </cell>
          <cell r="I532" t="str">
            <v>冯昌盛</v>
          </cell>
          <cell r="J532" t="str">
            <v>已签约</v>
          </cell>
          <cell r="K532">
            <v>73.43</v>
          </cell>
          <cell r="L532">
            <v>56.78</v>
          </cell>
          <cell r="M532" t="str">
            <v>暂无</v>
          </cell>
          <cell r="N532" t="str">
            <v>暂无</v>
          </cell>
          <cell r="O532" t="str">
            <v>陈小燕</v>
          </cell>
          <cell r="P532" t="str">
            <v>445102198307172327</v>
          </cell>
          <cell r="Q532" t="str">
            <v>13527849464</v>
          </cell>
          <cell r="R532" t="str">
            <v>广东省广州市海珠区新港东路2440号222房</v>
          </cell>
          <cell r="T532">
            <v>44511</v>
          </cell>
          <cell r="U532">
            <v>9025.71156203187</v>
          </cell>
          <cell r="V532">
            <v>662758</v>
          </cell>
          <cell r="W532" t="str">
            <v>无</v>
          </cell>
          <cell r="X532" t="str">
            <v>无</v>
          </cell>
          <cell r="Z532" t="str">
            <v>无</v>
          </cell>
          <cell r="AB532">
            <v>44588</v>
          </cell>
          <cell r="AC532">
            <v>9025.71156203187</v>
          </cell>
          <cell r="AD532">
            <v>662758</v>
          </cell>
        </row>
        <row r="533">
          <cell r="C533" t="str">
            <v>4-1-1106</v>
          </cell>
          <cell r="D533" t="str">
            <v>4</v>
          </cell>
          <cell r="E533">
            <v>1</v>
          </cell>
          <cell r="G533" t="str">
            <v>1106</v>
          </cell>
          <cell r="K533">
            <v>73.43</v>
          </cell>
          <cell r="L533">
            <v>56.78</v>
          </cell>
          <cell r="M533" t="str">
            <v>暂无</v>
          </cell>
          <cell r="N533" t="str">
            <v>暂无</v>
          </cell>
          <cell r="U533">
            <v>0</v>
          </cell>
          <cell r="W533" t="str">
            <v>无</v>
          </cell>
          <cell r="X533" t="str">
            <v>无</v>
          </cell>
          <cell r="Z533" t="str">
            <v>无</v>
          </cell>
          <cell r="AB533" t="str">
            <v/>
          </cell>
          <cell r="AC533">
            <v>0</v>
          </cell>
        </row>
        <row r="534">
          <cell r="C534" t="str">
            <v>4-1-1107</v>
          </cell>
          <cell r="D534" t="str">
            <v>4</v>
          </cell>
          <cell r="E534">
            <v>1</v>
          </cell>
          <cell r="G534" t="str">
            <v>1107</v>
          </cell>
          <cell r="K534">
            <v>85.92</v>
          </cell>
          <cell r="L534">
            <v>66.44</v>
          </cell>
          <cell r="M534" t="str">
            <v>暂无</v>
          </cell>
          <cell r="N534" t="str">
            <v>暂无</v>
          </cell>
          <cell r="U534">
            <v>0</v>
          </cell>
          <cell r="W534" t="str">
            <v>无</v>
          </cell>
          <cell r="X534" t="str">
            <v>无</v>
          </cell>
          <cell r="Z534" t="str">
            <v>无</v>
          </cell>
          <cell r="AB534" t="str">
            <v/>
          </cell>
          <cell r="AC534">
            <v>0</v>
          </cell>
        </row>
        <row r="535">
          <cell r="C535" t="str">
            <v>4-1-1201</v>
          </cell>
          <cell r="D535" t="str">
            <v>4</v>
          </cell>
          <cell r="E535">
            <v>1</v>
          </cell>
          <cell r="G535" t="str">
            <v>1201</v>
          </cell>
          <cell r="K535">
            <v>59.35</v>
          </cell>
          <cell r="L535">
            <v>45.89</v>
          </cell>
          <cell r="M535" t="str">
            <v>暂无</v>
          </cell>
          <cell r="N535" t="str">
            <v>暂无</v>
          </cell>
          <cell r="U535">
            <v>0</v>
          </cell>
          <cell r="W535" t="str">
            <v>无</v>
          </cell>
          <cell r="X535" t="str">
            <v>无</v>
          </cell>
          <cell r="Z535" t="str">
            <v>无</v>
          </cell>
          <cell r="AB535" t="str">
            <v/>
          </cell>
          <cell r="AC535">
            <v>0</v>
          </cell>
        </row>
        <row r="536">
          <cell r="C536" t="str">
            <v>4-1-1202</v>
          </cell>
          <cell r="D536" t="str">
            <v>4</v>
          </cell>
          <cell r="E536">
            <v>1</v>
          </cell>
          <cell r="F536">
            <v>45168</v>
          </cell>
          <cell r="G536" t="str">
            <v>1202</v>
          </cell>
          <cell r="H536" t="str">
            <v>品业</v>
          </cell>
          <cell r="I536" t="str">
            <v>蒋晓霞</v>
          </cell>
          <cell r="J536" t="str">
            <v>已签约</v>
          </cell>
          <cell r="K536">
            <v>59.35</v>
          </cell>
          <cell r="L536">
            <v>45.89</v>
          </cell>
          <cell r="M536" t="str">
            <v>暂无</v>
          </cell>
          <cell r="N536" t="str">
            <v>暂无</v>
          </cell>
          <cell r="O536" t="str">
            <v>朱笑群</v>
          </cell>
          <cell r="P536" t="str">
            <v>440111197809010923</v>
          </cell>
          <cell r="Q536">
            <v>13535332210</v>
          </cell>
          <cell r="R536" t="str">
            <v>广东省广州市白云区江村镇二三巷9号</v>
          </cell>
          <cell r="S536" t="str">
            <v>中介-华江</v>
          </cell>
          <cell r="T536">
            <v>45157</v>
          </cell>
          <cell r="U536">
            <v>0</v>
          </cell>
          <cell r="W536" t="str">
            <v>无</v>
          </cell>
          <cell r="X536" t="str">
            <v>无</v>
          </cell>
          <cell r="Z536" t="str">
            <v>无</v>
          </cell>
          <cell r="AB536">
            <v>45168</v>
          </cell>
          <cell r="AC536">
            <v>9242.84751474305</v>
          </cell>
          <cell r="AD536">
            <v>548563</v>
          </cell>
        </row>
        <row r="537">
          <cell r="C537" t="str">
            <v>4-1-1203</v>
          </cell>
          <cell r="D537" t="str">
            <v>4</v>
          </cell>
          <cell r="E537">
            <v>1</v>
          </cell>
          <cell r="G537" t="str">
            <v>1203</v>
          </cell>
          <cell r="K537">
            <v>86.23</v>
          </cell>
          <cell r="L537">
            <v>66.68</v>
          </cell>
          <cell r="M537" t="str">
            <v>暂无</v>
          </cell>
          <cell r="N537" t="str">
            <v>暂无</v>
          </cell>
          <cell r="U537">
            <v>0</v>
          </cell>
          <cell r="W537" t="str">
            <v>无</v>
          </cell>
          <cell r="X537" t="str">
            <v>无</v>
          </cell>
          <cell r="Z537" t="str">
            <v>无</v>
          </cell>
          <cell r="AB537" t="str">
            <v/>
          </cell>
          <cell r="AC537">
            <v>0</v>
          </cell>
        </row>
        <row r="538">
          <cell r="C538" t="str">
            <v>4-1-1204</v>
          </cell>
          <cell r="D538" t="str">
            <v>4</v>
          </cell>
          <cell r="E538">
            <v>1</v>
          </cell>
          <cell r="G538" t="str">
            <v>1204</v>
          </cell>
          <cell r="K538">
            <v>86.23</v>
          </cell>
          <cell r="L538">
            <v>66.68</v>
          </cell>
          <cell r="M538" t="str">
            <v>暂无</v>
          </cell>
          <cell r="N538" t="str">
            <v>暂无</v>
          </cell>
          <cell r="U538">
            <v>0</v>
          </cell>
          <cell r="W538" t="str">
            <v>无</v>
          </cell>
          <cell r="X538" t="str">
            <v>无</v>
          </cell>
          <cell r="Z538" t="str">
            <v>无</v>
          </cell>
          <cell r="AB538" t="str">
            <v/>
          </cell>
          <cell r="AC538">
            <v>0</v>
          </cell>
        </row>
        <row r="539">
          <cell r="C539" t="str">
            <v>4-1-1205</v>
          </cell>
          <cell r="D539" t="str">
            <v>4</v>
          </cell>
          <cell r="E539">
            <v>1</v>
          </cell>
          <cell r="F539">
            <v>44490</v>
          </cell>
          <cell r="G539" t="str">
            <v>1205</v>
          </cell>
          <cell r="H539" t="str">
            <v>自销</v>
          </cell>
          <cell r="I539" t="str">
            <v>冯昌盛</v>
          </cell>
          <cell r="J539" t="str">
            <v>已签约</v>
          </cell>
          <cell r="K539">
            <v>73.43</v>
          </cell>
          <cell r="L539">
            <v>56.78</v>
          </cell>
          <cell r="M539" t="str">
            <v>暂无</v>
          </cell>
          <cell r="N539" t="str">
            <v>暂无</v>
          </cell>
          <cell r="O539" t="str">
            <v>廖运梅</v>
          </cell>
          <cell r="P539" t="str">
            <v>430419197011236507</v>
          </cell>
          <cell r="Q539" t="str">
            <v>18925149320</v>
          </cell>
          <cell r="R539" t="str">
            <v>广东省广州市白云区同和云祥路176号68栋302</v>
          </cell>
          <cell r="T539">
            <v>44470</v>
          </cell>
          <cell r="U539">
            <v>9414.68064823642</v>
          </cell>
          <cell r="V539">
            <v>691320</v>
          </cell>
          <cell r="W539" t="str">
            <v>无</v>
          </cell>
          <cell r="X539" t="str">
            <v>无</v>
          </cell>
          <cell r="Z539" t="str">
            <v>无</v>
          </cell>
          <cell r="AB539">
            <v>44490</v>
          </cell>
          <cell r="AC539">
            <v>9414.68064823642</v>
          </cell>
          <cell r="AD539">
            <v>691320</v>
          </cell>
        </row>
        <row r="540">
          <cell r="C540" t="str">
            <v>4-1-1206</v>
          </cell>
          <cell r="D540" t="str">
            <v>4</v>
          </cell>
          <cell r="E540">
            <v>1</v>
          </cell>
          <cell r="G540" t="str">
            <v>1206</v>
          </cell>
          <cell r="K540">
            <v>73.43</v>
          </cell>
          <cell r="L540">
            <v>56.78</v>
          </cell>
          <cell r="M540" t="str">
            <v>暂无</v>
          </cell>
          <cell r="N540" t="str">
            <v>暂无</v>
          </cell>
          <cell r="U540">
            <v>0</v>
          </cell>
          <cell r="W540" t="str">
            <v>无</v>
          </cell>
          <cell r="X540" t="str">
            <v>无</v>
          </cell>
          <cell r="Z540" t="str">
            <v>无</v>
          </cell>
          <cell r="AB540" t="str">
            <v/>
          </cell>
          <cell r="AC540">
            <v>0</v>
          </cell>
        </row>
        <row r="541">
          <cell r="C541" t="str">
            <v>4-1-1207</v>
          </cell>
          <cell r="D541" t="str">
            <v>4</v>
          </cell>
          <cell r="E541">
            <v>1</v>
          </cell>
          <cell r="G541" t="str">
            <v>1207</v>
          </cell>
          <cell r="K541">
            <v>85.92</v>
          </cell>
          <cell r="L541">
            <v>66.44</v>
          </cell>
          <cell r="M541" t="str">
            <v>暂无</v>
          </cell>
          <cell r="N541" t="str">
            <v>暂无</v>
          </cell>
          <cell r="U541">
            <v>0</v>
          </cell>
          <cell r="W541" t="str">
            <v>0.95*0.98*0.99</v>
          </cell>
          <cell r="X541">
            <v>0</v>
          </cell>
          <cell r="AB541" t="str">
            <v/>
          </cell>
          <cell r="AC541">
            <v>0</v>
          </cell>
        </row>
        <row r="542">
          <cell r="C542" t="str">
            <v>4-1-1301</v>
          </cell>
          <cell r="D542" t="str">
            <v>4</v>
          </cell>
          <cell r="E542">
            <v>1</v>
          </cell>
          <cell r="F542">
            <v>45192</v>
          </cell>
          <cell r="G542" t="str">
            <v>1301</v>
          </cell>
          <cell r="H542" t="str">
            <v>品业</v>
          </cell>
          <cell r="I542" t="str">
            <v>蒋晓霞</v>
          </cell>
          <cell r="J542" t="str">
            <v>已签约</v>
          </cell>
          <cell r="K542">
            <v>59.35</v>
          </cell>
          <cell r="L542">
            <v>45.89</v>
          </cell>
          <cell r="O542" t="str">
            <v>邓进杰</v>
          </cell>
          <cell r="P542" t="str">
            <v>441827199702038335</v>
          </cell>
          <cell r="Q542">
            <v>17825712086</v>
          </cell>
          <cell r="R542" t="str">
            <v>广东省清远市清新区石潭镇格水村委会和胜村18号</v>
          </cell>
          <cell r="S542" t="str">
            <v>中介-华江</v>
          </cell>
          <cell r="T542">
            <v>45167</v>
          </cell>
          <cell r="U542">
            <v>0</v>
          </cell>
          <cell r="W542">
            <v>0.94</v>
          </cell>
          <cell r="X542">
            <v>-553780</v>
          </cell>
          <cell r="AB542">
            <v>45192</v>
          </cell>
          <cell r="AC542">
            <v>9330.749789385</v>
          </cell>
          <cell r="AD542">
            <v>553780</v>
          </cell>
        </row>
        <row r="543">
          <cell r="C543" t="str">
            <v>4-1-1302</v>
          </cell>
          <cell r="D543" t="str">
            <v>4</v>
          </cell>
          <cell r="E543">
            <v>1</v>
          </cell>
          <cell r="G543" t="str">
            <v>1302</v>
          </cell>
          <cell r="K543">
            <v>59.35</v>
          </cell>
          <cell r="L543">
            <v>45.89</v>
          </cell>
          <cell r="U543">
            <v>0</v>
          </cell>
          <cell r="W543">
            <v>0.94</v>
          </cell>
          <cell r="X543">
            <v>0</v>
          </cell>
          <cell r="AB543" t="str">
            <v/>
          </cell>
          <cell r="AC543">
            <v>0</v>
          </cell>
        </row>
        <row r="544">
          <cell r="C544" t="str">
            <v>4-1-1303</v>
          </cell>
          <cell r="D544" t="str">
            <v>4</v>
          </cell>
          <cell r="E544">
            <v>1</v>
          </cell>
          <cell r="F544">
            <v>44496</v>
          </cell>
          <cell r="G544" t="str">
            <v>1303</v>
          </cell>
          <cell r="H544" t="str">
            <v>自销</v>
          </cell>
          <cell r="I544" t="str">
            <v>黄鲜明</v>
          </cell>
          <cell r="J544" t="str">
            <v>已签约</v>
          </cell>
          <cell r="K544">
            <v>86.23</v>
          </cell>
          <cell r="L544">
            <v>66.68</v>
          </cell>
          <cell r="O544" t="str">
            <v>王小兵</v>
          </cell>
          <cell r="P544" t="str">
            <v>422130197408193519</v>
          </cell>
          <cell r="Q544" t="str">
            <v>13539973940</v>
          </cell>
          <cell r="R544" t="str">
            <v>广东省广州市白云区太和镇温泉花园19栋303</v>
          </cell>
          <cell r="T544">
            <v>44473</v>
          </cell>
          <cell r="U544">
            <v>8900.26672851676</v>
          </cell>
          <cell r="V544">
            <v>767470</v>
          </cell>
          <cell r="W544">
            <v>0.94</v>
          </cell>
          <cell r="X544">
            <v>0</v>
          </cell>
          <cell r="AB544">
            <v>44496</v>
          </cell>
          <cell r="AC544">
            <v>8900.26672851676</v>
          </cell>
          <cell r="AD544">
            <v>767470</v>
          </cell>
        </row>
        <row r="545">
          <cell r="C545" t="str">
            <v>4-1-1304</v>
          </cell>
          <cell r="D545" t="str">
            <v>4</v>
          </cell>
          <cell r="E545">
            <v>1</v>
          </cell>
          <cell r="G545" t="str">
            <v>1304</v>
          </cell>
          <cell r="K545">
            <v>86.23</v>
          </cell>
          <cell r="L545">
            <v>66.68</v>
          </cell>
          <cell r="U545">
            <v>0</v>
          </cell>
          <cell r="W545">
            <v>0.94</v>
          </cell>
          <cell r="X545">
            <v>0</v>
          </cell>
          <cell r="AB545" t="str">
            <v/>
          </cell>
          <cell r="AC545">
            <v>0</v>
          </cell>
        </row>
        <row r="546">
          <cell r="C546" t="str">
            <v>4-1-1305</v>
          </cell>
          <cell r="D546" t="str">
            <v>4</v>
          </cell>
          <cell r="E546">
            <v>1</v>
          </cell>
          <cell r="G546" t="str">
            <v>1305</v>
          </cell>
          <cell r="K546">
            <v>73.43</v>
          </cell>
          <cell r="L546">
            <v>56.78</v>
          </cell>
          <cell r="U546">
            <v>0</v>
          </cell>
          <cell r="W546" t="str">
            <v>0.94*0.97</v>
          </cell>
          <cell r="X546">
            <v>0</v>
          </cell>
          <cell r="AB546" t="str">
            <v/>
          </cell>
          <cell r="AC546">
            <v>0</v>
          </cell>
        </row>
        <row r="547">
          <cell r="C547" t="str">
            <v>4-1-1306</v>
          </cell>
          <cell r="D547" t="str">
            <v>4</v>
          </cell>
          <cell r="E547">
            <v>1</v>
          </cell>
          <cell r="G547" t="str">
            <v>1306</v>
          </cell>
          <cell r="K547">
            <v>73.43</v>
          </cell>
          <cell r="L547">
            <v>56.78</v>
          </cell>
          <cell r="U547">
            <v>0</v>
          </cell>
          <cell r="W547">
            <v>0.94</v>
          </cell>
          <cell r="X547">
            <v>0</v>
          </cell>
          <cell r="AB547" t="str">
            <v/>
          </cell>
          <cell r="AC547">
            <v>0</v>
          </cell>
        </row>
        <row r="548">
          <cell r="C548" t="str">
            <v>4-1-1307</v>
          </cell>
          <cell r="D548" t="str">
            <v>4</v>
          </cell>
          <cell r="E548">
            <v>1</v>
          </cell>
          <cell r="F548">
            <v>45194</v>
          </cell>
          <cell r="G548" t="str">
            <v>1307</v>
          </cell>
          <cell r="H548" t="str">
            <v>品业</v>
          </cell>
          <cell r="I548" t="str">
            <v>蒋晓霞</v>
          </cell>
          <cell r="J548" t="str">
            <v>已签约</v>
          </cell>
          <cell r="K548">
            <v>85.92</v>
          </cell>
          <cell r="L548">
            <v>66.44</v>
          </cell>
          <cell r="O548" t="str">
            <v>李炜涵</v>
          </cell>
          <cell r="P548" t="str">
            <v>441581199805292776</v>
          </cell>
          <cell r="Q548">
            <v>13729599438</v>
          </cell>
          <cell r="R548" t="str">
            <v>广东省陆丰市碣石镇水朝区南城市场336号</v>
          </cell>
          <cell r="S548" t="str">
            <v>中介-华江</v>
          </cell>
          <cell r="T548">
            <v>45171</v>
          </cell>
          <cell r="U548">
            <v>0</v>
          </cell>
          <cell r="W548">
            <v>0.94</v>
          </cell>
          <cell r="X548">
            <v>-797000</v>
          </cell>
          <cell r="AB548">
            <v>45194</v>
          </cell>
          <cell r="AC548">
            <v>9276.07076350093</v>
          </cell>
          <cell r="AD548">
            <v>797000</v>
          </cell>
        </row>
        <row r="549">
          <cell r="C549" t="str">
            <v>4-1-1401</v>
          </cell>
          <cell r="D549" t="str">
            <v>4</v>
          </cell>
          <cell r="E549">
            <v>1</v>
          </cell>
          <cell r="G549" t="str">
            <v>1401</v>
          </cell>
          <cell r="K549">
            <v>59.35</v>
          </cell>
          <cell r="L549">
            <v>45.89</v>
          </cell>
          <cell r="U549">
            <v>0</v>
          </cell>
          <cell r="W549">
            <v>0.94</v>
          </cell>
          <cell r="X549">
            <v>0</v>
          </cell>
          <cell r="AB549" t="str">
            <v/>
          </cell>
          <cell r="AC549">
            <v>0</v>
          </cell>
        </row>
        <row r="550">
          <cell r="C550" t="str">
            <v>4-1-1402</v>
          </cell>
          <cell r="D550" t="str">
            <v>4</v>
          </cell>
          <cell r="E550">
            <v>1</v>
          </cell>
          <cell r="F550">
            <v>45184</v>
          </cell>
          <cell r="G550" t="str">
            <v>1402</v>
          </cell>
          <cell r="H550" t="str">
            <v>品业</v>
          </cell>
          <cell r="I550" t="str">
            <v>袁家伟</v>
          </cell>
          <cell r="J550" t="str">
            <v>已签约</v>
          </cell>
          <cell r="K550">
            <v>59.35</v>
          </cell>
          <cell r="L550">
            <v>45.89</v>
          </cell>
          <cell r="O550" t="str">
            <v>唐建慧</v>
          </cell>
          <cell r="P550" t="str">
            <v>430525199911063316</v>
          </cell>
          <cell r="Q550">
            <v>18620927446</v>
          </cell>
          <cell r="R550" t="str">
            <v>湖南省洞口县竹市镇炉山村六组43号</v>
          </cell>
          <cell r="S550" t="str">
            <v>中介-华江</v>
          </cell>
          <cell r="T550">
            <v>45172</v>
          </cell>
          <cell r="U550">
            <v>0</v>
          </cell>
          <cell r="W550">
            <v>0.94</v>
          </cell>
          <cell r="X550">
            <v>-541780</v>
          </cell>
          <cell r="AB550">
            <v>45184</v>
          </cell>
          <cell r="AC550">
            <v>9128.55939342881</v>
          </cell>
          <cell r="AD550">
            <v>541780</v>
          </cell>
        </row>
        <row r="551">
          <cell r="C551" t="str">
            <v>4-1-1403</v>
          </cell>
          <cell r="D551" t="str">
            <v>4</v>
          </cell>
          <cell r="E551">
            <v>1</v>
          </cell>
          <cell r="G551" t="str">
            <v>1403</v>
          </cell>
          <cell r="K551">
            <v>86.23</v>
          </cell>
          <cell r="L551">
            <v>66.68</v>
          </cell>
          <cell r="U551">
            <v>0</v>
          </cell>
          <cell r="W551">
            <v>0.94</v>
          </cell>
          <cell r="X551">
            <v>0</v>
          </cell>
          <cell r="AB551" t="str">
            <v/>
          </cell>
          <cell r="AC551">
            <v>0</v>
          </cell>
        </row>
        <row r="552">
          <cell r="C552" t="str">
            <v>4-1-1404</v>
          </cell>
          <cell r="D552" t="str">
            <v>4</v>
          </cell>
          <cell r="E552">
            <v>1</v>
          </cell>
          <cell r="G552" t="str">
            <v>1404</v>
          </cell>
          <cell r="H552" t="str">
            <v>品业</v>
          </cell>
          <cell r="I552" t="str">
            <v>范丽娟</v>
          </cell>
          <cell r="J552" t="str">
            <v>已认购</v>
          </cell>
          <cell r="K552">
            <v>86.23</v>
          </cell>
          <cell r="L552">
            <v>66.68</v>
          </cell>
          <cell r="O552" t="str">
            <v>谢雄飞</v>
          </cell>
          <cell r="P552" t="str">
            <v>441802198511162032</v>
          </cell>
          <cell r="Q552">
            <v>13417293464</v>
          </cell>
          <cell r="R552" t="str">
            <v>清远市清城区龙塘银盏管理区龙岗村47号</v>
          </cell>
          <cell r="S552" t="str">
            <v>中介-玉阁</v>
          </cell>
          <cell r="T552">
            <v>45361</v>
          </cell>
          <cell r="U552">
            <v>0</v>
          </cell>
          <cell r="W552" t="str">
            <v>0.94*0.97</v>
          </cell>
          <cell r="X552">
            <v>79585</v>
          </cell>
          <cell r="AA552">
            <v>45361</v>
          </cell>
          <cell r="AB552" t="str">
            <v/>
          </cell>
          <cell r="AC552">
            <v>6646.57311840427</v>
          </cell>
          <cell r="AD552">
            <v>573134</v>
          </cell>
        </row>
        <row r="553">
          <cell r="C553" t="str">
            <v>4-1-1405</v>
          </cell>
          <cell r="D553" t="str">
            <v>4</v>
          </cell>
          <cell r="E553">
            <v>1</v>
          </cell>
          <cell r="G553" t="str">
            <v>1405</v>
          </cell>
          <cell r="K553">
            <v>73.43</v>
          </cell>
          <cell r="L553">
            <v>56.78</v>
          </cell>
          <cell r="U553">
            <v>0</v>
          </cell>
          <cell r="W553" t="str">
            <v>0.94*0.97</v>
          </cell>
          <cell r="X553">
            <v>0</v>
          </cell>
          <cell r="AB553" t="str">
            <v/>
          </cell>
          <cell r="AC553">
            <v>0</v>
          </cell>
        </row>
        <row r="554">
          <cell r="C554" t="str">
            <v>4-1-1406</v>
          </cell>
          <cell r="D554" t="str">
            <v>4</v>
          </cell>
          <cell r="E554">
            <v>1</v>
          </cell>
          <cell r="G554" t="str">
            <v>1406</v>
          </cell>
          <cell r="K554">
            <v>73.43</v>
          </cell>
          <cell r="L554">
            <v>56.78</v>
          </cell>
          <cell r="U554">
            <v>0</v>
          </cell>
          <cell r="W554" t="str">
            <v>0.94*0.97</v>
          </cell>
          <cell r="X554">
            <v>0</v>
          </cell>
          <cell r="AB554" t="str">
            <v/>
          </cell>
          <cell r="AC554">
            <v>0</v>
          </cell>
        </row>
        <row r="555">
          <cell r="C555" t="str">
            <v>4-1-1407</v>
          </cell>
          <cell r="D555" t="str">
            <v>4</v>
          </cell>
          <cell r="E555">
            <v>1</v>
          </cell>
          <cell r="G555" t="str">
            <v>1407</v>
          </cell>
          <cell r="H555" t="str">
            <v>品业</v>
          </cell>
          <cell r="I555" t="str">
            <v>唐楚英</v>
          </cell>
          <cell r="J555" t="str">
            <v>已认购</v>
          </cell>
          <cell r="K555">
            <v>85.92</v>
          </cell>
          <cell r="L555">
            <v>66.44</v>
          </cell>
          <cell r="O555" t="str">
            <v>徐延庆</v>
          </cell>
          <cell r="P555" t="str">
            <v>421121199808292032;</v>
          </cell>
          <cell r="Q555">
            <v>13971567014</v>
          </cell>
          <cell r="R555" t="str">
            <v>广东省花都市新华莲塘德龙里十一巷3号</v>
          </cell>
          <cell r="S555" t="str">
            <v>中介-玉阁</v>
          </cell>
          <cell r="T555">
            <v>45347</v>
          </cell>
          <cell r="U555">
            <v>0</v>
          </cell>
          <cell r="W555">
            <v>0.94</v>
          </cell>
          <cell r="X555">
            <v>-525000</v>
          </cell>
          <cell r="AA555">
            <v>45347</v>
          </cell>
          <cell r="AB555" t="str">
            <v/>
          </cell>
          <cell r="AC555">
            <v>6110.33519553073</v>
          </cell>
          <cell r="AD555">
            <v>525000</v>
          </cell>
        </row>
        <row r="556">
          <cell r="C556" t="str">
            <v>4-1-1501</v>
          </cell>
          <cell r="D556" t="str">
            <v>4</v>
          </cell>
          <cell r="E556">
            <v>1</v>
          </cell>
          <cell r="F556">
            <v>45191</v>
          </cell>
          <cell r="G556" t="str">
            <v>1501</v>
          </cell>
          <cell r="H556" t="str">
            <v>品业</v>
          </cell>
          <cell r="I556" t="str">
            <v>葛海虎</v>
          </cell>
          <cell r="J556" t="str">
            <v>已签约</v>
          </cell>
          <cell r="K556">
            <v>59.35</v>
          </cell>
          <cell r="L556">
            <v>45.89</v>
          </cell>
          <cell r="O556" t="str">
            <v>冯晓晴</v>
          </cell>
          <cell r="P556" t="str">
            <v>450331199712020647</v>
          </cell>
          <cell r="Q556">
            <v>19178343962</v>
          </cell>
          <cell r="R556" t="str">
            <v>广州市花都区花山镇祈福都会</v>
          </cell>
          <cell r="S556" t="str">
            <v>中介-华江</v>
          </cell>
          <cell r="T556">
            <v>45172</v>
          </cell>
          <cell r="U556">
            <v>0</v>
          </cell>
          <cell r="W556" t="str">
            <v>0.94*0.88-1226</v>
          </cell>
          <cell r="X556">
            <v>-557433</v>
          </cell>
          <cell r="AB556">
            <v>45191</v>
          </cell>
          <cell r="AC556">
            <v>9392.299915754</v>
          </cell>
          <cell r="AD556">
            <v>557433</v>
          </cell>
        </row>
        <row r="557">
          <cell r="C557" t="str">
            <v>4-1-1502</v>
          </cell>
          <cell r="D557" t="str">
            <v>4</v>
          </cell>
          <cell r="E557">
            <v>1</v>
          </cell>
          <cell r="F557">
            <v>45181</v>
          </cell>
          <cell r="G557" t="str">
            <v>1502</v>
          </cell>
          <cell r="H557" t="str">
            <v>品业</v>
          </cell>
          <cell r="I557" t="str">
            <v>蒋晓霞</v>
          </cell>
          <cell r="J557" t="str">
            <v>已签约</v>
          </cell>
          <cell r="K557">
            <v>59.35</v>
          </cell>
          <cell r="L557">
            <v>45.89</v>
          </cell>
          <cell r="O557" t="str">
            <v>杨杰鹏</v>
          </cell>
          <cell r="P557" t="str">
            <v>44180219890109731X</v>
          </cell>
          <cell r="Q557">
            <v>13046157976</v>
          </cell>
          <cell r="R557" t="str">
            <v>广东省清远市清城区连江路55号之一卫生局宿舍C座902房</v>
          </cell>
          <cell r="S557" t="str">
            <v>中介-华江</v>
          </cell>
          <cell r="T557">
            <v>45172</v>
          </cell>
          <cell r="U557">
            <v>0</v>
          </cell>
          <cell r="W557">
            <v>0.95</v>
          </cell>
          <cell r="X557">
            <v>66788</v>
          </cell>
          <cell r="AB557">
            <v>45181</v>
          </cell>
          <cell r="AC557">
            <v>9304.39764111205</v>
          </cell>
          <cell r="AD557">
            <v>552216</v>
          </cell>
        </row>
        <row r="558">
          <cell r="C558" t="str">
            <v>4-1-1503</v>
          </cell>
          <cell r="D558" t="str">
            <v>4</v>
          </cell>
          <cell r="E558">
            <v>1</v>
          </cell>
          <cell r="F558" t="str">
            <v>草签报</v>
          </cell>
          <cell r="G558" t="str">
            <v>1503</v>
          </cell>
          <cell r="H558" t="str">
            <v>品业</v>
          </cell>
          <cell r="I558" t="str">
            <v>工抵</v>
          </cell>
          <cell r="J558" t="str">
            <v>已签约</v>
          </cell>
          <cell r="K558">
            <v>86.23</v>
          </cell>
          <cell r="L558">
            <v>66.68</v>
          </cell>
          <cell r="O558" t="str">
            <v>莫玉梅</v>
          </cell>
          <cell r="P558" t="str">
            <v>44092319660913482x</v>
          </cell>
          <cell r="Q558">
            <v>13678980696</v>
          </cell>
          <cell r="R558" t="str">
            <v>广东省广州市海珠区广州大道南和平商务中心北塔19楼</v>
          </cell>
          <cell r="S558" t="str">
            <v>工抵</v>
          </cell>
          <cell r="T558">
            <v>45268</v>
          </cell>
          <cell r="U558">
            <v>0</v>
          </cell>
          <cell r="W558" t="str">
            <v>0.94*0.97</v>
          </cell>
          <cell r="X558">
            <v>-539576.32</v>
          </cell>
          <cell r="AA558">
            <v>45268</v>
          </cell>
          <cell r="AB558">
            <v>45268</v>
          </cell>
          <cell r="AC558">
            <v>6257.40832656848</v>
          </cell>
          <cell r="AD558">
            <v>539576.32</v>
          </cell>
        </row>
        <row r="559">
          <cell r="C559" t="str">
            <v>4-1-1504</v>
          </cell>
          <cell r="D559" t="str">
            <v>4</v>
          </cell>
          <cell r="E559">
            <v>1</v>
          </cell>
          <cell r="F559" t="str">
            <v>草签报</v>
          </cell>
          <cell r="G559" t="str">
            <v>1504</v>
          </cell>
          <cell r="H559" t="str">
            <v>品业</v>
          </cell>
          <cell r="I559" t="str">
            <v>工抵</v>
          </cell>
          <cell r="J559" t="str">
            <v>已签约</v>
          </cell>
          <cell r="K559">
            <v>86.23</v>
          </cell>
          <cell r="L559">
            <v>66.68</v>
          </cell>
          <cell r="O559" t="str">
            <v>莫玉梅</v>
          </cell>
          <cell r="P559" t="str">
            <v>44092319660913482x</v>
          </cell>
          <cell r="Q559">
            <v>13678980696</v>
          </cell>
          <cell r="R559" t="str">
            <v>广东省广州市海珠区广州大道南和平商务中心北塔19楼</v>
          </cell>
          <cell r="S559" t="str">
            <v>工抵</v>
          </cell>
          <cell r="T559">
            <v>45268</v>
          </cell>
          <cell r="U559">
            <v>45268</v>
          </cell>
          <cell r="V559">
            <v>45268</v>
          </cell>
          <cell r="W559">
            <v>0.94</v>
          </cell>
          <cell r="X559">
            <v>-545155.2</v>
          </cell>
          <cell r="AA559">
            <v>45268</v>
          </cell>
          <cell r="AB559">
            <v>45268</v>
          </cell>
          <cell r="AC559">
            <v>6322.10599559318</v>
          </cell>
          <cell r="AD559">
            <v>545155.2</v>
          </cell>
        </row>
        <row r="560">
          <cell r="C560" t="str">
            <v>4-1-1505</v>
          </cell>
          <cell r="D560" t="str">
            <v>4</v>
          </cell>
          <cell r="E560">
            <v>1</v>
          </cell>
          <cell r="G560" t="str">
            <v>1505</v>
          </cell>
          <cell r="K560">
            <v>73.43</v>
          </cell>
          <cell r="L560">
            <v>56.78</v>
          </cell>
          <cell r="U560">
            <v>0</v>
          </cell>
          <cell r="W560" t="str">
            <v>0.94*0.97</v>
          </cell>
          <cell r="X560">
            <v>118362</v>
          </cell>
          <cell r="AB560" t="str">
            <v/>
          </cell>
          <cell r="AC560">
            <v>0</v>
          </cell>
        </row>
        <row r="561">
          <cell r="C561" t="str">
            <v>4-1-1506</v>
          </cell>
          <cell r="D561" t="str">
            <v>4</v>
          </cell>
          <cell r="E561">
            <v>1</v>
          </cell>
          <cell r="G561" t="str">
            <v>1506</v>
          </cell>
          <cell r="K561">
            <v>73.43</v>
          </cell>
          <cell r="L561">
            <v>56.78</v>
          </cell>
          <cell r="U561">
            <v>0</v>
          </cell>
          <cell r="AB561" t="str">
            <v/>
          </cell>
          <cell r="AC561">
            <v>0</v>
          </cell>
        </row>
        <row r="562">
          <cell r="C562" t="str">
            <v>4-1-1507</v>
          </cell>
          <cell r="D562" t="str">
            <v>4</v>
          </cell>
          <cell r="E562">
            <v>1</v>
          </cell>
          <cell r="G562" t="str">
            <v>1507</v>
          </cell>
          <cell r="K562">
            <v>85.92</v>
          </cell>
          <cell r="L562">
            <v>66.44</v>
          </cell>
          <cell r="U562">
            <v>0</v>
          </cell>
          <cell r="W562">
            <v>0.95</v>
          </cell>
          <cell r="X562">
            <v>67254</v>
          </cell>
          <cell r="AB562" t="str">
            <v/>
          </cell>
          <cell r="AC562">
            <v>0</v>
          </cell>
        </row>
        <row r="563">
          <cell r="C563" t="str">
            <v>4-1-1601</v>
          </cell>
          <cell r="D563" t="str">
            <v>4</v>
          </cell>
          <cell r="E563">
            <v>1</v>
          </cell>
          <cell r="G563" t="str">
            <v>1601</v>
          </cell>
          <cell r="K563">
            <v>59.35</v>
          </cell>
          <cell r="L563">
            <v>45.89</v>
          </cell>
          <cell r="U563">
            <v>0</v>
          </cell>
          <cell r="W563" t="str">
            <v>0.93*0.89-2192</v>
          </cell>
          <cell r="X563">
            <v>0</v>
          </cell>
          <cell r="AB563" t="str">
            <v/>
          </cell>
          <cell r="AC563">
            <v>0</v>
          </cell>
        </row>
        <row r="564">
          <cell r="C564" t="str">
            <v>4-1-1602</v>
          </cell>
          <cell r="D564" t="str">
            <v>4</v>
          </cell>
          <cell r="E564">
            <v>1</v>
          </cell>
          <cell r="F564">
            <v>45243</v>
          </cell>
          <cell r="G564" t="str">
            <v>1602</v>
          </cell>
          <cell r="H564" t="str">
            <v>品业</v>
          </cell>
          <cell r="I564" t="str">
            <v>葛海虎</v>
          </cell>
          <cell r="J564" t="str">
            <v>已签约</v>
          </cell>
          <cell r="K564">
            <v>59.35</v>
          </cell>
          <cell r="L564">
            <v>45.89</v>
          </cell>
          <cell r="O564" t="str">
            <v>游海英</v>
          </cell>
          <cell r="P564" t="str">
            <v>440182197903242427</v>
          </cell>
          <cell r="Q564">
            <v>13925154818</v>
          </cell>
          <cell r="R564" t="str">
            <v>广东省广州市花都区新华街建北路132号朱大圹南街九巷1号805房</v>
          </cell>
          <cell r="S564" t="str">
            <v>中介-玉阁</v>
          </cell>
          <cell r="T564">
            <v>45241</v>
          </cell>
          <cell r="U564">
            <v>0</v>
          </cell>
          <cell r="AB564">
            <v>45243</v>
          </cell>
          <cell r="AC564">
            <v>6274.55770850885</v>
          </cell>
          <cell r="AD564">
            <v>372395</v>
          </cell>
        </row>
        <row r="565">
          <cell r="C565" t="str">
            <v>4-1-1603</v>
          </cell>
          <cell r="D565" t="str">
            <v>4</v>
          </cell>
          <cell r="E565">
            <v>1</v>
          </cell>
          <cell r="F565" t="str">
            <v>草签报</v>
          </cell>
          <cell r="G565" t="str">
            <v>1603</v>
          </cell>
          <cell r="H565" t="str">
            <v>品业</v>
          </cell>
          <cell r="I565" t="str">
            <v>工抵</v>
          </cell>
          <cell r="J565" t="str">
            <v>已签约</v>
          </cell>
          <cell r="K565">
            <v>86.23</v>
          </cell>
          <cell r="L565">
            <v>66.68</v>
          </cell>
          <cell r="O565" t="str">
            <v>莫玉梅</v>
          </cell>
          <cell r="P565" t="str">
            <v>44092319660913482x</v>
          </cell>
          <cell r="Q565">
            <v>13678980696</v>
          </cell>
          <cell r="R565" t="str">
            <v>广东省广州市海珠区广州大道南和平商务中心北塔19楼</v>
          </cell>
          <cell r="S565" t="str">
            <v>工抵</v>
          </cell>
          <cell r="T565">
            <v>45268</v>
          </cell>
          <cell r="U565">
            <v>0</v>
          </cell>
          <cell r="W565">
            <v>0.94</v>
          </cell>
          <cell r="X565">
            <v>-539576.32</v>
          </cell>
          <cell r="AA565">
            <v>45268</v>
          </cell>
          <cell r="AB565">
            <v>45268</v>
          </cell>
          <cell r="AC565">
            <v>6257.40832656848</v>
          </cell>
          <cell r="AD565">
            <v>539576.32</v>
          </cell>
        </row>
        <row r="566">
          <cell r="C566" t="str">
            <v>4-1-1604</v>
          </cell>
          <cell r="D566" t="str">
            <v>4</v>
          </cell>
          <cell r="E566">
            <v>1</v>
          </cell>
          <cell r="F566" t="str">
            <v>草签报</v>
          </cell>
          <cell r="G566" t="str">
            <v>1604</v>
          </cell>
          <cell r="H566" t="str">
            <v>品业</v>
          </cell>
          <cell r="I566" t="str">
            <v>工抵</v>
          </cell>
          <cell r="J566" t="str">
            <v>已签约</v>
          </cell>
          <cell r="K566">
            <v>86.23</v>
          </cell>
          <cell r="L566">
            <v>66.68</v>
          </cell>
          <cell r="O566" t="str">
            <v>莫玉梅</v>
          </cell>
          <cell r="P566" t="str">
            <v>44092319660913482x</v>
          </cell>
          <cell r="Q566">
            <v>13678980696</v>
          </cell>
          <cell r="R566" t="str">
            <v>广东省广州市海珠区广州大道南和平商务中心北塔19楼</v>
          </cell>
          <cell r="S566" t="str">
            <v>工抵</v>
          </cell>
          <cell r="T566">
            <v>45268</v>
          </cell>
          <cell r="U566">
            <v>0</v>
          </cell>
          <cell r="W566" t="str">
            <v>0.94*0.97</v>
          </cell>
          <cell r="X566">
            <v>-545155.2</v>
          </cell>
          <cell r="AA566">
            <v>45268</v>
          </cell>
          <cell r="AB566">
            <v>45268</v>
          </cell>
          <cell r="AC566">
            <v>6322.10599559318</v>
          </cell>
          <cell r="AD566">
            <v>545155.2</v>
          </cell>
        </row>
        <row r="567">
          <cell r="C567" t="str">
            <v>4-1-1605</v>
          </cell>
          <cell r="D567" t="str">
            <v>4</v>
          </cell>
          <cell r="E567">
            <v>1</v>
          </cell>
          <cell r="G567" t="str">
            <v>1605</v>
          </cell>
          <cell r="K567">
            <v>73.43</v>
          </cell>
          <cell r="L567">
            <v>56.78</v>
          </cell>
          <cell r="U567">
            <v>0</v>
          </cell>
          <cell r="W567">
            <v>0.94</v>
          </cell>
          <cell r="X567">
            <v>0</v>
          </cell>
          <cell r="AB567" t="str">
            <v/>
          </cell>
          <cell r="AC567">
            <v>0</v>
          </cell>
        </row>
        <row r="568">
          <cell r="C568" t="str">
            <v>4-1-1606</v>
          </cell>
          <cell r="D568" t="str">
            <v>4</v>
          </cell>
          <cell r="E568">
            <v>1</v>
          </cell>
          <cell r="G568" t="str">
            <v>1606</v>
          </cell>
          <cell r="K568">
            <v>73.43</v>
          </cell>
          <cell r="L568">
            <v>56.78</v>
          </cell>
          <cell r="U568">
            <v>0</v>
          </cell>
          <cell r="W568" t="str">
            <v>0.94*0.88-5950</v>
          </cell>
          <cell r="X568">
            <v>0</v>
          </cell>
          <cell r="AB568" t="str">
            <v/>
          </cell>
          <cell r="AC568">
            <v>0</v>
          </cell>
        </row>
        <row r="569">
          <cell r="C569" t="str">
            <v>4-1-1607</v>
          </cell>
          <cell r="D569" t="str">
            <v>4</v>
          </cell>
          <cell r="E569">
            <v>1</v>
          </cell>
          <cell r="F569">
            <v>45341</v>
          </cell>
          <cell r="G569" t="str">
            <v>1607</v>
          </cell>
          <cell r="H569" t="str">
            <v>品业</v>
          </cell>
          <cell r="I569" t="str">
            <v>唐楚英</v>
          </cell>
          <cell r="J569" t="str">
            <v>已签约</v>
          </cell>
          <cell r="K569">
            <v>85.92</v>
          </cell>
          <cell r="L569">
            <v>66.44</v>
          </cell>
          <cell r="O569" t="str">
            <v>黄伟丽</v>
          </cell>
          <cell r="P569" t="str">
            <v>440112197704221229</v>
          </cell>
          <cell r="Q569">
            <v>13535500903</v>
          </cell>
          <cell r="R569" t="str">
            <v>广东省广州市黄埔区黄船一街34号702房</v>
          </cell>
          <cell r="S569" t="str">
            <v>中介-兆丰</v>
          </cell>
          <cell r="T569">
            <v>45290</v>
          </cell>
          <cell r="U569">
            <v>0</v>
          </cell>
          <cell r="W569">
            <v>0.94</v>
          </cell>
          <cell r="X569">
            <v>-662493</v>
          </cell>
          <cell r="AA569">
            <v>45287</v>
          </cell>
          <cell r="AB569">
            <v>45290</v>
          </cell>
          <cell r="AC569">
            <v>7710.57960893855</v>
          </cell>
          <cell r="AD569">
            <v>662493</v>
          </cell>
        </row>
        <row r="570">
          <cell r="C570" t="str">
            <v>4-1-1701</v>
          </cell>
          <cell r="D570" t="str">
            <v>4</v>
          </cell>
          <cell r="E570">
            <v>1</v>
          </cell>
          <cell r="G570" t="str">
            <v>1701</v>
          </cell>
          <cell r="H570" t="str">
            <v>品业</v>
          </cell>
          <cell r="I570" t="str">
            <v>唐楚英</v>
          </cell>
          <cell r="J570" t="str">
            <v>已认购</v>
          </cell>
          <cell r="K570">
            <v>59.35</v>
          </cell>
          <cell r="L570">
            <v>45.89</v>
          </cell>
          <cell r="O570" t="str">
            <v>唐楚英</v>
          </cell>
          <cell r="P570" t="str">
            <v>431121199110138465</v>
          </cell>
          <cell r="Q570">
            <v>18826631858</v>
          </cell>
          <cell r="R570" t="str">
            <v>广东省清远市清城区龙塘镇春江悦茗销售中心</v>
          </cell>
          <cell r="S570" t="str">
            <v>员工自购</v>
          </cell>
          <cell r="T570">
            <v>45354</v>
          </cell>
          <cell r="U570">
            <v>0</v>
          </cell>
          <cell r="W570">
            <v>0.94</v>
          </cell>
          <cell r="X570">
            <v>-443599</v>
          </cell>
          <cell r="AA570">
            <v>45352</v>
          </cell>
          <cell r="AB570" t="str">
            <v/>
          </cell>
          <cell r="AC570">
            <v>7474.28812131424</v>
          </cell>
          <cell r="AD570">
            <v>443599</v>
          </cell>
        </row>
        <row r="571">
          <cell r="C571" t="str">
            <v>4-1-1702</v>
          </cell>
          <cell r="D571" t="str">
            <v>4</v>
          </cell>
          <cell r="E571">
            <v>1</v>
          </cell>
          <cell r="G571" t="str">
            <v>1702</v>
          </cell>
          <cell r="K571">
            <v>59.35</v>
          </cell>
          <cell r="L571">
            <v>45.89</v>
          </cell>
          <cell r="U571">
            <v>0</v>
          </cell>
          <cell r="W571" t="str">
            <v>0.95*0.88-7817</v>
          </cell>
          <cell r="X571">
            <v>0</v>
          </cell>
          <cell r="AB571" t="str">
            <v/>
          </cell>
          <cell r="AC571">
            <v>0</v>
          </cell>
        </row>
        <row r="572">
          <cell r="C572" t="str">
            <v>4-1-1703</v>
          </cell>
          <cell r="D572" t="str">
            <v>4</v>
          </cell>
          <cell r="E572">
            <v>1</v>
          </cell>
          <cell r="F572" t="str">
            <v>草签报</v>
          </cell>
          <cell r="G572" t="str">
            <v>1703</v>
          </cell>
          <cell r="H572" t="str">
            <v>品业</v>
          </cell>
          <cell r="I572" t="str">
            <v>工抵</v>
          </cell>
          <cell r="J572" t="str">
            <v>已签约</v>
          </cell>
          <cell r="K572">
            <v>86.23</v>
          </cell>
          <cell r="L572">
            <v>66.68</v>
          </cell>
          <cell r="O572" t="str">
            <v>莫玉梅</v>
          </cell>
          <cell r="P572" t="str">
            <v>44092319660913482x</v>
          </cell>
          <cell r="Q572">
            <v>13678980696</v>
          </cell>
          <cell r="R572" t="str">
            <v>广东省广州市海珠区广州大道南和平商务中心北塔19楼</v>
          </cell>
          <cell r="S572" t="str">
            <v>工抵</v>
          </cell>
          <cell r="T572">
            <v>45268</v>
          </cell>
          <cell r="U572">
            <v>0</v>
          </cell>
          <cell r="W572" t="str">
            <v>0.94*0.98-6303</v>
          </cell>
          <cell r="X572">
            <v>-544039.24</v>
          </cell>
          <cell r="AA572">
            <v>45268</v>
          </cell>
          <cell r="AB572">
            <v>45268</v>
          </cell>
          <cell r="AC572">
            <v>6309.16432796011</v>
          </cell>
          <cell r="AD572">
            <v>544039.24</v>
          </cell>
        </row>
        <row r="573">
          <cell r="C573" t="str">
            <v>4-1-1704</v>
          </cell>
          <cell r="D573" t="str">
            <v>4</v>
          </cell>
          <cell r="E573">
            <v>1</v>
          </cell>
          <cell r="F573" t="str">
            <v>草签报</v>
          </cell>
          <cell r="G573" t="str">
            <v>1704</v>
          </cell>
          <cell r="H573" t="str">
            <v>品业</v>
          </cell>
          <cell r="I573" t="str">
            <v>工抵</v>
          </cell>
          <cell r="J573" t="str">
            <v>已签约</v>
          </cell>
          <cell r="K573">
            <v>86.23</v>
          </cell>
          <cell r="L573">
            <v>66.68</v>
          </cell>
          <cell r="O573" t="str">
            <v>莫玉梅</v>
          </cell>
          <cell r="P573" t="str">
            <v>44092319660913482x</v>
          </cell>
          <cell r="Q573">
            <v>13678980696</v>
          </cell>
          <cell r="R573" t="str">
            <v>广东省广州市海珠区广州大道南和平商务中心北塔19楼</v>
          </cell>
          <cell r="S573" t="str">
            <v>工抵</v>
          </cell>
          <cell r="T573">
            <v>45268</v>
          </cell>
          <cell r="U573">
            <v>0</v>
          </cell>
          <cell r="W573" t="str">
            <v>0.95*0.88-11801</v>
          </cell>
          <cell r="X573">
            <v>-549619.04</v>
          </cell>
          <cell r="AA573">
            <v>45268</v>
          </cell>
          <cell r="AB573">
            <v>45268</v>
          </cell>
          <cell r="AC573">
            <v>6373.87266612548</v>
          </cell>
          <cell r="AD573">
            <v>549619.04</v>
          </cell>
        </row>
        <row r="574">
          <cell r="C574" t="str">
            <v>4-1-1705</v>
          </cell>
          <cell r="D574" t="str">
            <v>4</v>
          </cell>
          <cell r="E574">
            <v>1</v>
          </cell>
          <cell r="G574" t="str">
            <v>1705</v>
          </cell>
          <cell r="K574">
            <v>73.43</v>
          </cell>
          <cell r="L574">
            <v>56.78</v>
          </cell>
          <cell r="U574">
            <v>0</v>
          </cell>
          <cell r="W574">
            <v>0.95</v>
          </cell>
          <cell r="X574">
            <v>0</v>
          </cell>
          <cell r="AB574" t="str">
            <v/>
          </cell>
          <cell r="AC574">
            <v>0</v>
          </cell>
        </row>
        <row r="575">
          <cell r="C575" t="str">
            <v>4-1-1706</v>
          </cell>
          <cell r="D575" t="str">
            <v>4</v>
          </cell>
          <cell r="E575">
            <v>1</v>
          </cell>
          <cell r="G575" t="str">
            <v>1706</v>
          </cell>
          <cell r="K575">
            <v>73.43</v>
          </cell>
          <cell r="L575">
            <v>56.78</v>
          </cell>
          <cell r="U575">
            <v>0</v>
          </cell>
          <cell r="W575">
            <v>0.94</v>
          </cell>
          <cell r="X575">
            <v>0</v>
          </cell>
          <cell r="AB575" t="str">
            <v/>
          </cell>
          <cell r="AC575">
            <v>0</v>
          </cell>
        </row>
        <row r="576">
          <cell r="C576" t="str">
            <v>4-1-1707</v>
          </cell>
          <cell r="D576" t="str">
            <v>4</v>
          </cell>
          <cell r="E576">
            <v>1</v>
          </cell>
          <cell r="G576" t="str">
            <v>1707</v>
          </cell>
          <cell r="K576">
            <v>85.92</v>
          </cell>
          <cell r="L576">
            <v>66.44</v>
          </cell>
          <cell r="U576">
            <v>0</v>
          </cell>
          <cell r="W576">
            <v>0.94</v>
          </cell>
          <cell r="X576">
            <v>0</v>
          </cell>
          <cell r="AB576" t="str">
            <v/>
          </cell>
          <cell r="AC576">
            <v>0</v>
          </cell>
        </row>
        <row r="577">
          <cell r="C577" t="str">
            <v>4-1-1801</v>
          </cell>
          <cell r="D577" t="str">
            <v>4</v>
          </cell>
          <cell r="E577">
            <v>1</v>
          </cell>
          <cell r="G577" t="str">
            <v>1801</v>
          </cell>
          <cell r="H577" t="str">
            <v>品业</v>
          </cell>
          <cell r="I577" t="str">
            <v>杨天强</v>
          </cell>
          <cell r="J577" t="str">
            <v>已认购</v>
          </cell>
          <cell r="K577">
            <v>59.35</v>
          </cell>
          <cell r="L577">
            <v>45.89</v>
          </cell>
          <cell r="O577" t="str">
            <v>程洪涛</v>
          </cell>
          <cell r="P577" t="str">
            <v>340321198704041576</v>
          </cell>
          <cell r="Q577">
            <v>17705522692</v>
          </cell>
          <cell r="R577" t="str">
            <v>广东省清远市清城区嘉福工业园嘉华路30号</v>
          </cell>
          <cell r="S577" t="str">
            <v>中介-华江</v>
          </cell>
          <cell r="T577">
            <v>45164</v>
          </cell>
          <cell r="U577">
            <v>0</v>
          </cell>
          <cell r="W577">
            <v>0.94</v>
          </cell>
          <cell r="X577">
            <v>-551172</v>
          </cell>
          <cell r="AB577" t="str">
            <v/>
          </cell>
          <cell r="AC577">
            <v>9286.80707666386</v>
          </cell>
          <cell r="AD577">
            <v>551172</v>
          </cell>
        </row>
        <row r="578">
          <cell r="C578" t="str">
            <v>4-1-1802</v>
          </cell>
          <cell r="D578" t="str">
            <v>4</v>
          </cell>
          <cell r="E578">
            <v>1</v>
          </cell>
          <cell r="G578" t="str">
            <v>1802</v>
          </cell>
          <cell r="K578">
            <v>59.35</v>
          </cell>
          <cell r="L578">
            <v>45.89</v>
          </cell>
          <cell r="U578">
            <v>0</v>
          </cell>
          <cell r="W578" t="str">
            <v>0.94*0.97</v>
          </cell>
          <cell r="X578">
            <v>0</v>
          </cell>
          <cell r="AB578" t="str">
            <v/>
          </cell>
          <cell r="AC578">
            <v>0</v>
          </cell>
        </row>
        <row r="579">
          <cell r="C579" t="str">
            <v>4-1-1803</v>
          </cell>
          <cell r="D579" t="str">
            <v>4</v>
          </cell>
          <cell r="E579">
            <v>1</v>
          </cell>
          <cell r="G579" t="str">
            <v>1803</v>
          </cell>
          <cell r="K579">
            <v>86.23</v>
          </cell>
          <cell r="L579">
            <v>66.68</v>
          </cell>
          <cell r="U579">
            <v>0</v>
          </cell>
          <cell r="W579">
            <v>0.95</v>
          </cell>
          <cell r="X579">
            <v>0</v>
          </cell>
          <cell r="AB579" t="str">
            <v/>
          </cell>
          <cell r="AC579">
            <v>0</v>
          </cell>
        </row>
        <row r="580">
          <cell r="C580" t="str">
            <v>4-1-1804</v>
          </cell>
          <cell r="D580" t="str">
            <v>4</v>
          </cell>
          <cell r="E580">
            <v>1</v>
          </cell>
          <cell r="G580" t="str">
            <v>1804</v>
          </cell>
          <cell r="K580">
            <v>86.23</v>
          </cell>
          <cell r="L580">
            <v>66.68</v>
          </cell>
          <cell r="U580">
            <v>0</v>
          </cell>
          <cell r="X580">
            <v>0</v>
          </cell>
          <cell r="AB580" t="str">
            <v/>
          </cell>
          <cell r="AC580">
            <v>0</v>
          </cell>
        </row>
        <row r="581">
          <cell r="C581" t="str">
            <v>4-1-1805</v>
          </cell>
          <cell r="D581" t="str">
            <v>4</v>
          </cell>
          <cell r="E581">
            <v>1</v>
          </cell>
          <cell r="G581" t="str">
            <v>1805</v>
          </cell>
          <cell r="K581">
            <v>73.43</v>
          </cell>
          <cell r="L581">
            <v>56.78</v>
          </cell>
          <cell r="U581">
            <v>0</v>
          </cell>
          <cell r="W581">
            <v>0.95</v>
          </cell>
          <cell r="X581">
            <v>0</v>
          </cell>
          <cell r="AB581" t="str">
            <v/>
          </cell>
          <cell r="AC581">
            <v>0</v>
          </cell>
        </row>
        <row r="582">
          <cell r="C582" t="str">
            <v>4-1-1806</v>
          </cell>
          <cell r="D582" t="str">
            <v>4</v>
          </cell>
          <cell r="E582">
            <v>1</v>
          </cell>
          <cell r="G582" t="str">
            <v>1806</v>
          </cell>
          <cell r="K582">
            <v>73.43</v>
          </cell>
          <cell r="L582">
            <v>56.78</v>
          </cell>
          <cell r="U582">
            <v>0</v>
          </cell>
          <cell r="W582">
            <v>0.95</v>
          </cell>
          <cell r="X582">
            <v>0</v>
          </cell>
          <cell r="AB582" t="str">
            <v/>
          </cell>
          <cell r="AC582">
            <v>0</v>
          </cell>
        </row>
        <row r="583">
          <cell r="C583" t="str">
            <v>4-1-1807</v>
          </cell>
          <cell r="D583" t="str">
            <v>4</v>
          </cell>
          <cell r="E583">
            <v>1</v>
          </cell>
          <cell r="G583" t="str">
            <v>1807</v>
          </cell>
          <cell r="K583">
            <v>85.92</v>
          </cell>
          <cell r="L583">
            <v>66.44</v>
          </cell>
          <cell r="U583">
            <v>0</v>
          </cell>
          <cell r="X583">
            <v>0</v>
          </cell>
          <cell r="AB583" t="str">
            <v/>
          </cell>
          <cell r="AC583">
            <v>0</v>
          </cell>
        </row>
        <row r="584">
          <cell r="C584" t="str">
            <v>4-1-1901</v>
          </cell>
          <cell r="D584" t="str">
            <v>4</v>
          </cell>
          <cell r="E584">
            <v>1</v>
          </cell>
          <cell r="F584">
            <v>45189</v>
          </cell>
          <cell r="G584" t="str">
            <v>1901</v>
          </cell>
          <cell r="H584" t="str">
            <v>品业</v>
          </cell>
          <cell r="I584" t="str">
            <v>蒋晓霞</v>
          </cell>
          <cell r="J584" t="str">
            <v>已签约</v>
          </cell>
          <cell r="K584">
            <v>59.35</v>
          </cell>
          <cell r="L584">
            <v>45.89</v>
          </cell>
          <cell r="O584" t="str">
            <v>彭冠桦</v>
          </cell>
          <cell r="P584" t="str">
            <v>44092119890405217X</v>
          </cell>
          <cell r="Q584">
            <v>18675803585</v>
          </cell>
          <cell r="R584" t="str">
            <v>广东省信宜市北界镇桃子良塘村11号</v>
          </cell>
          <cell r="S584" t="str">
            <v>中介-华江</v>
          </cell>
          <cell r="T584">
            <v>45157</v>
          </cell>
          <cell r="U584">
            <v>0</v>
          </cell>
          <cell r="W584">
            <v>0.95</v>
          </cell>
          <cell r="X584">
            <v>-561607</v>
          </cell>
          <cell r="AB584">
            <v>45189</v>
          </cell>
          <cell r="AC584">
            <v>9462.62847514743</v>
          </cell>
          <cell r="AD584">
            <v>561607</v>
          </cell>
        </row>
        <row r="585">
          <cell r="C585" t="str">
            <v>4-1-1902</v>
          </cell>
          <cell r="D585" t="str">
            <v>4</v>
          </cell>
          <cell r="E585">
            <v>1</v>
          </cell>
          <cell r="G585" t="str">
            <v>1902</v>
          </cell>
          <cell r="K585">
            <v>59.35</v>
          </cell>
          <cell r="L585">
            <v>45.89</v>
          </cell>
          <cell r="U585">
            <v>0</v>
          </cell>
          <cell r="W585">
            <v>0.95</v>
          </cell>
          <cell r="X585">
            <v>0</v>
          </cell>
          <cell r="AB585" t="str">
            <v/>
          </cell>
          <cell r="AC585">
            <v>0</v>
          </cell>
        </row>
        <row r="586">
          <cell r="C586" t="str">
            <v>4-1-1903</v>
          </cell>
          <cell r="D586" t="str">
            <v>4</v>
          </cell>
          <cell r="E586">
            <v>1</v>
          </cell>
          <cell r="F586" t="str">
            <v>草签报</v>
          </cell>
          <cell r="G586" t="str">
            <v>1903</v>
          </cell>
          <cell r="H586" t="str">
            <v>品业</v>
          </cell>
          <cell r="I586" t="str">
            <v>工抵</v>
          </cell>
          <cell r="J586" t="str">
            <v>已签约</v>
          </cell>
          <cell r="K586">
            <v>86.23</v>
          </cell>
          <cell r="L586">
            <v>66.68</v>
          </cell>
          <cell r="O586" t="str">
            <v>莫玉梅</v>
          </cell>
          <cell r="P586" t="str">
            <v>44092319660913482x</v>
          </cell>
          <cell r="Q586">
            <v>13678980696</v>
          </cell>
          <cell r="R586" t="str">
            <v>广东省广州市海珠区广州大道南和平商务中心北塔19楼</v>
          </cell>
          <cell r="S586" t="str">
            <v>工抵</v>
          </cell>
          <cell r="T586">
            <v>45268</v>
          </cell>
          <cell r="U586">
            <v>0</v>
          </cell>
          <cell r="W586">
            <v>0.95</v>
          </cell>
          <cell r="X586">
            <v>-544039.24</v>
          </cell>
          <cell r="AA586">
            <v>45268</v>
          </cell>
          <cell r="AB586">
            <v>45268</v>
          </cell>
          <cell r="AC586">
            <v>6309.16432796011</v>
          </cell>
          <cell r="AD586">
            <v>544039.24</v>
          </cell>
        </row>
        <row r="587">
          <cell r="C587" t="str">
            <v>4-1-1904</v>
          </cell>
          <cell r="D587" t="str">
            <v>4</v>
          </cell>
          <cell r="E587">
            <v>1</v>
          </cell>
          <cell r="F587" t="str">
            <v>草签报</v>
          </cell>
          <cell r="G587" t="str">
            <v>1904</v>
          </cell>
          <cell r="H587" t="str">
            <v>品业</v>
          </cell>
          <cell r="I587" t="str">
            <v>工抵</v>
          </cell>
          <cell r="J587" t="str">
            <v>已签约</v>
          </cell>
          <cell r="K587">
            <v>86.23</v>
          </cell>
          <cell r="L587">
            <v>66.68</v>
          </cell>
          <cell r="O587" t="str">
            <v>莫玉梅</v>
          </cell>
          <cell r="P587" t="str">
            <v>44092319660913482x</v>
          </cell>
          <cell r="Q587">
            <v>13678980696</v>
          </cell>
          <cell r="R587" t="str">
            <v>广东省广州市海珠区广州大道南和平商务中心北塔19楼</v>
          </cell>
          <cell r="S587" t="str">
            <v>工抵</v>
          </cell>
          <cell r="T587">
            <v>45268</v>
          </cell>
          <cell r="U587">
            <v>0</v>
          </cell>
          <cell r="W587">
            <v>0.95</v>
          </cell>
          <cell r="X587">
            <v>-549619.04</v>
          </cell>
          <cell r="AA587">
            <v>45268</v>
          </cell>
          <cell r="AB587">
            <v>45268</v>
          </cell>
          <cell r="AC587">
            <v>6373.87266612548</v>
          </cell>
          <cell r="AD587">
            <v>549619.04</v>
          </cell>
        </row>
        <row r="588">
          <cell r="C588" t="str">
            <v>4-1-1905</v>
          </cell>
          <cell r="D588" t="str">
            <v>4</v>
          </cell>
          <cell r="E588">
            <v>1</v>
          </cell>
          <cell r="G588" t="str">
            <v>1905</v>
          </cell>
          <cell r="K588">
            <v>73.43</v>
          </cell>
          <cell r="L588">
            <v>56.78</v>
          </cell>
          <cell r="U588">
            <v>0</v>
          </cell>
          <cell r="W588" t="str">
            <v>0.94*0.97</v>
          </cell>
          <cell r="X588">
            <v>0</v>
          </cell>
          <cell r="AB588" t="str">
            <v/>
          </cell>
          <cell r="AC588">
            <v>0</v>
          </cell>
        </row>
        <row r="589">
          <cell r="C589" t="str">
            <v>4-1-1906</v>
          </cell>
          <cell r="D589" t="str">
            <v>4</v>
          </cell>
          <cell r="E589">
            <v>1</v>
          </cell>
          <cell r="G589" t="str">
            <v>1906</v>
          </cell>
          <cell r="K589">
            <v>73.43</v>
          </cell>
          <cell r="L589">
            <v>56.78</v>
          </cell>
          <cell r="U589">
            <v>0</v>
          </cell>
          <cell r="W589" t="str">
            <v>0.94*0.97</v>
          </cell>
          <cell r="X589">
            <v>0</v>
          </cell>
          <cell r="AB589" t="str">
            <v/>
          </cell>
          <cell r="AC589">
            <v>0</v>
          </cell>
        </row>
        <row r="590">
          <cell r="C590" t="str">
            <v>4-1-1907</v>
          </cell>
          <cell r="D590" t="str">
            <v>4</v>
          </cell>
          <cell r="E590">
            <v>1</v>
          </cell>
          <cell r="F590">
            <v>45282</v>
          </cell>
          <cell r="G590" t="str">
            <v>1907</v>
          </cell>
          <cell r="H590" t="str">
            <v>品业</v>
          </cell>
          <cell r="I590" t="str">
            <v>范丽娟</v>
          </cell>
          <cell r="J590" t="str">
            <v>已签约</v>
          </cell>
          <cell r="K590">
            <v>85.92</v>
          </cell>
          <cell r="L590">
            <v>66.44</v>
          </cell>
          <cell r="O590" t="str">
            <v>刘冬英</v>
          </cell>
          <cell r="P590" t="str">
            <v>440221199210282022</v>
          </cell>
          <cell r="Q590">
            <v>13435116281</v>
          </cell>
          <cell r="R590" t="str">
            <v>广东省广州市白云区常景街岗贝路寓见青年社区C栋506号</v>
          </cell>
          <cell r="S590" t="str">
            <v>中介-兆丰</v>
          </cell>
          <cell r="T590">
            <v>45234</v>
          </cell>
          <cell r="U590">
            <v>0</v>
          </cell>
          <cell r="X590">
            <v>-667713</v>
          </cell>
          <cell r="AB590">
            <v>45282</v>
          </cell>
          <cell r="AC590">
            <v>7771.333798882682</v>
          </cell>
          <cell r="AD590">
            <v>667713</v>
          </cell>
        </row>
        <row r="591">
          <cell r="C591" t="str">
            <v>4-1-2001</v>
          </cell>
          <cell r="D591" t="str">
            <v>4</v>
          </cell>
          <cell r="E591">
            <v>1</v>
          </cell>
          <cell r="F591" t="str">
            <v>草签报</v>
          </cell>
          <cell r="G591" t="str">
            <v>2001</v>
          </cell>
          <cell r="H591" t="str">
            <v>品业</v>
          </cell>
          <cell r="I591" t="str">
            <v>工抵</v>
          </cell>
          <cell r="J591" t="str">
            <v>已签约</v>
          </cell>
          <cell r="K591">
            <v>59.35</v>
          </cell>
          <cell r="L591">
            <v>45.89</v>
          </cell>
          <cell r="O591" t="str">
            <v>魏凤</v>
          </cell>
          <cell r="P591" t="str">
            <v>420114198009020023</v>
          </cell>
          <cell r="Q591">
            <v>18925100218</v>
          </cell>
          <cell r="R591" t="str">
            <v>广东省广州市越秀区文德北路70号604房</v>
          </cell>
          <cell r="S591" t="str">
            <v>工抵</v>
          </cell>
          <cell r="T591">
            <v>45165</v>
          </cell>
          <cell r="U591">
            <v>0</v>
          </cell>
          <cell r="W591">
            <v>0.95</v>
          </cell>
          <cell r="X591">
            <v>-385525.1365</v>
          </cell>
          <cell r="AB591">
            <v>45168</v>
          </cell>
          <cell r="AC591">
            <v>6495.79</v>
          </cell>
          <cell r="AD591">
            <v>385525.1365</v>
          </cell>
        </row>
        <row r="592">
          <cell r="C592" t="str">
            <v>4-1-2002</v>
          </cell>
          <cell r="D592" t="str">
            <v>4</v>
          </cell>
          <cell r="E592">
            <v>1</v>
          </cell>
          <cell r="F592" t="str">
            <v>草签报</v>
          </cell>
          <cell r="G592" t="str">
            <v>2002</v>
          </cell>
          <cell r="H592" t="str">
            <v>品业</v>
          </cell>
          <cell r="I592" t="str">
            <v>工抵</v>
          </cell>
          <cell r="J592" t="str">
            <v>已签约</v>
          </cell>
          <cell r="K592">
            <v>59.35</v>
          </cell>
          <cell r="L592">
            <v>45.89</v>
          </cell>
          <cell r="O592" t="str">
            <v>魏凤</v>
          </cell>
          <cell r="P592" t="str">
            <v>420114198009020023</v>
          </cell>
          <cell r="Q592">
            <v>18925100218</v>
          </cell>
          <cell r="R592" t="str">
            <v>广东省广州市越秀区文德北路70号604房</v>
          </cell>
          <cell r="S592" t="str">
            <v>工抵</v>
          </cell>
          <cell r="T592">
            <v>45165</v>
          </cell>
          <cell r="U592">
            <v>0</v>
          </cell>
          <cell r="W592" t="str">
            <v>0.94*0.97</v>
          </cell>
          <cell r="X592">
            <v>-385245.0045</v>
          </cell>
          <cell r="AB592">
            <v>45168</v>
          </cell>
          <cell r="AC592">
            <v>6491.07</v>
          </cell>
          <cell r="AD592">
            <v>385245.0045</v>
          </cell>
        </row>
        <row r="593">
          <cell r="C593" t="str">
            <v>4-1-2003</v>
          </cell>
          <cell r="D593" t="str">
            <v>4</v>
          </cell>
          <cell r="E593">
            <v>1</v>
          </cell>
          <cell r="G593" t="str">
            <v>2003</v>
          </cell>
          <cell r="K593">
            <v>86.23</v>
          </cell>
          <cell r="L593">
            <v>66.68</v>
          </cell>
          <cell r="U593">
            <v>0</v>
          </cell>
          <cell r="W593" t="str">
            <v>0.94*0.97</v>
          </cell>
          <cell r="X593">
            <v>0</v>
          </cell>
          <cell r="AB593" t="str">
            <v/>
          </cell>
          <cell r="AC593">
            <v>0</v>
          </cell>
        </row>
        <row r="594">
          <cell r="C594" t="str">
            <v>4-1-2004</v>
          </cell>
          <cell r="D594" t="str">
            <v>4</v>
          </cell>
          <cell r="E594">
            <v>1</v>
          </cell>
          <cell r="G594" t="str">
            <v>2004</v>
          </cell>
          <cell r="K594">
            <v>86.23</v>
          </cell>
          <cell r="L594">
            <v>66.68</v>
          </cell>
          <cell r="U594">
            <v>0</v>
          </cell>
          <cell r="W594" t="str">
            <v>0.94*0.97</v>
          </cell>
          <cell r="X594">
            <v>0</v>
          </cell>
          <cell r="AB594" t="str">
            <v/>
          </cell>
          <cell r="AC594">
            <v>0</v>
          </cell>
        </row>
        <row r="595">
          <cell r="C595" t="str">
            <v>4-1-2005</v>
          </cell>
          <cell r="D595" t="str">
            <v>4</v>
          </cell>
          <cell r="E595">
            <v>1</v>
          </cell>
          <cell r="G595" t="str">
            <v>2005</v>
          </cell>
          <cell r="K595">
            <v>73.43</v>
          </cell>
          <cell r="L595">
            <v>56.78</v>
          </cell>
          <cell r="U595">
            <v>0</v>
          </cell>
          <cell r="W595" t="str">
            <v>0.94*0.97</v>
          </cell>
          <cell r="X595">
            <v>0</v>
          </cell>
          <cell r="AB595" t="str">
            <v/>
          </cell>
          <cell r="AC595">
            <v>0</v>
          </cell>
        </row>
        <row r="596">
          <cell r="C596" t="str">
            <v>4-1-2006</v>
          </cell>
          <cell r="D596" t="str">
            <v>4</v>
          </cell>
          <cell r="E596">
            <v>1</v>
          </cell>
          <cell r="G596" t="str">
            <v>2006</v>
          </cell>
          <cell r="K596">
            <v>73.43</v>
          </cell>
          <cell r="L596">
            <v>56.78</v>
          </cell>
          <cell r="U596">
            <v>0</v>
          </cell>
          <cell r="X596">
            <v>0</v>
          </cell>
          <cell r="AB596" t="str">
            <v/>
          </cell>
          <cell r="AC596">
            <v>0</v>
          </cell>
        </row>
        <row r="597">
          <cell r="C597" t="str">
            <v>4-1-2007</v>
          </cell>
          <cell r="D597" t="str">
            <v>4</v>
          </cell>
          <cell r="E597">
            <v>1</v>
          </cell>
          <cell r="G597" t="str">
            <v>2007</v>
          </cell>
          <cell r="K597">
            <v>85.92</v>
          </cell>
          <cell r="L597">
            <v>66.44</v>
          </cell>
          <cell r="U597">
            <v>0</v>
          </cell>
          <cell r="W597" t="str">
            <v>0.94*0.97</v>
          </cell>
          <cell r="X597">
            <v>0</v>
          </cell>
          <cell r="AB597" t="str">
            <v/>
          </cell>
          <cell r="AC597">
            <v>0</v>
          </cell>
        </row>
        <row r="598">
          <cell r="C598" t="str">
            <v>4-1-201</v>
          </cell>
          <cell r="D598" t="str">
            <v>4</v>
          </cell>
          <cell r="E598">
            <v>1</v>
          </cell>
          <cell r="G598">
            <v>201</v>
          </cell>
          <cell r="K598">
            <v>59.35</v>
          </cell>
          <cell r="L598">
            <v>45.89</v>
          </cell>
          <cell r="U598">
            <v>0</v>
          </cell>
          <cell r="W598" t="str">
            <v>0.94*0.97</v>
          </cell>
          <cell r="X598">
            <v>0</v>
          </cell>
          <cell r="AB598" t="str">
            <v/>
          </cell>
          <cell r="AC598">
            <v>0</v>
          </cell>
        </row>
        <row r="599">
          <cell r="C599" t="str">
            <v>4-1-202</v>
          </cell>
          <cell r="D599" t="str">
            <v>4</v>
          </cell>
          <cell r="E599">
            <v>1</v>
          </cell>
          <cell r="G599">
            <v>202</v>
          </cell>
          <cell r="K599">
            <v>59.35</v>
          </cell>
          <cell r="L599">
            <v>45.89</v>
          </cell>
          <cell r="U599">
            <v>0</v>
          </cell>
          <cell r="W599" t="str">
            <v>0.94*0.88-5317</v>
          </cell>
          <cell r="X599">
            <v>0</v>
          </cell>
          <cell r="AB599" t="str">
            <v/>
          </cell>
          <cell r="AC599">
            <v>0</v>
          </cell>
        </row>
        <row r="600">
          <cell r="C600" t="str">
            <v>4-1-203</v>
          </cell>
          <cell r="D600" t="str">
            <v>4</v>
          </cell>
          <cell r="E600">
            <v>1</v>
          </cell>
          <cell r="G600">
            <v>203</v>
          </cell>
          <cell r="K600">
            <v>86.23</v>
          </cell>
          <cell r="L600">
            <v>66.68</v>
          </cell>
          <cell r="U600">
            <v>0</v>
          </cell>
          <cell r="X600">
            <v>0</v>
          </cell>
          <cell r="AB600" t="str">
            <v/>
          </cell>
          <cell r="AC600">
            <v>0</v>
          </cell>
        </row>
        <row r="601">
          <cell r="C601" t="str">
            <v>4-1-204</v>
          </cell>
          <cell r="D601" t="str">
            <v>4</v>
          </cell>
          <cell r="E601">
            <v>1</v>
          </cell>
          <cell r="F601">
            <v>45304</v>
          </cell>
          <cell r="G601">
            <v>204</v>
          </cell>
          <cell r="H601" t="str">
            <v>品业</v>
          </cell>
          <cell r="I601" t="str">
            <v>唐泽衡</v>
          </cell>
          <cell r="J601" t="str">
            <v>已签约</v>
          </cell>
          <cell r="K601">
            <v>86.23</v>
          </cell>
          <cell r="L601">
            <v>66.68</v>
          </cell>
          <cell r="O601" t="str">
            <v>林泽润</v>
          </cell>
          <cell r="P601" t="str">
            <v>445224199808110309</v>
          </cell>
          <cell r="Q601">
            <v>13416150059</v>
          </cell>
          <cell r="R601" t="str">
            <v>广东省广州市花都区花东镇九湖二队南一巷22号国联烟酒行</v>
          </cell>
          <cell r="S601" t="str">
            <v>中介-玉阁</v>
          </cell>
          <cell r="T601">
            <v>45291</v>
          </cell>
          <cell r="U601">
            <v>0</v>
          </cell>
          <cell r="W601" t="str">
            <v>0.94*0.97</v>
          </cell>
          <cell r="X601">
            <v>-520000</v>
          </cell>
          <cell r="AA601">
            <v>45288</v>
          </cell>
          <cell r="AB601">
            <v>45291</v>
          </cell>
          <cell r="AC601">
            <v>6030.3838571262895</v>
          </cell>
          <cell r="AD601">
            <v>520000</v>
          </cell>
        </row>
        <row r="602">
          <cell r="C602" t="str">
            <v>4-1-207</v>
          </cell>
          <cell r="D602" t="str">
            <v>4</v>
          </cell>
          <cell r="E602">
            <v>1</v>
          </cell>
          <cell r="G602">
            <v>207</v>
          </cell>
          <cell r="K602">
            <v>85.92</v>
          </cell>
          <cell r="L602">
            <v>66.44</v>
          </cell>
          <cell r="U602">
            <v>0</v>
          </cell>
          <cell r="W602">
            <v>0.94</v>
          </cell>
          <cell r="X602">
            <v>0</v>
          </cell>
          <cell r="AB602" t="str">
            <v/>
          </cell>
          <cell r="AC602">
            <v>0</v>
          </cell>
        </row>
        <row r="603">
          <cell r="C603" t="str">
            <v>4-1-2101</v>
          </cell>
          <cell r="D603" t="str">
            <v>4</v>
          </cell>
          <cell r="E603">
            <v>1</v>
          </cell>
          <cell r="G603" t="str">
            <v>2101</v>
          </cell>
          <cell r="K603">
            <v>59.35</v>
          </cell>
          <cell r="L603">
            <v>45.89</v>
          </cell>
          <cell r="U603">
            <v>0</v>
          </cell>
          <cell r="W603">
            <v>0.94</v>
          </cell>
          <cell r="X603">
            <v>0</v>
          </cell>
          <cell r="AB603" t="str">
            <v/>
          </cell>
          <cell r="AC603">
            <v>0</v>
          </cell>
        </row>
        <row r="604">
          <cell r="C604" t="str">
            <v>4-1-2102</v>
          </cell>
          <cell r="D604" t="str">
            <v>4</v>
          </cell>
          <cell r="E604">
            <v>1</v>
          </cell>
          <cell r="G604" t="str">
            <v>2102</v>
          </cell>
          <cell r="K604">
            <v>59.35</v>
          </cell>
          <cell r="L604">
            <v>45.89</v>
          </cell>
          <cell r="U604">
            <v>0</v>
          </cell>
          <cell r="W604">
            <v>0.94</v>
          </cell>
          <cell r="X604">
            <v>0</v>
          </cell>
          <cell r="AB604" t="str">
            <v/>
          </cell>
          <cell r="AC604">
            <v>0</v>
          </cell>
        </row>
        <row r="605">
          <cell r="C605" t="str">
            <v>4-1-2103</v>
          </cell>
          <cell r="D605" t="str">
            <v>4</v>
          </cell>
          <cell r="E605">
            <v>1</v>
          </cell>
          <cell r="G605" t="str">
            <v>2103</v>
          </cell>
          <cell r="K605">
            <v>86.23</v>
          </cell>
          <cell r="L605">
            <v>66.68</v>
          </cell>
          <cell r="U605">
            <v>0</v>
          </cell>
          <cell r="W605">
            <v>0.94</v>
          </cell>
          <cell r="X605">
            <v>0</v>
          </cell>
          <cell r="AB605" t="str">
            <v/>
          </cell>
          <cell r="AC605">
            <v>0</v>
          </cell>
        </row>
        <row r="606">
          <cell r="C606" t="str">
            <v>4-1-2104</v>
          </cell>
          <cell r="D606" t="str">
            <v>4</v>
          </cell>
          <cell r="E606">
            <v>1</v>
          </cell>
          <cell r="G606" t="str">
            <v>2104</v>
          </cell>
          <cell r="K606">
            <v>86.23</v>
          </cell>
          <cell r="L606">
            <v>66.68</v>
          </cell>
          <cell r="U606">
            <v>0</v>
          </cell>
          <cell r="W606">
            <v>0.94</v>
          </cell>
          <cell r="X606">
            <v>0</v>
          </cell>
          <cell r="AB606" t="str">
            <v/>
          </cell>
          <cell r="AC606">
            <v>0</v>
          </cell>
        </row>
        <row r="607">
          <cell r="C607" t="str">
            <v>4-1-2105</v>
          </cell>
          <cell r="D607" t="str">
            <v>4</v>
          </cell>
          <cell r="E607">
            <v>1</v>
          </cell>
          <cell r="G607" t="str">
            <v>2105</v>
          </cell>
          <cell r="K607">
            <v>73.43</v>
          </cell>
          <cell r="L607">
            <v>56.78</v>
          </cell>
          <cell r="U607">
            <v>0</v>
          </cell>
          <cell r="W607">
            <v>0.94</v>
          </cell>
          <cell r="X607">
            <v>0</v>
          </cell>
          <cell r="AB607" t="str">
            <v/>
          </cell>
          <cell r="AC607">
            <v>0</v>
          </cell>
        </row>
        <row r="608">
          <cell r="C608" t="str">
            <v>4-1-2106</v>
          </cell>
          <cell r="D608" t="str">
            <v>4</v>
          </cell>
          <cell r="E608">
            <v>1</v>
          </cell>
          <cell r="G608" t="str">
            <v>2106</v>
          </cell>
          <cell r="K608">
            <v>73.43</v>
          </cell>
          <cell r="L608">
            <v>56.78</v>
          </cell>
          <cell r="U608">
            <v>0</v>
          </cell>
          <cell r="W608" t="str">
            <v>0.94*0.97</v>
          </cell>
          <cell r="X608">
            <v>0</v>
          </cell>
          <cell r="AB608" t="str">
            <v/>
          </cell>
          <cell r="AC608">
            <v>0</v>
          </cell>
        </row>
        <row r="609">
          <cell r="C609" t="str">
            <v>4-1-2107</v>
          </cell>
          <cell r="D609" t="str">
            <v>4</v>
          </cell>
          <cell r="E609">
            <v>1</v>
          </cell>
          <cell r="F609">
            <v>45181</v>
          </cell>
          <cell r="G609" t="str">
            <v>2107</v>
          </cell>
          <cell r="H609" t="str">
            <v>品业</v>
          </cell>
          <cell r="I609" t="str">
            <v>范丽娟</v>
          </cell>
          <cell r="J609" t="str">
            <v>已签约</v>
          </cell>
          <cell r="K609">
            <v>85.92</v>
          </cell>
          <cell r="L609">
            <v>66.44</v>
          </cell>
          <cell r="O609" t="str">
            <v>刘成辉</v>
          </cell>
          <cell r="P609" t="str">
            <v>440111197201100955</v>
          </cell>
          <cell r="Q609">
            <v>13288473103</v>
          </cell>
          <cell r="R609" t="str">
            <v>广东省广州市白云区江兴路一横35号</v>
          </cell>
          <cell r="S609" t="str">
            <v>中介-华江</v>
          </cell>
          <cell r="T609">
            <v>45165</v>
          </cell>
          <cell r="U609">
            <v>0</v>
          </cell>
          <cell r="W609">
            <v>0.95</v>
          </cell>
          <cell r="X609">
            <v>-806530</v>
          </cell>
          <cell r="AB609">
            <v>45181</v>
          </cell>
          <cell r="AC609">
            <v>9386.987895716946</v>
          </cell>
          <cell r="AD609">
            <v>806530</v>
          </cell>
        </row>
        <row r="610">
          <cell r="C610" t="str">
            <v>4-1-2201</v>
          </cell>
          <cell r="D610" t="str">
            <v>4</v>
          </cell>
          <cell r="E610">
            <v>1</v>
          </cell>
          <cell r="G610" t="str">
            <v>2201</v>
          </cell>
          <cell r="K610">
            <v>59.35</v>
          </cell>
          <cell r="L610">
            <v>45.89</v>
          </cell>
          <cell r="U610">
            <v>0</v>
          </cell>
          <cell r="W610">
            <v>0.94</v>
          </cell>
          <cell r="X610">
            <v>0</v>
          </cell>
          <cell r="AB610" t="str">
            <v/>
          </cell>
          <cell r="AC610">
            <v>0</v>
          </cell>
        </row>
        <row r="611">
          <cell r="C611" t="str">
            <v>4-1-2202</v>
          </cell>
          <cell r="D611" t="str">
            <v>4</v>
          </cell>
          <cell r="E611">
            <v>1</v>
          </cell>
          <cell r="G611" t="str">
            <v>2202</v>
          </cell>
          <cell r="K611">
            <v>59.35</v>
          </cell>
          <cell r="L611">
            <v>45.89</v>
          </cell>
          <cell r="U611">
            <v>0</v>
          </cell>
          <cell r="W611" t="str">
            <v>0.94*0.97</v>
          </cell>
          <cell r="X611">
            <v>0</v>
          </cell>
          <cell r="AB611" t="str">
            <v/>
          </cell>
          <cell r="AC611">
            <v>0</v>
          </cell>
        </row>
        <row r="612">
          <cell r="C612" t="str">
            <v>4-1-2203</v>
          </cell>
          <cell r="D612" t="str">
            <v>4</v>
          </cell>
          <cell r="E612">
            <v>1</v>
          </cell>
          <cell r="G612" t="str">
            <v>2203</v>
          </cell>
          <cell r="K612">
            <v>86.23</v>
          </cell>
          <cell r="L612">
            <v>66.68</v>
          </cell>
          <cell r="U612">
            <v>0</v>
          </cell>
          <cell r="W612" t="str">
            <v>0.94*0.97</v>
          </cell>
          <cell r="X612">
            <v>0</v>
          </cell>
          <cell r="AB612" t="str">
            <v/>
          </cell>
          <cell r="AC612">
            <v>0</v>
          </cell>
        </row>
        <row r="613">
          <cell r="C613" t="str">
            <v>4-1-2204</v>
          </cell>
          <cell r="D613" t="str">
            <v>4</v>
          </cell>
          <cell r="E613">
            <v>1</v>
          </cell>
          <cell r="G613" t="str">
            <v>2204</v>
          </cell>
          <cell r="K613">
            <v>86.23</v>
          </cell>
          <cell r="L613">
            <v>66.68</v>
          </cell>
          <cell r="U613">
            <v>0</v>
          </cell>
          <cell r="W613">
            <v>0.95</v>
          </cell>
          <cell r="X613">
            <v>0</v>
          </cell>
          <cell r="AB613" t="str">
            <v/>
          </cell>
          <cell r="AC613">
            <v>0</v>
          </cell>
        </row>
        <row r="614">
          <cell r="C614" t="str">
            <v>4-1-2205</v>
          </cell>
          <cell r="D614" t="str">
            <v>4</v>
          </cell>
          <cell r="E614">
            <v>1</v>
          </cell>
          <cell r="G614" t="str">
            <v>2205</v>
          </cell>
          <cell r="K614">
            <v>73.43</v>
          </cell>
          <cell r="L614">
            <v>56.78</v>
          </cell>
          <cell r="U614">
            <v>0</v>
          </cell>
          <cell r="W614">
            <v>0.95</v>
          </cell>
          <cell r="X614">
            <v>0</v>
          </cell>
          <cell r="AB614" t="str">
            <v/>
          </cell>
          <cell r="AC614">
            <v>0</v>
          </cell>
        </row>
        <row r="615">
          <cell r="C615" t="str">
            <v>4-1-2206</v>
          </cell>
          <cell r="D615" t="str">
            <v>4</v>
          </cell>
          <cell r="E615">
            <v>1</v>
          </cell>
          <cell r="G615" t="str">
            <v>2206</v>
          </cell>
          <cell r="K615">
            <v>73.43</v>
          </cell>
          <cell r="L615">
            <v>56.78</v>
          </cell>
          <cell r="U615">
            <v>0</v>
          </cell>
          <cell r="X615">
            <v>0</v>
          </cell>
          <cell r="AB615" t="str">
            <v/>
          </cell>
          <cell r="AC615">
            <v>0</v>
          </cell>
        </row>
        <row r="616">
          <cell r="C616" t="str">
            <v>4-1-2207</v>
          </cell>
          <cell r="D616" t="str">
            <v>4</v>
          </cell>
          <cell r="E616">
            <v>1</v>
          </cell>
          <cell r="F616">
            <v>45168</v>
          </cell>
          <cell r="G616" t="str">
            <v>2207</v>
          </cell>
          <cell r="H616" t="str">
            <v>品业</v>
          </cell>
          <cell r="I616" t="str">
            <v>范丽娟</v>
          </cell>
          <cell r="J616" t="str">
            <v>已签约</v>
          </cell>
          <cell r="K616">
            <v>85.92</v>
          </cell>
          <cell r="L616">
            <v>66.44</v>
          </cell>
          <cell r="O616" t="str">
            <v>沈耀文</v>
          </cell>
          <cell r="P616" t="str">
            <v>440111197709240932</v>
          </cell>
          <cell r="Q616">
            <v>13143547707</v>
          </cell>
          <cell r="R616" t="str">
            <v>广东省广州市白云区水沥水莲北一巷一号</v>
          </cell>
          <cell r="S616" t="str">
            <v>中介-华江</v>
          </cell>
          <cell r="T616">
            <v>45158</v>
          </cell>
          <cell r="U616">
            <v>0</v>
          </cell>
          <cell r="X616">
            <v>-808975</v>
          </cell>
          <cell r="AB616">
            <v>45168</v>
          </cell>
          <cell r="AC616">
            <v>9415.44459962756</v>
          </cell>
          <cell r="AD616">
            <v>808975</v>
          </cell>
        </row>
        <row r="617">
          <cell r="C617" t="str">
            <v>4-1-2301</v>
          </cell>
          <cell r="D617" t="str">
            <v>4</v>
          </cell>
          <cell r="E617">
            <v>1</v>
          </cell>
          <cell r="G617" t="str">
            <v>2301</v>
          </cell>
          <cell r="K617">
            <v>59.35</v>
          </cell>
          <cell r="L617">
            <v>45.89</v>
          </cell>
          <cell r="U617">
            <v>0</v>
          </cell>
          <cell r="W617">
            <v>0.95</v>
          </cell>
          <cell r="X617">
            <v>0</v>
          </cell>
          <cell r="AB617" t="str">
            <v/>
          </cell>
          <cell r="AC617">
            <v>0</v>
          </cell>
        </row>
        <row r="618">
          <cell r="C618" t="str">
            <v>4-1-2302</v>
          </cell>
          <cell r="D618" t="str">
            <v>4</v>
          </cell>
          <cell r="E618">
            <v>1</v>
          </cell>
          <cell r="F618">
            <v>45244</v>
          </cell>
          <cell r="G618" t="str">
            <v>2302</v>
          </cell>
          <cell r="H618" t="str">
            <v>品业</v>
          </cell>
          <cell r="I618" t="str">
            <v>范丽娟</v>
          </cell>
          <cell r="J618" t="str">
            <v>已签约</v>
          </cell>
          <cell r="K618">
            <v>59.35</v>
          </cell>
          <cell r="L618">
            <v>45.89</v>
          </cell>
          <cell r="O618" t="str">
            <v>刘冬前</v>
          </cell>
          <cell r="P618" t="str">
            <v>430221198910093226</v>
          </cell>
          <cell r="Q618">
            <v>15323108208</v>
          </cell>
          <cell r="R618" t="str">
            <v>清远市清城区银盏中心村银东二街526号</v>
          </cell>
          <cell r="S618" t="str">
            <v>中介-玉阁</v>
          </cell>
          <cell r="T618">
            <v>45203</v>
          </cell>
          <cell r="U618">
            <v>0</v>
          </cell>
          <cell r="X618">
            <v>-374273</v>
          </cell>
          <cell r="AB618">
            <v>45244</v>
          </cell>
          <cell r="AC618">
            <v>6306.200505475989</v>
          </cell>
          <cell r="AD618">
            <v>374273</v>
          </cell>
        </row>
        <row r="619">
          <cell r="C619" t="str">
            <v>4-1-2303</v>
          </cell>
          <cell r="D619" t="str">
            <v>4</v>
          </cell>
          <cell r="E619">
            <v>1</v>
          </cell>
          <cell r="G619" t="str">
            <v>2303</v>
          </cell>
          <cell r="K619">
            <v>86.23</v>
          </cell>
          <cell r="L619">
            <v>66.68</v>
          </cell>
          <cell r="U619">
            <v>0</v>
          </cell>
          <cell r="X619">
            <v>0</v>
          </cell>
          <cell r="AB619" t="str">
            <v/>
          </cell>
          <cell r="AC619">
            <v>0</v>
          </cell>
        </row>
        <row r="620">
          <cell r="C620" t="str">
            <v>4-1-2304</v>
          </cell>
          <cell r="D620" t="str">
            <v>4</v>
          </cell>
          <cell r="E620">
            <v>1</v>
          </cell>
          <cell r="G620" t="str">
            <v>2304</v>
          </cell>
          <cell r="K620">
            <v>86.23</v>
          </cell>
          <cell r="L620">
            <v>66.68</v>
          </cell>
          <cell r="U620">
            <v>0</v>
          </cell>
          <cell r="X620">
            <v>0</v>
          </cell>
          <cell r="AB620" t="str">
            <v/>
          </cell>
          <cell r="AC620">
            <v>0</v>
          </cell>
        </row>
        <row r="621">
          <cell r="C621" t="str">
            <v>4-1-2305</v>
          </cell>
          <cell r="D621" t="str">
            <v>4</v>
          </cell>
          <cell r="E621">
            <v>1</v>
          </cell>
          <cell r="G621" t="str">
            <v>2305</v>
          </cell>
          <cell r="K621">
            <v>73.43</v>
          </cell>
          <cell r="L621">
            <v>56.78</v>
          </cell>
          <cell r="U621">
            <v>0</v>
          </cell>
          <cell r="W621" t="str">
            <v>0.94*0.97</v>
          </cell>
          <cell r="X621">
            <v>0</v>
          </cell>
          <cell r="AB621" t="str">
            <v/>
          </cell>
          <cell r="AC621">
            <v>0</v>
          </cell>
        </row>
        <row r="622">
          <cell r="C622" t="str">
            <v>4-1-2306</v>
          </cell>
          <cell r="D622" t="str">
            <v>4</v>
          </cell>
          <cell r="E622">
            <v>1</v>
          </cell>
          <cell r="G622" t="str">
            <v>2306</v>
          </cell>
          <cell r="K622">
            <v>73.43</v>
          </cell>
          <cell r="L622">
            <v>56.78</v>
          </cell>
          <cell r="U622">
            <v>0</v>
          </cell>
          <cell r="W622" t="str">
            <v>0.94*0.97</v>
          </cell>
          <cell r="X622">
            <v>0</v>
          </cell>
          <cell r="AB622" t="str">
            <v/>
          </cell>
          <cell r="AC622">
            <v>0</v>
          </cell>
        </row>
        <row r="623">
          <cell r="C623" t="str">
            <v>4-1-2307</v>
          </cell>
          <cell r="D623" t="str">
            <v>4</v>
          </cell>
          <cell r="E623">
            <v>1</v>
          </cell>
          <cell r="G623" t="str">
            <v>2307</v>
          </cell>
          <cell r="K623">
            <v>85.92</v>
          </cell>
          <cell r="L623">
            <v>66.44</v>
          </cell>
          <cell r="U623">
            <v>0</v>
          </cell>
          <cell r="W623">
            <v>0.95</v>
          </cell>
          <cell r="X623">
            <v>0</v>
          </cell>
          <cell r="AB623" t="str">
            <v/>
          </cell>
          <cell r="AC623">
            <v>0</v>
          </cell>
        </row>
        <row r="624">
          <cell r="C624" t="str">
            <v>4-1-2401</v>
          </cell>
          <cell r="D624" t="str">
            <v>4</v>
          </cell>
          <cell r="E624">
            <v>1</v>
          </cell>
          <cell r="G624" t="str">
            <v>2401</v>
          </cell>
          <cell r="K624">
            <v>59.35</v>
          </cell>
          <cell r="L624">
            <v>45.89</v>
          </cell>
          <cell r="U624">
            <v>0</v>
          </cell>
          <cell r="W624">
            <v>0.95</v>
          </cell>
          <cell r="X624">
            <v>0</v>
          </cell>
          <cell r="AB624" t="str">
            <v/>
          </cell>
          <cell r="AC624">
            <v>0</v>
          </cell>
        </row>
        <row r="625">
          <cell r="C625" t="str">
            <v>4-1-2402</v>
          </cell>
          <cell r="D625" t="str">
            <v>4</v>
          </cell>
          <cell r="E625">
            <v>1</v>
          </cell>
          <cell r="G625" t="str">
            <v>2402</v>
          </cell>
          <cell r="K625">
            <v>59.35</v>
          </cell>
          <cell r="L625">
            <v>45.89</v>
          </cell>
          <cell r="U625">
            <v>0</v>
          </cell>
          <cell r="W625" t="str">
            <v>0.94*0.97</v>
          </cell>
          <cell r="X625">
            <v>0</v>
          </cell>
          <cell r="AB625" t="str">
            <v/>
          </cell>
          <cell r="AC625">
            <v>0</v>
          </cell>
        </row>
        <row r="626">
          <cell r="C626" t="str">
            <v>4-1-2403</v>
          </cell>
          <cell r="D626" t="str">
            <v>4</v>
          </cell>
          <cell r="E626">
            <v>1</v>
          </cell>
          <cell r="G626" t="str">
            <v>2403</v>
          </cell>
          <cell r="K626">
            <v>86.23</v>
          </cell>
          <cell r="L626">
            <v>66.68</v>
          </cell>
          <cell r="U626">
            <v>0</v>
          </cell>
          <cell r="W626" t="str">
            <v>0.94*0.97</v>
          </cell>
          <cell r="X626">
            <v>0</v>
          </cell>
          <cell r="AB626" t="str">
            <v/>
          </cell>
          <cell r="AC626">
            <v>0</v>
          </cell>
        </row>
        <row r="627">
          <cell r="C627" t="str">
            <v>4-1-2404</v>
          </cell>
          <cell r="D627" t="str">
            <v>4</v>
          </cell>
          <cell r="E627">
            <v>1</v>
          </cell>
          <cell r="G627" t="str">
            <v>2404</v>
          </cell>
          <cell r="K627">
            <v>86.23</v>
          </cell>
          <cell r="L627">
            <v>66.68</v>
          </cell>
          <cell r="U627">
            <v>0</v>
          </cell>
          <cell r="W627" t="str">
            <v>0.94*0.97</v>
          </cell>
          <cell r="X627">
            <v>0</v>
          </cell>
          <cell r="AB627" t="str">
            <v/>
          </cell>
          <cell r="AC627">
            <v>0</v>
          </cell>
        </row>
        <row r="628">
          <cell r="C628" t="str">
            <v>4-1-2405</v>
          </cell>
          <cell r="D628" t="str">
            <v>4</v>
          </cell>
          <cell r="E628">
            <v>1</v>
          </cell>
          <cell r="G628" t="str">
            <v>2405</v>
          </cell>
          <cell r="K628">
            <v>73.43</v>
          </cell>
          <cell r="L628">
            <v>56.78</v>
          </cell>
          <cell r="U628">
            <v>0</v>
          </cell>
          <cell r="W628" t="str">
            <v>0.94*0.97</v>
          </cell>
          <cell r="X628">
            <v>0</v>
          </cell>
          <cell r="AB628" t="str">
            <v/>
          </cell>
          <cell r="AC628">
            <v>0</v>
          </cell>
        </row>
        <row r="629">
          <cell r="C629" t="str">
            <v>4-1-2406</v>
          </cell>
          <cell r="D629" t="str">
            <v>4</v>
          </cell>
          <cell r="E629">
            <v>1</v>
          </cell>
          <cell r="G629" t="str">
            <v>2406</v>
          </cell>
          <cell r="K629">
            <v>73.43</v>
          </cell>
          <cell r="L629">
            <v>56.78</v>
          </cell>
          <cell r="U629">
            <v>0</v>
          </cell>
          <cell r="W629">
            <v>0.95</v>
          </cell>
          <cell r="X629">
            <v>0</v>
          </cell>
          <cell r="AB629" t="str">
            <v/>
          </cell>
          <cell r="AC629">
            <v>0</v>
          </cell>
        </row>
        <row r="630">
          <cell r="C630" t="str">
            <v>4-1-2407</v>
          </cell>
          <cell r="D630" t="str">
            <v>4</v>
          </cell>
          <cell r="E630">
            <v>1</v>
          </cell>
          <cell r="G630" t="str">
            <v>2407</v>
          </cell>
          <cell r="K630">
            <v>85.92</v>
          </cell>
          <cell r="L630">
            <v>66.44</v>
          </cell>
          <cell r="U630">
            <v>0</v>
          </cell>
          <cell r="W630" t="str">
            <v>0.94*0.97</v>
          </cell>
          <cell r="X630">
            <v>0</v>
          </cell>
          <cell r="AB630" t="str">
            <v/>
          </cell>
          <cell r="AC630">
            <v>0</v>
          </cell>
        </row>
        <row r="631">
          <cell r="C631" t="str">
            <v>4-1-2501</v>
          </cell>
          <cell r="D631" t="str">
            <v>4</v>
          </cell>
          <cell r="E631">
            <v>1</v>
          </cell>
          <cell r="G631" t="str">
            <v>2501</v>
          </cell>
          <cell r="H631" t="str">
            <v>品业</v>
          </cell>
          <cell r="I631" t="str">
            <v>唐楚英</v>
          </cell>
          <cell r="K631">
            <v>59.35</v>
          </cell>
          <cell r="L631">
            <v>45.89</v>
          </cell>
          <cell r="O631" t="str">
            <v>龚塞君</v>
          </cell>
          <cell r="P631" t="str">
            <v>430902198108216021</v>
          </cell>
          <cell r="R631" t="str">
            <v>湖南省长沙市岳麓区岳麓山路252号</v>
          </cell>
          <cell r="S631" t="str">
            <v>中介-恒诺</v>
          </cell>
          <cell r="U631">
            <v>0</v>
          </cell>
          <cell r="W631" t="str">
            <v>0.94*0.97</v>
          </cell>
          <cell r="X631">
            <v>-460029</v>
          </cell>
          <cell r="AA631">
            <v>45368</v>
          </cell>
          <cell r="AB631" t="str">
            <v/>
          </cell>
          <cell r="AC631">
            <v>7751.12047177759</v>
          </cell>
          <cell r="AD631">
            <v>460029</v>
          </cell>
        </row>
        <row r="632">
          <cell r="C632" t="str">
            <v>4-1-2502</v>
          </cell>
          <cell r="D632" t="str">
            <v>4</v>
          </cell>
          <cell r="E632">
            <v>1</v>
          </cell>
          <cell r="G632" t="str">
            <v>2502</v>
          </cell>
          <cell r="H632" t="str">
            <v>品业</v>
          </cell>
          <cell r="I632" t="str">
            <v>蒋晓霞</v>
          </cell>
          <cell r="J632" t="str">
            <v>已认购</v>
          </cell>
          <cell r="K632">
            <v>59.35</v>
          </cell>
          <cell r="L632">
            <v>45.89</v>
          </cell>
          <cell r="O632" t="str">
            <v>骆晓佩</v>
          </cell>
          <cell r="P632" t="str">
            <v>440221198506294749</v>
          </cell>
          <cell r="Q632">
            <v>15999952627</v>
          </cell>
          <cell r="R632" t="str">
            <v>广东省广州市增城市锦绣天伦花园三街24号</v>
          </cell>
          <cell r="S632" t="str">
            <v>中介-华江</v>
          </cell>
          <cell r="T632">
            <v>45208</v>
          </cell>
          <cell r="U632">
            <v>0</v>
          </cell>
          <cell r="X632">
            <v>-534824</v>
          </cell>
          <cell r="AB632" t="str">
            <v/>
          </cell>
          <cell r="AC632">
            <v>9011.356360572872</v>
          </cell>
          <cell r="AD632">
            <v>534824</v>
          </cell>
        </row>
        <row r="633">
          <cell r="C633" t="str">
            <v>4-1-2503</v>
          </cell>
          <cell r="D633" t="str">
            <v>4</v>
          </cell>
          <cell r="E633">
            <v>1</v>
          </cell>
          <cell r="G633" t="str">
            <v>2503</v>
          </cell>
          <cell r="K633">
            <v>86.23</v>
          </cell>
          <cell r="L633">
            <v>66.68</v>
          </cell>
          <cell r="U633">
            <v>0</v>
          </cell>
          <cell r="W633" t="str">
            <v>0.94*0.97</v>
          </cell>
          <cell r="X633">
            <v>0</v>
          </cell>
          <cell r="AB633" t="str">
            <v/>
          </cell>
          <cell r="AC633">
            <v>0</v>
          </cell>
        </row>
        <row r="634">
          <cell r="C634" t="str">
            <v>4-1-2504</v>
          </cell>
          <cell r="D634" t="str">
            <v>4</v>
          </cell>
          <cell r="E634">
            <v>1</v>
          </cell>
          <cell r="G634" t="str">
            <v>2504</v>
          </cell>
          <cell r="K634">
            <v>86.23</v>
          </cell>
          <cell r="L634">
            <v>66.68</v>
          </cell>
          <cell r="U634">
            <v>0</v>
          </cell>
          <cell r="W634">
            <v>0.94</v>
          </cell>
          <cell r="X634">
            <v>0</v>
          </cell>
          <cell r="AB634" t="str">
            <v/>
          </cell>
          <cell r="AC634">
            <v>0</v>
          </cell>
        </row>
        <row r="635">
          <cell r="C635" t="str">
            <v>4-1-2505</v>
          </cell>
          <cell r="D635" t="str">
            <v>4</v>
          </cell>
          <cell r="E635">
            <v>1</v>
          </cell>
          <cell r="G635" t="str">
            <v>2505</v>
          </cell>
          <cell r="K635">
            <v>73.43</v>
          </cell>
          <cell r="L635">
            <v>56.78</v>
          </cell>
          <cell r="U635">
            <v>0</v>
          </cell>
          <cell r="W635">
            <v>0.94</v>
          </cell>
          <cell r="X635">
            <v>0</v>
          </cell>
          <cell r="AB635" t="str">
            <v/>
          </cell>
          <cell r="AC635">
            <v>0</v>
          </cell>
        </row>
        <row r="636">
          <cell r="C636" t="str">
            <v>4-1-2506</v>
          </cell>
          <cell r="D636" t="str">
            <v>4</v>
          </cell>
          <cell r="E636">
            <v>1</v>
          </cell>
          <cell r="G636" t="str">
            <v>2506</v>
          </cell>
          <cell r="K636">
            <v>73.43</v>
          </cell>
          <cell r="L636">
            <v>56.78</v>
          </cell>
          <cell r="U636">
            <v>0</v>
          </cell>
          <cell r="W636" t="str">
            <v>0.94*0.88</v>
          </cell>
          <cell r="X636">
            <v>0</v>
          </cell>
          <cell r="AB636" t="str">
            <v/>
          </cell>
          <cell r="AC636">
            <v>0</v>
          </cell>
        </row>
        <row r="637">
          <cell r="C637" t="str">
            <v>4-1-2507</v>
          </cell>
          <cell r="D637" t="str">
            <v>4</v>
          </cell>
          <cell r="E637">
            <v>1</v>
          </cell>
          <cell r="G637" t="str">
            <v>2507</v>
          </cell>
          <cell r="K637">
            <v>85.92</v>
          </cell>
          <cell r="L637">
            <v>66.44</v>
          </cell>
          <cell r="U637">
            <v>0</v>
          </cell>
          <cell r="W637">
            <v>0.94</v>
          </cell>
          <cell r="X637">
            <v>0</v>
          </cell>
          <cell r="AB637" t="str">
            <v/>
          </cell>
          <cell r="AC637">
            <v>0</v>
          </cell>
        </row>
        <row r="638">
          <cell r="C638" t="str">
            <v>4-1-2601</v>
          </cell>
          <cell r="D638" t="str">
            <v>4</v>
          </cell>
          <cell r="E638">
            <v>1</v>
          </cell>
          <cell r="F638">
            <v>45229</v>
          </cell>
          <cell r="G638" t="str">
            <v>2601</v>
          </cell>
          <cell r="H638" t="str">
            <v>品业</v>
          </cell>
          <cell r="I638" t="str">
            <v>杨天强</v>
          </cell>
          <cell r="J638" t="str">
            <v>已签约</v>
          </cell>
          <cell r="K638">
            <v>59.35</v>
          </cell>
          <cell r="L638">
            <v>45.89</v>
          </cell>
          <cell r="O638" t="str">
            <v>周嘉杰</v>
          </cell>
          <cell r="P638" t="str">
            <v>440105199805262711</v>
          </cell>
          <cell r="Q638">
            <v>13527771471</v>
          </cell>
          <cell r="R638" t="str">
            <v>广东省广州市荔湾区华路416号金平大厦</v>
          </cell>
          <cell r="S638" t="str">
            <v>中介-玉阁</v>
          </cell>
          <cell r="T638">
            <v>45211</v>
          </cell>
          <cell r="U638">
            <v>0</v>
          </cell>
          <cell r="W638">
            <v>0.94</v>
          </cell>
          <cell r="X638">
            <v>-359246</v>
          </cell>
          <cell r="AB638">
            <v>45229</v>
          </cell>
          <cell r="AC638">
            <v>6053.007582139849</v>
          </cell>
          <cell r="AD638">
            <v>359246</v>
          </cell>
        </row>
        <row r="639">
          <cell r="C639" t="str">
            <v>4-1-2602</v>
          </cell>
          <cell r="D639" t="str">
            <v>4</v>
          </cell>
          <cell r="E639">
            <v>1</v>
          </cell>
          <cell r="F639">
            <v>45219</v>
          </cell>
          <cell r="G639" t="str">
            <v>2602</v>
          </cell>
          <cell r="H639" t="str">
            <v>品业</v>
          </cell>
          <cell r="I639" t="str">
            <v>范丽娟</v>
          </cell>
          <cell r="J639" t="str">
            <v>已签约</v>
          </cell>
          <cell r="K639">
            <v>59.35</v>
          </cell>
          <cell r="L639">
            <v>45.89</v>
          </cell>
          <cell r="O639" t="str">
            <v>江凯</v>
          </cell>
          <cell r="P639" t="str">
            <v>220281198109107431</v>
          </cell>
          <cell r="Q639">
            <v>18602021850</v>
          </cell>
          <cell r="R639" t="str">
            <v>广东省佛山市顺德区乐从镇乐中路138号创智谷1栋2011</v>
          </cell>
          <cell r="S639" t="str">
            <v>中介-喜佳</v>
          </cell>
          <cell r="T639">
            <v>45205</v>
          </cell>
          <cell r="U639">
            <v>0</v>
          </cell>
          <cell r="W639">
            <v>0.94</v>
          </cell>
          <cell r="X639">
            <v>-432000</v>
          </cell>
          <cell r="AB639">
            <v>45219</v>
          </cell>
          <cell r="AC639">
            <v>7278.854254422915</v>
          </cell>
          <cell r="AD639">
            <v>432000</v>
          </cell>
        </row>
        <row r="640">
          <cell r="C640" t="str">
            <v>4-1-2603</v>
          </cell>
          <cell r="D640" t="str">
            <v>4</v>
          </cell>
          <cell r="E640">
            <v>1</v>
          </cell>
          <cell r="F640">
            <v>45229</v>
          </cell>
          <cell r="G640" t="str">
            <v>2603</v>
          </cell>
          <cell r="H640" t="str">
            <v>品业</v>
          </cell>
          <cell r="I640" t="str">
            <v>唐泽衡</v>
          </cell>
          <cell r="J640" t="str">
            <v>已签约</v>
          </cell>
          <cell r="K640">
            <v>86.23</v>
          </cell>
          <cell r="L640">
            <v>66.68</v>
          </cell>
          <cell r="O640" t="str">
            <v>陈艳红</v>
          </cell>
          <cell r="P640" t="str">
            <v>423901197907218349</v>
          </cell>
          <cell r="Q640">
            <v>18797655129</v>
          </cell>
          <cell r="R640" t="str">
            <v>广东省清远市清城区龙塘镇银盏中心村翡翠明珠KTV</v>
          </cell>
          <cell r="S640" t="str">
            <v>中介-兆丰</v>
          </cell>
          <cell r="T640">
            <v>45203</v>
          </cell>
          <cell r="U640">
            <v>0</v>
          </cell>
          <cell r="W640">
            <v>0.94</v>
          </cell>
          <cell r="X640">
            <v>-744562</v>
          </cell>
          <cell r="AB640">
            <v>45229</v>
          </cell>
          <cell r="AC640">
            <v>8634.605125826278</v>
          </cell>
          <cell r="AD640">
            <v>744562</v>
          </cell>
        </row>
        <row r="641">
          <cell r="C641" t="str">
            <v>4-1-2604</v>
          </cell>
          <cell r="D641" t="str">
            <v>4</v>
          </cell>
          <cell r="E641">
            <v>1</v>
          </cell>
          <cell r="F641">
            <v>45275</v>
          </cell>
          <cell r="G641" t="str">
            <v>2604</v>
          </cell>
          <cell r="H641" t="str">
            <v>品业</v>
          </cell>
          <cell r="I641" t="str">
            <v>范丽娟</v>
          </cell>
          <cell r="J641" t="str">
            <v>已签约</v>
          </cell>
          <cell r="K641">
            <v>86.23</v>
          </cell>
          <cell r="L641">
            <v>66.68</v>
          </cell>
          <cell r="O641" t="str">
            <v>张艳</v>
          </cell>
          <cell r="P641" t="str">
            <v>341225198709293829</v>
          </cell>
          <cell r="Q641">
            <v>13413539049</v>
          </cell>
          <cell r="R641" t="str">
            <v>河南省蓝山县所域镇长铺村4组</v>
          </cell>
          <cell r="S641" t="str">
            <v>中介-兆丰</v>
          </cell>
          <cell r="T641">
            <v>45227</v>
          </cell>
          <cell r="U641">
            <v>0</v>
          </cell>
          <cell r="W641" t="str">
            <v>0.94*0.97</v>
          </cell>
          <cell r="X641">
            <v>-645188</v>
          </cell>
          <cell r="AB641">
            <v>45275</v>
          </cell>
          <cell r="AC641">
            <v>7482.175576945378</v>
          </cell>
          <cell r="AD641">
            <v>645188</v>
          </cell>
        </row>
        <row r="642">
          <cell r="C642" t="str">
            <v>4-1-2605</v>
          </cell>
          <cell r="D642" t="str">
            <v>4</v>
          </cell>
          <cell r="E642">
            <v>1</v>
          </cell>
          <cell r="G642" t="str">
            <v>2605</v>
          </cell>
          <cell r="K642">
            <v>73.43</v>
          </cell>
          <cell r="L642">
            <v>56.78</v>
          </cell>
          <cell r="U642">
            <v>0</v>
          </cell>
          <cell r="W642">
            <v>0.94</v>
          </cell>
          <cell r="X642">
            <v>0</v>
          </cell>
          <cell r="AB642" t="str">
            <v/>
          </cell>
          <cell r="AC642">
            <v>0</v>
          </cell>
        </row>
        <row r="643">
          <cell r="C643" t="str">
            <v>4-1-2606</v>
          </cell>
          <cell r="D643" t="str">
            <v>4</v>
          </cell>
          <cell r="E643">
            <v>1</v>
          </cell>
          <cell r="G643" t="str">
            <v>2606</v>
          </cell>
          <cell r="K643">
            <v>73.43</v>
          </cell>
          <cell r="L643">
            <v>56.78</v>
          </cell>
          <cell r="U643">
            <v>0</v>
          </cell>
          <cell r="W643">
            <v>0.94</v>
          </cell>
          <cell r="X643">
            <v>0</v>
          </cell>
          <cell r="AB643" t="str">
            <v/>
          </cell>
          <cell r="AC643">
            <v>0</v>
          </cell>
        </row>
        <row r="644">
          <cell r="C644" t="str">
            <v>4-1-2607</v>
          </cell>
          <cell r="D644" t="str">
            <v>4</v>
          </cell>
          <cell r="E644">
            <v>1</v>
          </cell>
          <cell r="G644" t="str">
            <v>2607</v>
          </cell>
          <cell r="K644">
            <v>85.92</v>
          </cell>
          <cell r="L644">
            <v>66.44</v>
          </cell>
          <cell r="U644">
            <v>0</v>
          </cell>
          <cell r="W644">
            <v>0.94</v>
          </cell>
          <cell r="X644">
            <v>0</v>
          </cell>
          <cell r="AB644" t="str">
            <v/>
          </cell>
          <cell r="AC644">
            <v>0</v>
          </cell>
        </row>
        <row r="645">
          <cell r="C645" t="str">
            <v>4-1-301</v>
          </cell>
          <cell r="D645" t="str">
            <v>4</v>
          </cell>
          <cell r="E645">
            <v>1</v>
          </cell>
          <cell r="G645">
            <v>301</v>
          </cell>
          <cell r="K645">
            <v>59.35</v>
          </cell>
          <cell r="L645">
            <v>45.89</v>
          </cell>
          <cell r="U645">
            <v>0</v>
          </cell>
          <cell r="W645" t="str">
            <v>0.94*0.97</v>
          </cell>
          <cell r="X645">
            <v>0</v>
          </cell>
          <cell r="AB645" t="str">
            <v/>
          </cell>
          <cell r="AC645">
            <v>0</v>
          </cell>
        </row>
        <row r="646">
          <cell r="C646" t="str">
            <v>4-1-302</v>
          </cell>
          <cell r="D646" t="str">
            <v>4</v>
          </cell>
          <cell r="E646">
            <v>1</v>
          </cell>
          <cell r="G646">
            <v>302</v>
          </cell>
          <cell r="K646">
            <v>59.35</v>
          </cell>
          <cell r="L646">
            <v>45.89</v>
          </cell>
          <cell r="U646">
            <v>0</v>
          </cell>
          <cell r="W646" t="str">
            <v>0.94*0.97</v>
          </cell>
          <cell r="X646">
            <v>0</v>
          </cell>
          <cell r="AB646" t="str">
            <v/>
          </cell>
          <cell r="AC646">
            <v>0</v>
          </cell>
        </row>
        <row r="647">
          <cell r="C647" t="str">
            <v>4-1-303</v>
          </cell>
          <cell r="D647" t="str">
            <v>4</v>
          </cell>
          <cell r="E647">
            <v>1</v>
          </cell>
          <cell r="G647">
            <v>303</v>
          </cell>
          <cell r="K647">
            <v>86.23</v>
          </cell>
          <cell r="L647">
            <v>66.68</v>
          </cell>
          <cell r="U647">
            <v>0</v>
          </cell>
          <cell r="W647">
            <v>0.95</v>
          </cell>
          <cell r="X647">
            <v>0</v>
          </cell>
          <cell r="AB647" t="str">
            <v/>
          </cell>
          <cell r="AC647">
            <v>0</v>
          </cell>
        </row>
        <row r="648">
          <cell r="C648" t="str">
            <v>4-1-304</v>
          </cell>
          <cell r="D648" t="str">
            <v>4</v>
          </cell>
          <cell r="E648">
            <v>1</v>
          </cell>
          <cell r="G648">
            <v>304</v>
          </cell>
          <cell r="K648">
            <v>86.23</v>
          </cell>
          <cell r="L648">
            <v>66.68</v>
          </cell>
          <cell r="U648">
            <v>0</v>
          </cell>
          <cell r="W648">
            <v>0.95</v>
          </cell>
          <cell r="X648">
            <v>0</v>
          </cell>
          <cell r="AB648" t="str">
            <v/>
          </cell>
          <cell r="AC648">
            <v>0</v>
          </cell>
        </row>
        <row r="649">
          <cell r="C649" t="str">
            <v>4-1-305</v>
          </cell>
          <cell r="D649" t="str">
            <v>4</v>
          </cell>
          <cell r="E649">
            <v>1</v>
          </cell>
          <cell r="G649">
            <v>305</v>
          </cell>
          <cell r="K649">
            <v>73.43</v>
          </cell>
          <cell r="L649">
            <v>56.78</v>
          </cell>
          <cell r="U649">
            <v>0</v>
          </cell>
          <cell r="W649" t="str">
            <v>0.855-5723</v>
          </cell>
          <cell r="X649">
            <v>0</v>
          </cell>
          <cell r="AB649" t="str">
            <v/>
          </cell>
          <cell r="AC649">
            <v>0</v>
          </cell>
        </row>
        <row r="650">
          <cell r="C650" t="str">
            <v>4-1-306</v>
          </cell>
          <cell r="D650" t="str">
            <v>4</v>
          </cell>
          <cell r="E650">
            <v>1</v>
          </cell>
          <cell r="G650">
            <v>306</v>
          </cell>
          <cell r="K650">
            <v>73.43</v>
          </cell>
          <cell r="L650">
            <v>56.78</v>
          </cell>
          <cell r="U650">
            <v>0</v>
          </cell>
          <cell r="W650" t="str">
            <v>0.94*0.98</v>
          </cell>
          <cell r="X650">
            <v>0</v>
          </cell>
          <cell r="AB650" t="str">
            <v/>
          </cell>
          <cell r="AC650">
            <v>0</v>
          </cell>
        </row>
        <row r="651">
          <cell r="C651" t="str">
            <v>4-1-307</v>
          </cell>
          <cell r="D651" t="str">
            <v>4</v>
          </cell>
          <cell r="E651">
            <v>1</v>
          </cell>
          <cell r="G651">
            <v>307</v>
          </cell>
          <cell r="H651" t="str">
            <v>品业</v>
          </cell>
          <cell r="I651" t="str">
            <v>杨天强</v>
          </cell>
          <cell r="J651" t="str">
            <v>已认购</v>
          </cell>
          <cell r="K651">
            <v>85.92</v>
          </cell>
          <cell r="L651">
            <v>66.44</v>
          </cell>
          <cell r="O651" t="str">
            <v>刘欢</v>
          </cell>
          <cell r="P651" t="str">
            <v>5116231990061517</v>
          </cell>
          <cell r="Q651">
            <v>15800009266</v>
          </cell>
          <cell r="R651" t="str">
            <v>四川省邻水县长安乡秀峰村63组49号</v>
          </cell>
          <cell r="S651" t="str">
            <v>中介-玉阁</v>
          </cell>
          <cell r="T651">
            <v>45242</v>
          </cell>
          <cell r="U651">
            <v>0</v>
          </cell>
          <cell r="W651">
            <v>0.95</v>
          </cell>
          <cell r="X651">
            <v>-517637</v>
          </cell>
          <cell r="AC651">
            <v>6024.639199255121</v>
          </cell>
          <cell r="AD651">
            <v>517637</v>
          </cell>
        </row>
        <row r="652">
          <cell r="C652" t="str">
            <v>4-1-401</v>
          </cell>
          <cell r="D652" t="str">
            <v>4</v>
          </cell>
          <cell r="E652">
            <v>1</v>
          </cell>
          <cell r="G652">
            <v>401</v>
          </cell>
          <cell r="K652">
            <v>59.35</v>
          </cell>
          <cell r="L652">
            <v>45.89</v>
          </cell>
          <cell r="U652">
            <v>0</v>
          </cell>
          <cell r="W652">
            <v>0.95</v>
          </cell>
          <cell r="X652">
            <v>0</v>
          </cell>
          <cell r="AB652" t="str">
            <v/>
          </cell>
          <cell r="AC652">
            <v>0</v>
          </cell>
        </row>
        <row r="653">
          <cell r="C653" t="str">
            <v>4-1-402</v>
          </cell>
          <cell r="D653" t="str">
            <v>4</v>
          </cell>
          <cell r="E653">
            <v>1</v>
          </cell>
          <cell r="F653">
            <v>45188</v>
          </cell>
          <cell r="G653">
            <v>402</v>
          </cell>
          <cell r="H653" t="str">
            <v>品业</v>
          </cell>
          <cell r="I653" t="str">
            <v>范丽娟</v>
          </cell>
          <cell r="J653" t="str">
            <v>已签约</v>
          </cell>
          <cell r="K653">
            <v>59.35</v>
          </cell>
          <cell r="L653">
            <v>45.89</v>
          </cell>
          <cell r="O653" t="str">
            <v>张锡深</v>
          </cell>
          <cell r="P653" t="str">
            <v>440105197302032712</v>
          </cell>
          <cell r="Q653">
            <v>14758970938</v>
          </cell>
          <cell r="R653" t="str">
            <v>广东省广州市海珠区连和窄巷3号二楼</v>
          </cell>
          <cell r="S653" t="str">
            <v>中介-华江</v>
          </cell>
          <cell r="T653">
            <v>45172</v>
          </cell>
          <cell r="U653">
            <v>0</v>
          </cell>
          <cell r="X653">
            <v>-393736</v>
          </cell>
          <cell r="AB653">
            <v>45188</v>
          </cell>
          <cell r="AC653">
            <v>6634.13647851727</v>
          </cell>
          <cell r="AD653">
            <v>393736</v>
          </cell>
        </row>
        <row r="654">
          <cell r="C654" t="str">
            <v>4-1-403</v>
          </cell>
          <cell r="D654" t="str">
            <v>4</v>
          </cell>
          <cell r="E654">
            <v>1</v>
          </cell>
          <cell r="G654">
            <v>403</v>
          </cell>
          <cell r="H654" t="str">
            <v>品业</v>
          </cell>
          <cell r="I654" t="str">
            <v>杨天强</v>
          </cell>
          <cell r="J654" t="str">
            <v>已认购</v>
          </cell>
          <cell r="K654">
            <v>86.23</v>
          </cell>
          <cell r="L654">
            <v>66.68</v>
          </cell>
          <cell r="O654" t="str">
            <v>陈晓欣</v>
          </cell>
          <cell r="S654" t="str">
            <v>中介-玉阁</v>
          </cell>
          <cell r="T654">
            <v>45242</v>
          </cell>
          <cell r="U654">
            <v>0</v>
          </cell>
          <cell r="X654">
            <v>-522229</v>
          </cell>
          <cell r="AB654" t="str">
            <v/>
          </cell>
          <cell r="AC654">
            <v>6056.2333294677</v>
          </cell>
          <cell r="AD654">
            <v>522229</v>
          </cell>
        </row>
        <row r="655">
          <cell r="C655" t="str">
            <v>4-1-404</v>
          </cell>
          <cell r="D655" t="str">
            <v>4</v>
          </cell>
          <cell r="E655">
            <v>1</v>
          </cell>
          <cell r="G655">
            <v>404</v>
          </cell>
          <cell r="K655">
            <v>86.23</v>
          </cell>
          <cell r="L655">
            <v>66.68</v>
          </cell>
          <cell r="U655">
            <v>0</v>
          </cell>
          <cell r="W655" t="str">
            <v>0.94*0.89</v>
          </cell>
          <cell r="X655">
            <v>0</v>
          </cell>
          <cell r="AB655" t="str">
            <v/>
          </cell>
          <cell r="AC655">
            <v>0</v>
          </cell>
        </row>
        <row r="656">
          <cell r="C656" t="str">
            <v>4-1-405</v>
          </cell>
          <cell r="D656" t="str">
            <v>4</v>
          </cell>
          <cell r="E656">
            <v>1</v>
          </cell>
          <cell r="G656">
            <v>405</v>
          </cell>
          <cell r="K656">
            <v>73.43</v>
          </cell>
          <cell r="L656">
            <v>56.78</v>
          </cell>
          <cell r="U656">
            <v>0</v>
          </cell>
          <cell r="W656" t="str">
            <v>0.94*0.9-11136</v>
          </cell>
          <cell r="X656">
            <v>0</v>
          </cell>
          <cell r="AB656" t="str">
            <v/>
          </cell>
          <cell r="AC656">
            <v>0</v>
          </cell>
        </row>
        <row r="657">
          <cell r="C657" t="str">
            <v>4-1-406</v>
          </cell>
          <cell r="D657" t="str">
            <v>4</v>
          </cell>
          <cell r="E657">
            <v>1</v>
          </cell>
          <cell r="G657">
            <v>406</v>
          </cell>
          <cell r="H657" t="str">
            <v>品业</v>
          </cell>
          <cell r="I657" t="str">
            <v>唐楚英</v>
          </cell>
          <cell r="J657" t="str">
            <v>已认购</v>
          </cell>
          <cell r="K657">
            <v>73.43</v>
          </cell>
          <cell r="L657">
            <v>56.78</v>
          </cell>
          <cell r="O657" t="str">
            <v>林翠玲</v>
          </cell>
          <cell r="P657" t="str">
            <v>441802198304092043</v>
          </cell>
          <cell r="Q657">
            <v>13413499925</v>
          </cell>
          <cell r="S657" t="str">
            <v>中介-玉阁</v>
          </cell>
          <cell r="T657">
            <v>45357</v>
          </cell>
          <cell r="U657">
            <v>0</v>
          </cell>
          <cell r="W657" t="str">
            <v>0.94*0.97</v>
          </cell>
          <cell r="X657">
            <v>-484415</v>
          </cell>
          <cell r="AA657">
            <v>45357</v>
          </cell>
          <cell r="AB657" t="str">
            <v/>
          </cell>
          <cell r="AC657">
            <v>6596.96309410323</v>
          </cell>
          <cell r="AD657">
            <v>484415</v>
          </cell>
        </row>
        <row r="658">
          <cell r="C658" t="str">
            <v>4-1-407</v>
          </cell>
          <cell r="D658" t="str">
            <v>4</v>
          </cell>
          <cell r="E658">
            <v>1</v>
          </cell>
          <cell r="F658">
            <v>44530</v>
          </cell>
          <cell r="G658">
            <v>407</v>
          </cell>
          <cell r="H658" t="str">
            <v>自销</v>
          </cell>
          <cell r="I658" t="str">
            <v>冯昌盛</v>
          </cell>
          <cell r="J658" t="str">
            <v>已签约</v>
          </cell>
          <cell r="K658">
            <v>85.92</v>
          </cell>
          <cell r="L658">
            <v>66.44</v>
          </cell>
          <cell r="O658" t="str">
            <v>戴伟华,吴笑霞</v>
          </cell>
          <cell r="P658" t="str">
            <v>440111197312240977,440111197203103324</v>
          </cell>
          <cell r="Q658" t="str">
            <v>18011872369
13392602369</v>
          </cell>
          <cell r="R658" t="str">
            <v>广东省广州市白云区萧岗云安路146号415房</v>
          </cell>
          <cell r="T658">
            <v>44506</v>
          </cell>
          <cell r="U658">
            <v>8113.94320297952</v>
          </cell>
          <cell r="V658">
            <v>697150</v>
          </cell>
          <cell r="W658" t="str">
            <v>0.94*0.97</v>
          </cell>
          <cell r="X658">
            <v>0</v>
          </cell>
          <cell r="AB658">
            <v>44530</v>
          </cell>
          <cell r="AC658">
            <v>8113.94320297952</v>
          </cell>
          <cell r="AD658">
            <v>697150</v>
          </cell>
        </row>
        <row r="659">
          <cell r="C659" t="str">
            <v>4-1-501</v>
          </cell>
          <cell r="D659" t="str">
            <v>4</v>
          </cell>
          <cell r="E659">
            <v>1</v>
          </cell>
          <cell r="F659">
            <v>45192</v>
          </cell>
          <cell r="G659">
            <v>501</v>
          </cell>
          <cell r="H659" t="str">
            <v>品业</v>
          </cell>
          <cell r="I659" t="str">
            <v>袁家伟</v>
          </cell>
          <cell r="J659" t="str">
            <v>已签约</v>
          </cell>
          <cell r="K659">
            <v>59.35</v>
          </cell>
          <cell r="L659">
            <v>45.89</v>
          </cell>
          <cell r="O659" t="str">
            <v>潘长凤</v>
          </cell>
          <cell r="P659" t="str">
            <v>44182419780520422X</v>
          </cell>
          <cell r="Q659">
            <v>13699804763</v>
          </cell>
          <cell r="R659" t="str">
            <v>广东省连州市龙坪镇龙坪村委会寨三路69号</v>
          </cell>
          <cell r="S659" t="str">
            <v>中介-华江</v>
          </cell>
          <cell r="T659">
            <v>45165</v>
          </cell>
          <cell r="U659">
            <v>0</v>
          </cell>
          <cell r="W659">
            <v>0.95</v>
          </cell>
          <cell r="X659">
            <v>-546476</v>
          </cell>
          <cell r="AB659">
            <v>45192</v>
          </cell>
          <cell r="AC659">
            <v>9207.68323504634</v>
          </cell>
          <cell r="AD659">
            <v>546476</v>
          </cell>
        </row>
        <row r="660">
          <cell r="C660" t="str">
            <v>4-1-502</v>
          </cell>
          <cell r="D660" t="str">
            <v>4</v>
          </cell>
          <cell r="E660">
            <v>1</v>
          </cell>
          <cell r="F660">
            <v>45180</v>
          </cell>
          <cell r="G660">
            <v>502</v>
          </cell>
          <cell r="H660" t="str">
            <v>品业</v>
          </cell>
          <cell r="I660" t="str">
            <v>杨天强</v>
          </cell>
          <cell r="J660" t="str">
            <v>已签约</v>
          </cell>
          <cell r="K660">
            <v>59.35</v>
          </cell>
          <cell r="L660">
            <v>45.89</v>
          </cell>
          <cell r="O660" t="str">
            <v>崔宏亮</v>
          </cell>
          <cell r="P660" t="str">
            <v>232103198408186810</v>
          </cell>
          <cell r="Q660">
            <v>15920049234</v>
          </cell>
          <cell r="R660" t="str">
            <v>广东省深圳市龙华区观澜街道河西村196号</v>
          </cell>
          <cell r="S660" t="str">
            <v>中介-华江</v>
          </cell>
          <cell r="T660">
            <v>45165</v>
          </cell>
          <cell r="U660">
            <v>0</v>
          </cell>
          <cell r="W660" t="str">
            <v>0.94*0.97</v>
          </cell>
          <cell r="X660">
            <v>-521258</v>
          </cell>
          <cell r="AB660">
            <v>45180</v>
          </cell>
          <cell r="AC660">
            <v>8782.7801179444</v>
          </cell>
          <cell r="AD660">
            <v>521258</v>
          </cell>
        </row>
        <row r="661">
          <cell r="C661" t="str">
            <v>4-1-503</v>
          </cell>
          <cell r="D661" t="str">
            <v>4</v>
          </cell>
          <cell r="E661">
            <v>1</v>
          </cell>
          <cell r="G661">
            <v>503</v>
          </cell>
          <cell r="K661">
            <v>86.23</v>
          </cell>
          <cell r="L661">
            <v>66.68</v>
          </cell>
          <cell r="U661">
            <v>0</v>
          </cell>
          <cell r="W661" t="str">
            <v>0.95*0.89-11741</v>
          </cell>
          <cell r="X661">
            <v>0</v>
          </cell>
          <cell r="AB661" t="str">
            <v/>
          </cell>
          <cell r="AC661">
            <v>0</v>
          </cell>
        </row>
        <row r="662">
          <cell r="C662" t="str">
            <v>4-1-504</v>
          </cell>
          <cell r="D662" t="str">
            <v>4</v>
          </cell>
          <cell r="E662">
            <v>1</v>
          </cell>
          <cell r="G662">
            <v>504</v>
          </cell>
          <cell r="K662">
            <v>86.23</v>
          </cell>
          <cell r="L662">
            <v>66.68</v>
          </cell>
          <cell r="U662">
            <v>0</v>
          </cell>
          <cell r="W662" t="str">
            <v>0.94*0.97</v>
          </cell>
          <cell r="X662">
            <v>0</v>
          </cell>
          <cell r="AB662" t="str">
            <v/>
          </cell>
          <cell r="AC662">
            <v>0</v>
          </cell>
        </row>
        <row r="663">
          <cell r="C663" t="str">
            <v>4-1-505</v>
          </cell>
          <cell r="D663" t="str">
            <v>4</v>
          </cell>
          <cell r="E663">
            <v>1</v>
          </cell>
          <cell r="F663">
            <v>45181</v>
          </cell>
          <cell r="G663">
            <v>505</v>
          </cell>
          <cell r="H663" t="str">
            <v>品业</v>
          </cell>
          <cell r="I663" t="str">
            <v>袁家伟</v>
          </cell>
          <cell r="J663" t="str">
            <v>已签约</v>
          </cell>
          <cell r="K663">
            <v>73.43</v>
          </cell>
          <cell r="L663">
            <v>56.78</v>
          </cell>
          <cell r="O663" t="str">
            <v>何章菘</v>
          </cell>
          <cell r="P663" t="str">
            <v>440982199509254932</v>
          </cell>
          <cell r="Q663" t="str">
            <v>13535914390、18826086116</v>
          </cell>
          <cell r="R663" t="str">
            <v>广东省化州市石湾街道办格塘六岭塘村41号</v>
          </cell>
          <cell r="S663" t="str">
            <v>中介-华江</v>
          </cell>
          <cell r="T663">
            <v>45165</v>
          </cell>
          <cell r="U663">
            <v>0</v>
          </cell>
          <cell r="W663">
            <v>0.95</v>
          </cell>
          <cell r="X663">
            <v>-681274</v>
          </cell>
          <cell r="AB663">
            <v>45181</v>
          </cell>
          <cell r="AC663">
            <v>9277.87008034863</v>
          </cell>
          <cell r="AD663">
            <v>681274</v>
          </cell>
        </row>
        <row r="664">
          <cell r="C664" t="str">
            <v>4-1-506</v>
          </cell>
          <cell r="D664" t="str">
            <v>4</v>
          </cell>
          <cell r="E664">
            <v>1</v>
          </cell>
          <cell r="F664">
            <v>44644</v>
          </cell>
          <cell r="G664">
            <v>506</v>
          </cell>
          <cell r="H664" t="str">
            <v>自销</v>
          </cell>
          <cell r="I664" t="str">
            <v>刘梓轩</v>
          </cell>
          <cell r="J664" t="str">
            <v>已签约</v>
          </cell>
          <cell r="K664">
            <v>73.43</v>
          </cell>
          <cell r="L664">
            <v>56.78</v>
          </cell>
          <cell r="O664" t="str">
            <v>黎玉妹</v>
          </cell>
          <cell r="P664" t="str">
            <v>44068219740829506X</v>
          </cell>
          <cell r="Q664" t="str">
            <v>18603060112</v>
          </cell>
          <cell r="R664" t="str">
            <v>广东省肇庆市四会市贞山街道大坑三村4号</v>
          </cell>
          <cell r="T664">
            <v>44507</v>
          </cell>
          <cell r="U664">
            <v>8990.63053247991</v>
          </cell>
          <cell r="V664">
            <v>660182</v>
          </cell>
          <cell r="W664" t="str">
            <v>0.94*0.97</v>
          </cell>
          <cell r="X664">
            <v>0</v>
          </cell>
          <cell r="AB664">
            <v>44644</v>
          </cell>
          <cell r="AC664">
            <v>8990.63053247991</v>
          </cell>
          <cell r="AD664">
            <v>660182</v>
          </cell>
        </row>
        <row r="665">
          <cell r="C665" t="str">
            <v>4-1-507</v>
          </cell>
          <cell r="D665" t="str">
            <v>4</v>
          </cell>
          <cell r="E665">
            <v>1</v>
          </cell>
          <cell r="G665">
            <v>507</v>
          </cell>
          <cell r="H665" t="str">
            <v>品业</v>
          </cell>
          <cell r="I665" t="str">
            <v>杨天强</v>
          </cell>
          <cell r="J665" t="str">
            <v>已认购</v>
          </cell>
          <cell r="K665">
            <v>85.92</v>
          </cell>
          <cell r="L665">
            <v>66.44</v>
          </cell>
          <cell r="O665" t="str">
            <v>张立刚</v>
          </cell>
          <cell r="P665" t="str">
            <v>问题</v>
          </cell>
          <cell r="S665" t="str">
            <v>中介-玉阁</v>
          </cell>
          <cell r="T665">
            <v>45256</v>
          </cell>
          <cell r="U665">
            <v>0</v>
          </cell>
          <cell r="W665" t="str">
            <v>0.94*0.97</v>
          </cell>
          <cell r="X665">
            <v>-561895</v>
          </cell>
          <cell r="AB665" t="str">
            <v/>
          </cell>
          <cell r="AC665">
            <v>6539.74627560521</v>
          </cell>
          <cell r="AD665">
            <v>561895</v>
          </cell>
        </row>
        <row r="666">
          <cell r="C666" t="str">
            <v>4-1-601</v>
          </cell>
          <cell r="D666" t="str">
            <v>4</v>
          </cell>
          <cell r="E666">
            <v>1</v>
          </cell>
          <cell r="G666">
            <v>601</v>
          </cell>
          <cell r="K666">
            <v>59.35</v>
          </cell>
          <cell r="L666">
            <v>45.89</v>
          </cell>
          <cell r="U666">
            <v>0</v>
          </cell>
          <cell r="W666" t="str">
            <v>0.94*0.97</v>
          </cell>
          <cell r="X666">
            <v>0</v>
          </cell>
          <cell r="AB666" t="str">
            <v/>
          </cell>
          <cell r="AC666">
            <v>0</v>
          </cell>
        </row>
        <row r="667">
          <cell r="C667" t="str">
            <v>4-1-602</v>
          </cell>
          <cell r="D667" t="str">
            <v>4</v>
          </cell>
          <cell r="E667">
            <v>1</v>
          </cell>
          <cell r="F667">
            <v>45168</v>
          </cell>
          <cell r="G667">
            <v>602</v>
          </cell>
          <cell r="H667" t="str">
            <v>品业</v>
          </cell>
          <cell r="I667" t="str">
            <v>蒋晓霞</v>
          </cell>
          <cell r="J667" t="str">
            <v>已签约</v>
          </cell>
          <cell r="K667">
            <v>59.35</v>
          </cell>
          <cell r="L667">
            <v>45.89</v>
          </cell>
          <cell r="O667" t="str">
            <v>陈浩槟</v>
          </cell>
          <cell r="P667" t="str">
            <v>440582200008080659</v>
          </cell>
          <cell r="Q667">
            <v>13411960127</v>
          </cell>
          <cell r="R667" t="str">
            <v>广东省汕头市潮阳区海门镇湖边村前路十一巷1号</v>
          </cell>
          <cell r="S667" t="str">
            <v>中介-华江</v>
          </cell>
          <cell r="T667">
            <v>45158</v>
          </cell>
          <cell r="U667">
            <v>0</v>
          </cell>
          <cell r="W667" t="str">
            <v>0.94*0.97</v>
          </cell>
          <cell r="X667">
            <v>-541258</v>
          </cell>
          <cell r="AB667">
            <v>45168</v>
          </cell>
          <cell r="AC667">
            <v>9119.76411120472</v>
          </cell>
          <cell r="AD667">
            <v>541258</v>
          </cell>
        </row>
        <row r="668">
          <cell r="C668" t="str">
            <v>4-1-603</v>
          </cell>
          <cell r="D668" t="str">
            <v>4</v>
          </cell>
          <cell r="E668">
            <v>1</v>
          </cell>
          <cell r="G668">
            <v>603</v>
          </cell>
          <cell r="H668" t="str">
            <v>品业</v>
          </cell>
          <cell r="I668" t="str">
            <v>蒋晓霞</v>
          </cell>
          <cell r="J668" t="str">
            <v>已认购</v>
          </cell>
          <cell r="K668">
            <v>86.23</v>
          </cell>
          <cell r="L668">
            <v>66.68</v>
          </cell>
          <cell r="O668" t="str">
            <v>王建华</v>
          </cell>
          <cell r="P668" t="str">
            <v>410522198704081119</v>
          </cell>
          <cell r="Q668">
            <v>15083005750</v>
          </cell>
          <cell r="R668" t="str">
            <v>河南省安阳县伦掌乡东石井岗村51号</v>
          </cell>
          <cell r="S668" t="str">
            <v>中介-华江</v>
          </cell>
          <cell r="T668">
            <v>45172</v>
          </cell>
          <cell r="U668">
            <v>0</v>
          </cell>
          <cell r="W668" t="str">
            <v>0.94*0.97</v>
          </cell>
          <cell r="X668">
            <v>-785784</v>
          </cell>
          <cell r="AB668" t="str">
            <v/>
          </cell>
          <cell r="AC668">
            <v>9112.65220920793</v>
          </cell>
          <cell r="AD668">
            <v>785784</v>
          </cell>
        </row>
        <row r="669">
          <cell r="C669" t="str">
            <v>4-1-604</v>
          </cell>
          <cell r="D669" t="str">
            <v>4</v>
          </cell>
          <cell r="E669">
            <v>1</v>
          </cell>
          <cell r="G669">
            <v>604</v>
          </cell>
          <cell r="K669">
            <v>86.23</v>
          </cell>
          <cell r="L669">
            <v>66.68</v>
          </cell>
          <cell r="U669">
            <v>0</v>
          </cell>
          <cell r="W669" t="str">
            <v>0.94*0.97</v>
          </cell>
          <cell r="X669">
            <v>0</v>
          </cell>
          <cell r="AB669" t="str">
            <v/>
          </cell>
          <cell r="AC669">
            <v>0</v>
          </cell>
        </row>
        <row r="670">
          <cell r="C670" t="str">
            <v>4-1-605</v>
          </cell>
          <cell r="D670" t="str">
            <v>4</v>
          </cell>
          <cell r="E670">
            <v>1</v>
          </cell>
          <cell r="F670" t="str">
            <v>草签报</v>
          </cell>
          <cell r="G670">
            <v>605</v>
          </cell>
          <cell r="H670" t="str">
            <v>品业</v>
          </cell>
          <cell r="I670" t="str">
            <v>工抵</v>
          </cell>
          <cell r="J670" t="str">
            <v>已签约</v>
          </cell>
          <cell r="K670">
            <v>73.43</v>
          </cell>
          <cell r="L670">
            <v>56.78</v>
          </cell>
          <cell r="O670" t="str">
            <v>莫玉梅</v>
          </cell>
          <cell r="P670" t="str">
            <v>44092319660913482x</v>
          </cell>
          <cell r="Q670">
            <v>13678980696</v>
          </cell>
          <cell r="R670" t="str">
            <v>广东省广州市海珠区广州大道南和平商务中心北塔19楼</v>
          </cell>
          <cell r="S670" t="str">
            <v>工抵</v>
          </cell>
          <cell r="T670">
            <v>45268</v>
          </cell>
          <cell r="U670">
            <v>0</v>
          </cell>
          <cell r="W670" t="str">
            <v>0.94*0.97</v>
          </cell>
          <cell r="X670">
            <v>-469190.8</v>
          </cell>
          <cell r="AA670">
            <v>45268</v>
          </cell>
          <cell r="AB670">
            <v>45268</v>
          </cell>
          <cell r="AC670">
            <v>6389.63366471469</v>
          </cell>
          <cell r="AD670">
            <v>469190.8</v>
          </cell>
        </row>
        <row r="671">
          <cell r="C671" t="str">
            <v>4-1-606</v>
          </cell>
          <cell r="D671" t="str">
            <v>4</v>
          </cell>
          <cell r="E671">
            <v>1</v>
          </cell>
          <cell r="F671">
            <v>44491</v>
          </cell>
          <cell r="G671">
            <v>606</v>
          </cell>
          <cell r="H671" t="str">
            <v>自销</v>
          </cell>
          <cell r="I671" t="str">
            <v>黄鲜明</v>
          </cell>
          <cell r="J671" t="str">
            <v>已签约</v>
          </cell>
          <cell r="K671">
            <v>73.43</v>
          </cell>
          <cell r="L671">
            <v>56.78</v>
          </cell>
          <cell r="O671" t="str">
            <v>程亚伍</v>
          </cell>
          <cell r="P671" t="str">
            <v>441223197808062643</v>
          </cell>
          <cell r="Q671" t="str">
            <v>13928882098</v>
          </cell>
          <cell r="R671" t="str">
            <v>广东省广州市白云区松洲街道罗冲围罗冲正街28号301房</v>
          </cell>
          <cell r="T671">
            <v>44473</v>
          </cell>
          <cell r="U671">
            <v>9049.84338826093</v>
          </cell>
          <cell r="V671">
            <v>664530</v>
          </cell>
          <cell r="W671">
            <v>0.94</v>
          </cell>
          <cell r="X671">
            <v>0</v>
          </cell>
          <cell r="AB671">
            <v>44491</v>
          </cell>
          <cell r="AC671">
            <v>9049.84338826093</v>
          </cell>
          <cell r="AD671">
            <v>664530</v>
          </cell>
        </row>
        <row r="672">
          <cell r="C672" t="str">
            <v>4-1-607</v>
          </cell>
          <cell r="D672" t="str">
            <v>4</v>
          </cell>
          <cell r="E672">
            <v>1</v>
          </cell>
          <cell r="G672">
            <v>607</v>
          </cell>
          <cell r="K672">
            <v>85.92</v>
          </cell>
          <cell r="L672">
            <v>66.44</v>
          </cell>
          <cell r="U672">
            <v>0</v>
          </cell>
          <cell r="W672">
            <v>0.94</v>
          </cell>
          <cell r="X672">
            <v>0</v>
          </cell>
          <cell r="AB672" t="str">
            <v/>
          </cell>
          <cell r="AC672">
            <v>0</v>
          </cell>
        </row>
        <row r="673">
          <cell r="C673" t="str">
            <v>4-1-701</v>
          </cell>
          <cell r="D673" t="str">
            <v>4</v>
          </cell>
          <cell r="E673">
            <v>1</v>
          </cell>
          <cell r="F673">
            <v>45345</v>
          </cell>
          <cell r="G673">
            <v>701</v>
          </cell>
          <cell r="H673" t="str">
            <v>品业</v>
          </cell>
          <cell r="I673" t="str">
            <v>葛海虎</v>
          </cell>
          <cell r="J673" t="str">
            <v>已签约</v>
          </cell>
          <cell r="K673">
            <v>59.35</v>
          </cell>
          <cell r="L673">
            <v>45.89</v>
          </cell>
          <cell r="O673" t="str">
            <v>卢易</v>
          </cell>
          <cell r="P673" t="str">
            <v>421182198902065184</v>
          </cell>
          <cell r="Q673">
            <v>13632837547</v>
          </cell>
          <cell r="R673" t="str">
            <v>广东省深圳市南山区珠光路半山语林公寓1001</v>
          </cell>
          <cell r="S673" t="str">
            <v>中介-华江</v>
          </cell>
          <cell r="T673">
            <v>45200</v>
          </cell>
          <cell r="U673">
            <v>0</v>
          </cell>
          <cell r="W673">
            <v>0.94</v>
          </cell>
          <cell r="X673">
            <v>-526476</v>
          </cell>
          <cell r="AB673">
            <v>45345</v>
          </cell>
          <cell r="AC673">
            <v>8870.69924178601</v>
          </cell>
          <cell r="AD673">
            <v>526476</v>
          </cell>
        </row>
        <row r="674">
          <cell r="C674" t="str">
            <v>4-1-702</v>
          </cell>
          <cell r="D674" t="str">
            <v>4</v>
          </cell>
          <cell r="E674">
            <v>1</v>
          </cell>
          <cell r="F674">
            <v>45177</v>
          </cell>
          <cell r="G674">
            <v>702</v>
          </cell>
          <cell r="H674" t="str">
            <v>品业</v>
          </cell>
          <cell r="I674" t="str">
            <v>袁家伟</v>
          </cell>
          <cell r="J674" t="str">
            <v>已签约</v>
          </cell>
          <cell r="K674">
            <v>59.35</v>
          </cell>
          <cell r="L674">
            <v>45.89</v>
          </cell>
          <cell r="O674" t="str">
            <v>陈小麦</v>
          </cell>
          <cell r="P674" t="str">
            <v>522326199109180629</v>
          </cell>
          <cell r="Q674">
            <v>13527717829</v>
          </cell>
          <cell r="R674" t="str">
            <v>四川省仪陇县星镇肖家桥村5组37号</v>
          </cell>
          <cell r="S674" t="str">
            <v>中介-华江</v>
          </cell>
          <cell r="T674">
            <v>45165</v>
          </cell>
          <cell r="U674">
            <v>0</v>
          </cell>
          <cell r="W674">
            <v>0.95</v>
          </cell>
          <cell r="X674">
            <v>-521258</v>
          </cell>
          <cell r="AB674">
            <v>45177</v>
          </cell>
          <cell r="AC674">
            <v>8782.7801179444</v>
          </cell>
          <cell r="AD674">
            <v>521258</v>
          </cell>
        </row>
        <row r="675">
          <cell r="C675" t="str">
            <v>4-1-703</v>
          </cell>
          <cell r="D675" t="str">
            <v>4</v>
          </cell>
          <cell r="E675">
            <v>1</v>
          </cell>
          <cell r="G675">
            <v>703</v>
          </cell>
          <cell r="K675">
            <v>86.23</v>
          </cell>
          <cell r="L675">
            <v>66.68</v>
          </cell>
          <cell r="U675">
            <v>0</v>
          </cell>
          <cell r="W675">
            <v>0.95</v>
          </cell>
          <cell r="X675">
            <v>0</v>
          </cell>
          <cell r="AB675" t="str">
            <v/>
          </cell>
          <cell r="AC675">
            <v>0</v>
          </cell>
        </row>
        <row r="676">
          <cell r="C676" t="str">
            <v>4-1-704</v>
          </cell>
          <cell r="D676" t="str">
            <v>4</v>
          </cell>
          <cell r="E676">
            <v>1</v>
          </cell>
          <cell r="G676">
            <v>704</v>
          </cell>
          <cell r="K676">
            <v>86.23</v>
          </cell>
          <cell r="L676">
            <v>66.68</v>
          </cell>
          <cell r="U676">
            <v>0</v>
          </cell>
          <cell r="W676">
            <v>0.95</v>
          </cell>
          <cell r="X676">
            <v>0</v>
          </cell>
          <cell r="AB676" t="str">
            <v/>
          </cell>
          <cell r="AC676">
            <v>0</v>
          </cell>
        </row>
        <row r="677">
          <cell r="C677" t="str">
            <v>4-1-705</v>
          </cell>
          <cell r="D677" t="str">
            <v>4</v>
          </cell>
          <cell r="E677">
            <v>1</v>
          </cell>
          <cell r="F677" t="str">
            <v>草签报</v>
          </cell>
          <cell r="G677">
            <v>705</v>
          </cell>
          <cell r="H677" t="str">
            <v>品业</v>
          </cell>
          <cell r="I677" t="str">
            <v>工抵</v>
          </cell>
          <cell r="J677" t="str">
            <v>已签约</v>
          </cell>
          <cell r="K677">
            <v>73.43</v>
          </cell>
          <cell r="L677">
            <v>56.78</v>
          </cell>
          <cell r="O677" t="str">
            <v>莫玉梅</v>
          </cell>
          <cell r="P677" t="str">
            <v>44092319660913482x</v>
          </cell>
          <cell r="Q677">
            <v>13678980696</v>
          </cell>
          <cell r="R677" t="str">
            <v>广东省广州市海珠区广州大道南和平商务中心北塔19楼</v>
          </cell>
          <cell r="S677" t="str">
            <v>工抵</v>
          </cell>
          <cell r="T677">
            <v>45268</v>
          </cell>
          <cell r="U677">
            <v>0</v>
          </cell>
          <cell r="W677" t="str">
            <v>0.95*0.86-11743</v>
          </cell>
          <cell r="X677">
            <v>-469190.8</v>
          </cell>
          <cell r="AA677">
            <v>45268</v>
          </cell>
          <cell r="AB677">
            <v>45268</v>
          </cell>
          <cell r="AC677">
            <v>6389.63366471469</v>
          </cell>
          <cell r="AD677">
            <v>469190.8</v>
          </cell>
        </row>
        <row r="678">
          <cell r="C678" t="str">
            <v>4-1-706</v>
          </cell>
          <cell r="D678" t="str">
            <v>4</v>
          </cell>
          <cell r="E678">
            <v>1</v>
          </cell>
          <cell r="F678" t="str">
            <v>草签报</v>
          </cell>
          <cell r="G678">
            <v>706</v>
          </cell>
          <cell r="H678" t="str">
            <v>品业</v>
          </cell>
          <cell r="I678" t="str">
            <v>工抵</v>
          </cell>
          <cell r="J678" t="str">
            <v>已签约</v>
          </cell>
          <cell r="K678">
            <v>73.43</v>
          </cell>
          <cell r="L678">
            <v>56.78</v>
          </cell>
          <cell r="O678" t="str">
            <v>莫玉梅</v>
          </cell>
          <cell r="P678" t="str">
            <v>44092319660913482x</v>
          </cell>
          <cell r="Q678">
            <v>13678980696</v>
          </cell>
          <cell r="R678" t="str">
            <v>广东省广州市海珠区广州大道南和平商务中心北塔19楼</v>
          </cell>
          <cell r="S678" t="str">
            <v>工抵</v>
          </cell>
          <cell r="T678">
            <v>45268</v>
          </cell>
          <cell r="U678">
            <v>0</v>
          </cell>
          <cell r="W678">
            <v>0.95</v>
          </cell>
          <cell r="X678">
            <v>-464439.92</v>
          </cell>
          <cell r="AA678">
            <v>45268</v>
          </cell>
          <cell r="AB678">
            <v>45268</v>
          </cell>
          <cell r="AC678">
            <v>6324.93422306959</v>
          </cell>
          <cell r="AD678">
            <v>464439.92</v>
          </cell>
        </row>
        <row r="679">
          <cell r="C679" t="str">
            <v>4-1-707</v>
          </cell>
          <cell r="D679" t="str">
            <v>4</v>
          </cell>
          <cell r="E679">
            <v>1</v>
          </cell>
          <cell r="G679">
            <v>707</v>
          </cell>
          <cell r="K679">
            <v>85.92</v>
          </cell>
          <cell r="L679">
            <v>66.44</v>
          </cell>
          <cell r="U679">
            <v>0</v>
          </cell>
          <cell r="X679">
            <v>0</v>
          </cell>
          <cell r="AB679" t="str">
            <v/>
          </cell>
          <cell r="AC679">
            <v>0</v>
          </cell>
        </row>
        <row r="680">
          <cell r="C680" t="str">
            <v>4-1-801</v>
          </cell>
          <cell r="D680" t="str">
            <v>4</v>
          </cell>
          <cell r="E680">
            <v>1</v>
          </cell>
          <cell r="F680">
            <v>45166</v>
          </cell>
          <cell r="G680">
            <v>801</v>
          </cell>
          <cell r="H680" t="str">
            <v>品业</v>
          </cell>
          <cell r="I680" t="str">
            <v>范丽娟</v>
          </cell>
          <cell r="J680" t="str">
            <v>已签约</v>
          </cell>
          <cell r="K680">
            <v>59.35</v>
          </cell>
          <cell r="L680">
            <v>45.89</v>
          </cell>
          <cell r="O680" t="str">
            <v>张锐光</v>
          </cell>
          <cell r="P680" t="str">
            <v>441827200205244336</v>
          </cell>
          <cell r="Q680">
            <v>18127227636</v>
          </cell>
          <cell r="R680" t="str">
            <v>广东省清远市清城区山塘镇西乡村委会鸟三村48号</v>
          </cell>
          <cell r="S680" t="str">
            <v>中介-华江</v>
          </cell>
          <cell r="T680">
            <v>45157</v>
          </cell>
          <cell r="U680">
            <v>0</v>
          </cell>
          <cell r="W680">
            <v>0.95</v>
          </cell>
          <cell r="X680">
            <v>-530129</v>
          </cell>
          <cell r="AB680">
            <v>45166</v>
          </cell>
          <cell r="AC680">
            <v>8932.24936815501</v>
          </cell>
          <cell r="AD680">
            <v>530129</v>
          </cell>
        </row>
        <row r="681">
          <cell r="C681" t="str">
            <v>4-1-802</v>
          </cell>
          <cell r="D681" t="str">
            <v>4</v>
          </cell>
          <cell r="E681">
            <v>1</v>
          </cell>
          <cell r="G681">
            <v>802</v>
          </cell>
          <cell r="K681">
            <v>59.35</v>
          </cell>
          <cell r="L681">
            <v>45.89</v>
          </cell>
          <cell r="U681">
            <v>0</v>
          </cell>
          <cell r="X681">
            <v>0</v>
          </cell>
          <cell r="AB681" t="str">
            <v/>
          </cell>
          <cell r="AC681">
            <v>0</v>
          </cell>
        </row>
        <row r="682">
          <cell r="C682" t="str">
            <v>4-1-803</v>
          </cell>
          <cell r="D682" t="str">
            <v>4</v>
          </cell>
          <cell r="E682">
            <v>1</v>
          </cell>
          <cell r="G682">
            <v>803</v>
          </cell>
          <cell r="K682">
            <v>86.23</v>
          </cell>
          <cell r="L682">
            <v>66.68</v>
          </cell>
          <cell r="U682">
            <v>0</v>
          </cell>
          <cell r="W682" t="str">
            <v>0.95*0.95*0.99</v>
          </cell>
          <cell r="X682">
            <v>0</v>
          </cell>
          <cell r="AB682" t="str">
            <v/>
          </cell>
          <cell r="AC682">
            <v>0</v>
          </cell>
        </row>
        <row r="683">
          <cell r="C683" t="str">
            <v>4-1-804</v>
          </cell>
          <cell r="D683" t="str">
            <v>4</v>
          </cell>
          <cell r="E683">
            <v>1</v>
          </cell>
          <cell r="G683">
            <v>804</v>
          </cell>
          <cell r="K683">
            <v>86.23</v>
          </cell>
          <cell r="L683">
            <v>66.68</v>
          </cell>
          <cell r="U683">
            <v>0</v>
          </cell>
          <cell r="X683">
            <v>0</v>
          </cell>
          <cell r="AB683" t="str">
            <v/>
          </cell>
          <cell r="AC683">
            <v>0</v>
          </cell>
        </row>
        <row r="684">
          <cell r="C684" t="str">
            <v>4-1-805</v>
          </cell>
          <cell r="D684" t="str">
            <v>4</v>
          </cell>
          <cell r="E684">
            <v>1</v>
          </cell>
          <cell r="G684">
            <v>805</v>
          </cell>
          <cell r="K684">
            <v>73.43</v>
          </cell>
          <cell r="L684">
            <v>56.78</v>
          </cell>
          <cell r="U684">
            <v>0</v>
          </cell>
          <cell r="W684" t="str">
            <v>0.95*0.86-1337</v>
          </cell>
          <cell r="X684">
            <v>0</v>
          </cell>
          <cell r="AB684" t="str">
            <v/>
          </cell>
          <cell r="AC684">
            <v>0</v>
          </cell>
        </row>
        <row r="685">
          <cell r="C685" t="str">
            <v>4-1-806</v>
          </cell>
          <cell r="D685" t="str">
            <v>4</v>
          </cell>
          <cell r="E685">
            <v>1</v>
          </cell>
          <cell r="G685">
            <v>806</v>
          </cell>
          <cell r="K685">
            <v>73.43</v>
          </cell>
          <cell r="L685">
            <v>56.78</v>
          </cell>
          <cell r="U685">
            <v>0</v>
          </cell>
          <cell r="W685">
            <v>0.95</v>
          </cell>
          <cell r="X685">
            <v>0</v>
          </cell>
          <cell r="AB685" t="str">
            <v/>
          </cell>
          <cell r="AC685">
            <v>0</v>
          </cell>
        </row>
        <row r="686">
          <cell r="C686" t="str">
            <v>4-1-807</v>
          </cell>
          <cell r="D686" t="str">
            <v>4</v>
          </cell>
          <cell r="E686">
            <v>1</v>
          </cell>
          <cell r="G686">
            <v>807</v>
          </cell>
          <cell r="K686">
            <v>85.92</v>
          </cell>
          <cell r="L686">
            <v>66.44</v>
          </cell>
          <cell r="U686">
            <v>0</v>
          </cell>
          <cell r="W686" t="str">
            <v>0.95*0.97</v>
          </cell>
          <cell r="X686">
            <v>0</v>
          </cell>
          <cell r="AB686" t="str">
            <v/>
          </cell>
          <cell r="AC686">
            <v>0</v>
          </cell>
        </row>
        <row r="687">
          <cell r="C687" t="str">
            <v>4-1-901</v>
          </cell>
          <cell r="D687" t="str">
            <v>4</v>
          </cell>
          <cell r="E687">
            <v>1</v>
          </cell>
          <cell r="F687">
            <v>45168</v>
          </cell>
          <cell r="G687">
            <v>901</v>
          </cell>
          <cell r="H687" t="str">
            <v>品业</v>
          </cell>
          <cell r="I687" t="str">
            <v>杨天强</v>
          </cell>
          <cell r="J687" t="str">
            <v>已签约</v>
          </cell>
          <cell r="K687">
            <v>59.35</v>
          </cell>
          <cell r="L687">
            <v>45.89</v>
          </cell>
          <cell r="O687" t="str">
            <v>钟天秀</v>
          </cell>
          <cell r="P687" t="str">
            <v>52272819880407182X</v>
          </cell>
          <cell r="Q687">
            <v>18385535942</v>
          </cell>
          <cell r="R687" t="str">
            <v>广东省清远市清城区洲心街道茶博城12栋</v>
          </cell>
          <cell r="S687" t="str">
            <v>中介-华江</v>
          </cell>
          <cell r="T687">
            <v>45157</v>
          </cell>
          <cell r="U687">
            <v>0</v>
          </cell>
          <cell r="W687">
            <v>0.95</v>
          </cell>
          <cell r="X687">
            <v>-530129</v>
          </cell>
          <cell r="AB687">
            <v>45168</v>
          </cell>
          <cell r="AC687">
            <v>8932.24936815501</v>
          </cell>
          <cell r="AD687">
            <v>530129</v>
          </cell>
        </row>
        <row r="688">
          <cell r="C688" t="str">
            <v>4-1-902</v>
          </cell>
          <cell r="D688" t="str">
            <v>4</v>
          </cell>
          <cell r="E688">
            <v>1</v>
          </cell>
          <cell r="F688">
            <v>45245</v>
          </cell>
          <cell r="G688">
            <v>902</v>
          </cell>
          <cell r="H688" t="str">
            <v>品业</v>
          </cell>
          <cell r="I688" t="str">
            <v>唐楚英</v>
          </cell>
          <cell r="J688" t="str">
            <v>已签约</v>
          </cell>
          <cell r="K688">
            <v>59.35</v>
          </cell>
          <cell r="L688">
            <v>45.89</v>
          </cell>
          <cell r="O688" t="str">
            <v>欧阳栋</v>
          </cell>
          <cell r="P688" t="str">
            <v>440622196506220650</v>
          </cell>
          <cell r="Q688">
            <v>13927750727</v>
          </cell>
          <cell r="R688" t="str">
            <v>广东省佛山市南海区狮山镇松岗松石路松辉明苑3栋201号</v>
          </cell>
          <cell r="S688" t="str">
            <v>中介-兆丰</v>
          </cell>
          <cell r="T688">
            <v>45238</v>
          </cell>
          <cell r="U688">
            <v>0</v>
          </cell>
          <cell r="W688">
            <v>0.95</v>
          </cell>
          <cell r="X688">
            <v>-367000</v>
          </cell>
          <cell r="AB688">
            <v>45245</v>
          </cell>
          <cell r="AC688">
            <v>6183.65627632687</v>
          </cell>
          <cell r="AD688">
            <v>367000</v>
          </cell>
        </row>
        <row r="689">
          <cell r="C689" t="str">
            <v>4-1-903</v>
          </cell>
          <cell r="D689" t="str">
            <v>4</v>
          </cell>
          <cell r="E689">
            <v>1</v>
          </cell>
          <cell r="G689">
            <v>903</v>
          </cell>
          <cell r="H689" t="str">
            <v>品业</v>
          </cell>
          <cell r="I689" t="str">
            <v>袁家伟</v>
          </cell>
          <cell r="J689" t="str">
            <v>已认购</v>
          </cell>
          <cell r="K689">
            <v>86.23</v>
          </cell>
          <cell r="L689">
            <v>66.68</v>
          </cell>
          <cell r="O689" t="str">
            <v>孙文林</v>
          </cell>
          <cell r="P689" t="str">
            <v>410522198707071135</v>
          </cell>
          <cell r="Q689">
            <v>13922174432</v>
          </cell>
          <cell r="R689" t="str">
            <v>河南省安阳县伦掌香东石井岗村86号</v>
          </cell>
          <cell r="S689" t="str">
            <v>中介-华江</v>
          </cell>
          <cell r="T689">
            <v>45166</v>
          </cell>
          <cell r="U689">
            <v>0</v>
          </cell>
          <cell r="X689">
            <v>-791092</v>
          </cell>
          <cell r="AB689" t="str">
            <v/>
          </cell>
          <cell r="AC689">
            <v>9174.20851211875</v>
          </cell>
          <cell r="AD689">
            <v>791092</v>
          </cell>
        </row>
        <row r="690">
          <cell r="C690" t="str">
            <v>4-1-904</v>
          </cell>
          <cell r="D690" t="str">
            <v>4</v>
          </cell>
          <cell r="E690">
            <v>1</v>
          </cell>
          <cell r="G690">
            <v>904</v>
          </cell>
          <cell r="K690">
            <v>86.23</v>
          </cell>
          <cell r="L690">
            <v>66.68</v>
          </cell>
          <cell r="U690">
            <v>0</v>
          </cell>
          <cell r="X690">
            <v>0</v>
          </cell>
          <cell r="AB690" t="str">
            <v/>
          </cell>
          <cell r="AC690">
            <v>0</v>
          </cell>
        </row>
        <row r="691">
          <cell r="C691" t="str">
            <v>4-1-905</v>
          </cell>
          <cell r="D691" t="str">
            <v>4</v>
          </cell>
          <cell r="E691">
            <v>1</v>
          </cell>
          <cell r="F691">
            <v>45341</v>
          </cell>
          <cell r="G691">
            <v>905</v>
          </cell>
          <cell r="H691" t="str">
            <v>品业</v>
          </cell>
          <cell r="I691" t="str">
            <v>杨天强</v>
          </cell>
          <cell r="J691" t="str">
            <v>已签约</v>
          </cell>
          <cell r="K691">
            <v>73.43</v>
          </cell>
          <cell r="L691">
            <v>56.78</v>
          </cell>
          <cell r="O691" t="str">
            <v>石乐舒</v>
          </cell>
          <cell r="P691" t="str">
            <v>43123019900903572X</v>
          </cell>
          <cell r="Q691">
            <v>13410171560</v>
          </cell>
          <cell r="R691" t="str">
            <v>广东省清远市清城区龙塘镇恒大银湖城188栋904号</v>
          </cell>
          <cell r="S691" t="str">
            <v>中介-华江</v>
          </cell>
          <cell r="T691">
            <v>45157</v>
          </cell>
          <cell r="U691">
            <v>0</v>
          </cell>
          <cell r="X691">
            <v>-686557</v>
          </cell>
          <cell r="AB691">
            <v>45290</v>
          </cell>
          <cell r="AC691">
            <v>9349.81615143674</v>
          </cell>
          <cell r="AD691">
            <v>686557</v>
          </cell>
        </row>
        <row r="692">
          <cell r="C692" t="str">
            <v>4-1-906</v>
          </cell>
          <cell r="D692" t="str">
            <v>4</v>
          </cell>
          <cell r="E692">
            <v>1</v>
          </cell>
          <cell r="G692">
            <v>906</v>
          </cell>
          <cell r="K692">
            <v>73.43</v>
          </cell>
          <cell r="L692">
            <v>56.78</v>
          </cell>
          <cell r="U692">
            <v>0</v>
          </cell>
          <cell r="X692">
            <v>0</v>
          </cell>
          <cell r="AB692" t="str">
            <v/>
          </cell>
          <cell r="AC692">
            <v>0</v>
          </cell>
        </row>
        <row r="693">
          <cell r="C693" t="str">
            <v>4-1-907</v>
          </cell>
          <cell r="D693" t="str">
            <v>4</v>
          </cell>
          <cell r="E693">
            <v>1</v>
          </cell>
          <cell r="G693">
            <v>907</v>
          </cell>
          <cell r="K693">
            <v>85.92</v>
          </cell>
          <cell r="L693">
            <v>66.44</v>
          </cell>
          <cell r="U693">
            <v>0</v>
          </cell>
          <cell r="X693">
            <v>0</v>
          </cell>
          <cell r="AB693" t="str">
            <v/>
          </cell>
          <cell r="AC693">
            <v>0</v>
          </cell>
        </row>
        <row r="694">
          <cell r="C694" t="str">
            <v>5-1-1001</v>
          </cell>
          <cell r="D694" t="str">
            <v>5</v>
          </cell>
          <cell r="E694">
            <v>1</v>
          </cell>
          <cell r="G694" t="str">
            <v>1001</v>
          </cell>
          <cell r="H694" t="str">
            <v>品业</v>
          </cell>
          <cell r="I694" t="str">
            <v>蒋晓霞</v>
          </cell>
          <cell r="J694" t="str">
            <v>已认购</v>
          </cell>
          <cell r="K694">
            <v>99.6</v>
          </cell>
          <cell r="L694">
            <v>78.5</v>
          </cell>
          <cell r="O694" t="str">
            <v>唐伊颖</v>
          </cell>
          <cell r="P694" t="str">
            <v>441826199511160921</v>
          </cell>
          <cell r="Q694" t="str">
            <v>131168879634；13750100763</v>
          </cell>
          <cell r="R694" t="str">
            <v>广东省连州市连南瑶族自治县三排镇油岭村委会东坡村203号</v>
          </cell>
          <cell r="S694" t="str">
            <v>中介-华江</v>
          </cell>
          <cell r="T694">
            <v>45164</v>
          </cell>
          <cell r="U694">
            <v>0</v>
          </cell>
          <cell r="W694" t="str">
            <v>0.95*0.97</v>
          </cell>
          <cell r="X694">
            <v>-931344</v>
          </cell>
          <cell r="AB694" t="str">
            <v/>
          </cell>
          <cell r="AC694">
            <v>9350.84337349398</v>
          </cell>
          <cell r="AD694">
            <v>931344</v>
          </cell>
        </row>
        <row r="695">
          <cell r="C695" t="str">
            <v>5-1-1002</v>
          </cell>
          <cell r="D695" t="str">
            <v>5</v>
          </cell>
          <cell r="E695">
            <v>1</v>
          </cell>
          <cell r="F695">
            <v>45184</v>
          </cell>
          <cell r="G695" t="str">
            <v>1002</v>
          </cell>
          <cell r="H695" t="str">
            <v>品业</v>
          </cell>
          <cell r="I695" t="str">
            <v>范丽娟</v>
          </cell>
          <cell r="J695" t="str">
            <v>已签约</v>
          </cell>
          <cell r="K695">
            <v>84.59</v>
          </cell>
          <cell r="L695">
            <v>66.67</v>
          </cell>
          <cell r="O695" t="str">
            <v>林琛</v>
          </cell>
          <cell r="P695" t="str">
            <v>350126197212290021</v>
          </cell>
          <cell r="Q695">
            <v>13922357948</v>
          </cell>
          <cell r="R695" t="str">
            <v>广东省广州市花都区新雅街道朗悦君庭小区</v>
          </cell>
          <cell r="S695" t="str">
            <v>中介-华江</v>
          </cell>
          <cell r="T695">
            <v>45167</v>
          </cell>
          <cell r="U695">
            <v>0</v>
          </cell>
          <cell r="W695">
            <v>0.95</v>
          </cell>
          <cell r="X695">
            <v>-614304</v>
          </cell>
          <cell r="AB695">
            <v>45184</v>
          </cell>
          <cell r="AC695">
            <v>7262.1350041376</v>
          </cell>
          <cell r="AD695">
            <v>614304</v>
          </cell>
        </row>
        <row r="696">
          <cell r="C696" t="str">
            <v>5-1-1003</v>
          </cell>
          <cell r="D696" t="str">
            <v>5</v>
          </cell>
          <cell r="E696">
            <v>1</v>
          </cell>
          <cell r="G696" t="str">
            <v>1003</v>
          </cell>
          <cell r="K696">
            <v>84.59</v>
          </cell>
          <cell r="L696">
            <v>66.67</v>
          </cell>
          <cell r="U696">
            <v>0</v>
          </cell>
          <cell r="W696" t="str">
            <v>0.95*0.97</v>
          </cell>
          <cell r="X696">
            <v>0</v>
          </cell>
          <cell r="AB696" t="str">
            <v/>
          </cell>
          <cell r="AC696">
            <v>0</v>
          </cell>
        </row>
        <row r="697">
          <cell r="C697" t="str">
            <v>5-1-1004</v>
          </cell>
          <cell r="D697" t="str">
            <v>5</v>
          </cell>
          <cell r="E697">
            <v>1</v>
          </cell>
          <cell r="G697" t="str">
            <v>1004</v>
          </cell>
          <cell r="K697">
            <v>84.59</v>
          </cell>
          <cell r="L697">
            <v>66.67</v>
          </cell>
          <cell r="U697">
            <v>0</v>
          </cell>
          <cell r="W697" t="str">
            <v>0.95*0.95*0.99</v>
          </cell>
          <cell r="X697">
            <v>0</v>
          </cell>
          <cell r="AB697" t="str">
            <v/>
          </cell>
          <cell r="AC697">
            <v>0</v>
          </cell>
        </row>
        <row r="698">
          <cell r="C698" t="str">
            <v>5-1-1005</v>
          </cell>
          <cell r="D698" t="str">
            <v>5</v>
          </cell>
          <cell r="E698">
            <v>1</v>
          </cell>
          <cell r="G698" t="str">
            <v>1005</v>
          </cell>
          <cell r="K698">
            <v>84.59</v>
          </cell>
          <cell r="L698">
            <v>66.67</v>
          </cell>
          <cell r="U698">
            <v>0</v>
          </cell>
          <cell r="W698" t="str">
            <v>0.95*0.97</v>
          </cell>
          <cell r="X698">
            <v>0</v>
          </cell>
          <cell r="AB698" t="str">
            <v/>
          </cell>
          <cell r="AC698">
            <v>0</v>
          </cell>
        </row>
        <row r="699">
          <cell r="C699" t="str">
            <v>5-1-1006</v>
          </cell>
          <cell r="D699" t="str">
            <v>5</v>
          </cell>
          <cell r="E699">
            <v>1</v>
          </cell>
          <cell r="G699" t="str">
            <v>1006</v>
          </cell>
          <cell r="K699">
            <v>99.6</v>
          </cell>
          <cell r="L699">
            <v>78.5</v>
          </cell>
          <cell r="U699">
            <v>0</v>
          </cell>
          <cell r="X699">
            <v>0</v>
          </cell>
          <cell r="AB699" t="str">
            <v/>
          </cell>
          <cell r="AC699">
            <v>0</v>
          </cell>
        </row>
        <row r="700">
          <cell r="C700" t="str">
            <v>5-1-1101</v>
          </cell>
          <cell r="D700" t="str">
            <v>5</v>
          </cell>
          <cell r="E700">
            <v>1</v>
          </cell>
          <cell r="F700">
            <v>45193</v>
          </cell>
          <cell r="G700" t="str">
            <v>1101</v>
          </cell>
          <cell r="H700" t="str">
            <v>品业</v>
          </cell>
          <cell r="I700" t="str">
            <v>范丽娟</v>
          </cell>
          <cell r="J700" t="str">
            <v>已签约</v>
          </cell>
          <cell r="K700">
            <v>99.6</v>
          </cell>
          <cell r="L700">
            <v>78.5</v>
          </cell>
          <cell r="O700" t="str">
            <v>李沃潮,胡碧莉</v>
          </cell>
          <cell r="P700" t="str">
            <v>440105198309093619,440104198302271922</v>
          </cell>
          <cell r="Q700">
            <v>13580372101</v>
          </cell>
          <cell r="R700" t="str">
            <v>广东省广州市海珠区聚龙新街8号一门701房</v>
          </cell>
          <cell r="S700" t="str">
            <v>中介-兆丰</v>
          </cell>
          <cell r="T700">
            <v>45192</v>
          </cell>
          <cell r="U700">
            <v>0</v>
          </cell>
          <cell r="W700">
            <v>0.95</v>
          </cell>
          <cell r="X700">
            <v>-695249</v>
          </cell>
          <cell r="AB700">
            <v>45193</v>
          </cell>
          <cell r="AC700">
            <v>6980.41164658635</v>
          </cell>
          <cell r="AD700">
            <v>695249</v>
          </cell>
        </row>
        <row r="701">
          <cell r="C701" t="str">
            <v>5-1-1102</v>
          </cell>
          <cell r="D701" t="str">
            <v>5</v>
          </cell>
          <cell r="E701">
            <v>1</v>
          </cell>
          <cell r="G701" t="str">
            <v>1102</v>
          </cell>
          <cell r="K701">
            <v>84.59</v>
          </cell>
          <cell r="L701">
            <v>66.67</v>
          </cell>
          <cell r="U701">
            <v>0</v>
          </cell>
          <cell r="X701">
            <v>0</v>
          </cell>
          <cell r="AB701" t="str">
            <v/>
          </cell>
          <cell r="AC701">
            <v>0</v>
          </cell>
        </row>
        <row r="702">
          <cell r="C702" t="str">
            <v>5-1-1103</v>
          </cell>
          <cell r="D702" t="str">
            <v>5</v>
          </cell>
          <cell r="E702">
            <v>1</v>
          </cell>
          <cell r="G702" t="str">
            <v>1103</v>
          </cell>
          <cell r="K702">
            <v>84.59</v>
          </cell>
          <cell r="L702">
            <v>66.67</v>
          </cell>
          <cell r="U702">
            <v>0</v>
          </cell>
          <cell r="W702">
            <v>0.95</v>
          </cell>
          <cell r="X702">
            <v>0</v>
          </cell>
          <cell r="AB702" t="str">
            <v/>
          </cell>
          <cell r="AC702">
            <v>0</v>
          </cell>
        </row>
        <row r="703">
          <cell r="C703" t="str">
            <v>5-1-1104</v>
          </cell>
          <cell r="D703" t="str">
            <v>5</v>
          </cell>
          <cell r="E703">
            <v>1</v>
          </cell>
          <cell r="G703" t="str">
            <v>1104</v>
          </cell>
          <cell r="K703">
            <v>84.59</v>
          </cell>
          <cell r="L703">
            <v>66.67</v>
          </cell>
          <cell r="U703">
            <v>0</v>
          </cell>
          <cell r="W703" t="str">
            <v>0.95*0.96*0.99</v>
          </cell>
          <cell r="X703">
            <v>0</v>
          </cell>
          <cell r="AB703" t="str">
            <v/>
          </cell>
          <cell r="AC703">
            <v>0</v>
          </cell>
        </row>
        <row r="704">
          <cell r="C704" t="str">
            <v>5-1-1105</v>
          </cell>
          <cell r="D704" t="str">
            <v>5</v>
          </cell>
          <cell r="E704">
            <v>1</v>
          </cell>
          <cell r="G704" t="str">
            <v>1105</v>
          </cell>
          <cell r="K704">
            <v>84.59</v>
          </cell>
          <cell r="L704">
            <v>66.67</v>
          </cell>
          <cell r="U704">
            <v>0</v>
          </cell>
          <cell r="W704" t="str">
            <v>0.95*0.9-82225</v>
          </cell>
          <cell r="X704">
            <v>0</v>
          </cell>
          <cell r="AB704" t="str">
            <v/>
          </cell>
          <cell r="AC704">
            <v>0</v>
          </cell>
        </row>
        <row r="705">
          <cell r="C705" t="str">
            <v>5-1-1106</v>
          </cell>
          <cell r="D705" t="str">
            <v>5</v>
          </cell>
          <cell r="E705">
            <v>1</v>
          </cell>
          <cell r="G705" t="str">
            <v>1106</v>
          </cell>
          <cell r="K705">
            <v>99.6</v>
          </cell>
          <cell r="L705">
            <v>78.5</v>
          </cell>
          <cell r="U705">
            <v>0</v>
          </cell>
          <cell r="W705" t="str">
            <v>0.95*0.84-12156</v>
          </cell>
          <cell r="X705">
            <v>0</v>
          </cell>
          <cell r="AB705" t="str">
            <v/>
          </cell>
          <cell r="AC705">
            <v>0</v>
          </cell>
        </row>
        <row r="706">
          <cell r="C706" t="str">
            <v>5-1-1201</v>
          </cell>
          <cell r="D706" t="str">
            <v>5</v>
          </cell>
          <cell r="E706">
            <v>1</v>
          </cell>
          <cell r="F706">
            <v>45173</v>
          </cell>
          <cell r="G706" t="str">
            <v>1201</v>
          </cell>
          <cell r="H706" t="str">
            <v>品业</v>
          </cell>
          <cell r="I706" t="str">
            <v>杨天强</v>
          </cell>
          <cell r="J706" t="str">
            <v>已签约</v>
          </cell>
          <cell r="K706">
            <v>99.6</v>
          </cell>
          <cell r="L706">
            <v>78.5</v>
          </cell>
          <cell r="O706" t="str">
            <v>徐仕雄</v>
          </cell>
          <cell r="P706" t="str">
            <v>440229197406161339</v>
          </cell>
          <cell r="Q706">
            <v>13247514000</v>
          </cell>
          <cell r="R706" t="str">
            <v>广州市花都区狮岭镇前进村石东17巷1号</v>
          </cell>
          <cell r="S706" t="str">
            <v>中介-华江</v>
          </cell>
          <cell r="T706">
            <v>45173</v>
          </cell>
          <cell r="U706">
            <v>0</v>
          </cell>
          <cell r="W706" t="str">
            <v>0.95*0.84-12674</v>
          </cell>
          <cell r="X706">
            <v>-730209</v>
          </cell>
          <cell r="AB706">
            <v>45173</v>
          </cell>
          <cell r="AC706">
            <v>7331.4156626506</v>
          </cell>
          <cell r="AD706">
            <v>730209</v>
          </cell>
        </row>
        <row r="707">
          <cell r="C707" t="str">
            <v>5-1-1202</v>
          </cell>
          <cell r="D707" t="str">
            <v>5</v>
          </cell>
          <cell r="E707">
            <v>1</v>
          </cell>
          <cell r="G707" t="str">
            <v>1202</v>
          </cell>
          <cell r="K707">
            <v>84.59</v>
          </cell>
          <cell r="L707">
            <v>66.67</v>
          </cell>
          <cell r="U707">
            <v>0</v>
          </cell>
          <cell r="W707">
            <v>0.95</v>
          </cell>
          <cell r="X707">
            <v>0</v>
          </cell>
          <cell r="AB707" t="str">
            <v/>
          </cell>
          <cell r="AC707">
            <v>0</v>
          </cell>
        </row>
        <row r="708">
          <cell r="C708" t="str">
            <v>5-1-1203</v>
          </cell>
          <cell r="D708" t="str">
            <v>5</v>
          </cell>
          <cell r="E708">
            <v>1</v>
          </cell>
          <cell r="G708" t="str">
            <v>1203</v>
          </cell>
          <cell r="K708">
            <v>84.59</v>
          </cell>
          <cell r="L708">
            <v>66.67</v>
          </cell>
          <cell r="U708">
            <v>0</v>
          </cell>
          <cell r="W708">
            <v>0.95</v>
          </cell>
          <cell r="X708">
            <v>0</v>
          </cell>
          <cell r="AB708" t="str">
            <v/>
          </cell>
          <cell r="AC708">
            <v>0</v>
          </cell>
        </row>
        <row r="709">
          <cell r="C709" t="str">
            <v>5-1-1204</v>
          </cell>
          <cell r="D709" t="str">
            <v>5</v>
          </cell>
          <cell r="E709">
            <v>1</v>
          </cell>
          <cell r="G709" t="str">
            <v>1204</v>
          </cell>
          <cell r="K709">
            <v>84.59</v>
          </cell>
          <cell r="L709">
            <v>66.67</v>
          </cell>
          <cell r="U709">
            <v>0</v>
          </cell>
          <cell r="W709">
            <v>0.95</v>
          </cell>
          <cell r="X709">
            <v>0</v>
          </cell>
          <cell r="AB709" t="str">
            <v/>
          </cell>
          <cell r="AC709">
            <v>0</v>
          </cell>
        </row>
        <row r="710">
          <cell r="C710" t="str">
            <v>5-1-1205</v>
          </cell>
          <cell r="D710" t="str">
            <v>5</v>
          </cell>
          <cell r="E710">
            <v>1</v>
          </cell>
          <cell r="G710" t="str">
            <v>1205</v>
          </cell>
          <cell r="K710">
            <v>84.59</v>
          </cell>
          <cell r="L710">
            <v>66.67</v>
          </cell>
          <cell r="U710">
            <v>0</v>
          </cell>
          <cell r="W710">
            <v>0.95</v>
          </cell>
          <cell r="X710">
            <v>0</v>
          </cell>
          <cell r="AB710" t="str">
            <v/>
          </cell>
          <cell r="AC710">
            <v>0</v>
          </cell>
        </row>
        <row r="711">
          <cell r="C711" t="str">
            <v>5-1-1206</v>
          </cell>
          <cell r="D711" t="str">
            <v>5</v>
          </cell>
          <cell r="E711">
            <v>1</v>
          </cell>
          <cell r="G711" t="str">
            <v>1206</v>
          </cell>
          <cell r="K711">
            <v>99.6</v>
          </cell>
          <cell r="L711">
            <v>78.5</v>
          </cell>
          <cell r="U711">
            <v>0</v>
          </cell>
          <cell r="W711" t="str">
            <v>0.95*0.96*0.99</v>
          </cell>
          <cell r="X711">
            <v>0</v>
          </cell>
          <cell r="AB711" t="str">
            <v/>
          </cell>
          <cell r="AC711">
            <v>0</v>
          </cell>
        </row>
        <row r="712">
          <cell r="C712" t="str">
            <v>5-1-1301</v>
          </cell>
          <cell r="D712" t="str">
            <v>5</v>
          </cell>
          <cell r="E712">
            <v>1</v>
          </cell>
          <cell r="G712" t="str">
            <v>1301</v>
          </cell>
          <cell r="K712">
            <v>99.6</v>
          </cell>
          <cell r="L712">
            <v>78.5</v>
          </cell>
          <cell r="U712">
            <v>0</v>
          </cell>
          <cell r="X712">
            <v>0</v>
          </cell>
          <cell r="AB712" t="str">
            <v/>
          </cell>
          <cell r="AC712">
            <v>0</v>
          </cell>
        </row>
        <row r="713">
          <cell r="C713" t="str">
            <v>5-1-1302</v>
          </cell>
          <cell r="D713" t="str">
            <v>5</v>
          </cell>
          <cell r="E713">
            <v>1</v>
          </cell>
          <cell r="G713" t="str">
            <v>1302</v>
          </cell>
          <cell r="K713">
            <v>84.59</v>
          </cell>
          <cell r="L713">
            <v>66.67</v>
          </cell>
          <cell r="U713">
            <v>0</v>
          </cell>
          <cell r="W713">
            <v>0.95</v>
          </cell>
          <cell r="X713">
            <v>0</v>
          </cell>
          <cell r="AB713" t="str">
            <v/>
          </cell>
          <cell r="AC713">
            <v>0</v>
          </cell>
        </row>
        <row r="714">
          <cell r="C714" t="str">
            <v>5-1-1303</v>
          </cell>
          <cell r="D714" t="str">
            <v>5</v>
          </cell>
          <cell r="E714">
            <v>1</v>
          </cell>
          <cell r="G714" t="str">
            <v>1303</v>
          </cell>
          <cell r="K714">
            <v>84.59</v>
          </cell>
          <cell r="L714">
            <v>66.67</v>
          </cell>
          <cell r="U714">
            <v>0</v>
          </cell>
          <cell r="W714">
            <v>0.95</v>
          </cell>
          <cell r="X714">
            <v>0</v>
          </cell>
          <cell r="AB714" t="str">
            <v/>
          </cell>
          <cell r="AC714">
            <v>0</v>
          </cell>
        </row>
        <row r="715">
          <cell r="C715" t="str">
            <v>5-1-1304</v>
          </cell>
          <cell r="D715" t="str">
            <v>5</v>
          </cell>
          <cell r="E715">
            <v>1</v>
          </cell>
          <cell r="G715" t="str">
            <v>1304</v>
          </cell>
          <cell r="K715">
            <v>84.59</v>
          </cell>
          <cell r="L715">
            <v>66.67</v>
          </cell>
          <cell r="U715">
            <v>0</v>
          </cell>
          <cell r="W715">
            <v>0.95</v>
          </cell>
          <cell r="X715">
            <v>0</v>
          </cell>
          <cell r="AB715" t="str">
            <v/>
          </cell>
          <cell r="AC715">
            <v>0</v>
          </cell>
        </row>
        <row r="716">
          <cell r="C716" t="str">
            <v>5-1-1305</v>
          </cell>
          <cell r="D716" t="str">
            <v>5</v>
          </cell>
          <cell r="E716">
            <v>1</v>
          </cell>
          <cell r="G716" t="str">
            <v>1305</v>
          </cell>
          <cell r="K716">
            <v>84.59</v>
          </cell>
          <cell r="L716">
            <v>66.67</v>
          </cell>
          <cell r="U716">
            <v>0</v>
          </cell>
          <cell r="X716">
            <v>0</v>
          </cell>
          <cell r="AB716" t="str">
            <v/>
          </cell>
          <cell r="AC716">
            <v>0</v>
          </cell>
        </row>
        <row r="717">
          <cell r="C717" t="str">
            <v>5-1-1306</v>
          </cell>
          <cell r="D717" t="str">
            <v>5</v>
          </cell>
          <cell r="E717">
            <v>1</v>
          </cell>
          <cell r="G717" t="str">
            <v>1306</v>
          </cell>
          <cell r="K717">
            <v>99.6</v>
          </cell>
          <cell r="L717">
            <v>78.5</v>
          </cell>
          <cell r="U717">
            <v>0</v>
          </cell>
          <cell r="X717">
            <v>0</v>
          </cell>
          <cell r="AB717" t="str">
            <v/>
          </cell>
          <cell r="AC717">
            <v>0</v>
          </cell>
        </row>
        <row r="718">
          <cell r="C718" t="str">
            <v>5-1-1401</v>
          </cell>
          <cell r="D718" t="str">
            <v>5</v>
          </cell>
          <cell r="E718">
            <v>1</v>
          </cell>
          <cell r="F718">
            <v>45192</v>
          </cell>
          <cell r="G718" t="str">
            <v>1401</v>
          </cell>
          <cell r="H718" t="str">
            <v>品业</v>
          </cell>
          <cell r="I718" t="str">
            <v>杨天强</v>
          </cell>
          <cell r="J718" t="str">
            <v>已签约</v>
          </cell>
          <cell r="K718">
            <v>99.6</v>
          </cell>
          <cell r="L718">
            <v>78.5</v>
          </cell>
          <cell r="O718" t="str">
            <v>张利</v>
          </cell>
          <cell r="P718" t="str">
            <v>430181198611282327</v>
          </cell>
          <cell r="Q718">
            <v>13874913746</v>
          </cell>
          <cell r="R718" t="str">
            <v>广东省广州市天河区棠德北路246号</v>
          </cell>
          <cell r="S718" t="str">
            <v>中介-玉阁</v>
          </cell>
          <cell r="T718">
            <v>45192</v>
          </cell>
          <cell r="U718">
            <v>0</v>
          </cell>
          <cell r="X718">
            <v>-659352</v>
          </cell>
          <cell r="AB718">
            <v>45192</v>
          </cell>
          <cell r="AC718">
            <v>6620</v>
          </cell>
          <cell r="AD718">
            <v>659352</v>
          </cell>
        </row>
        <row r="719">
          <cell r="C719" t="str">
            <v>5-1-1402</v>
          </cell>
          <cell r="D719" t="str">
            <v>5</v>
          </cell>
          <cell r="E719">
            <v>1</v>
          </cell>
          <cell r="G719" t="str">
            <v>1402</v>
          </cell>
          <cell r="K719">
            <v>84.59</v>
          </cell>
          <cell r="L719">
            <v>66.67</v>
          </cell>
          <cell r="U719">
            <v>0</v>
          </cell>
          <cell r="X719">
            <v>0</v>
          </cell>
          <cell r="AB719" t="str">
            <v/>
          </cell>
          <cell r="AC719">
            <v>0</v>
          </cell>
        </row>
        <row r="720">
          <cell r="C720" t="str">
            <v>5-1-1403</v>
          </cell>
          <cell r="D720" t="str">
            <v>5</v>
          </cell>
          <cell r="E720">
            <v>1</v>
          </cell>
          <cell r="G720" t="str">
            <v>1403</v>
          </cell>
          <cell r="K720">
            <v>84.59</v>
          </cell>
          <cell r="L720">
            <v>66.67</v>
          </cell>
          <cell r="U720">
            <v>0</v>
          </cell>
          <cell r="X720">
            <v>0</v>
          </cell>
          <cell r="AB720" t="str">
            <v/>
          </cell>
          <cell r="AC720">
            <v>0</v>
          </cell>
        </row>
        <row r="721">
          <cell r="C721" t="str">
            <v>5-1-1404</v>
          </cell>
          <cell r="D721" t="str">
            <v>5</v>
          </cell>
          <cell r="E721">
            <v>1</v>
          </cell>
          <cell r="G721" t="str">
            <v>1404</v>
          </cell>
          <cell r="K721">
            <v>84.59</v>
          </cell>
          <cell r="L721">
            <v>66.67</v>
          </cell>
          <cell r="U721">
            <v>0</v>
          </cell>
          <cell r="W721" t="str">
            <v>0.95*0.97</v>
          </cell>
          <cell r="X721">
            <v>0</v>
          </cell>
          <cell r="AB721" t="str">
            <v/>
          </cell>
          <cell r="AC721">
            <v>0</v>
          </cell>
        </row>
        <row r="722">
          <cell r="C722" t="str">
            <v>5-1-1405</v>
          </cell>
          <cell r="D722" t="str">
            <v>5</v>
          </cell>
          <cell r="E722">
            <v>1</v>
          </cell>
          <cell r="G722" t="str">
            <v>1405</v>
          </cell>
          <cell r="K722">
            <v>84.59</v>
          </cell>
          <cell r="L722">
            <v>66.67</v>
          </cell>
          <cell r="U722">
            <v>0</v>
          </cell>
          <cell r="W722">
            <v>0.95</v>
          </cell>
          <cell r="X722">
            <v>0</v>
          </cell>
          <cell r="AB722" t="str">
            <v/>
          </cell>
          <cell r="AC722">
            <v>0</v>
          </cell>
        </row>
        <row r="723">
          <cell r="C723" t="str">
            <v>5-1-1406</v>
          </cell>
          <cell r="D723" t="str">
            <v>5</v>
          </cell>
          <cell r="E723">
            <v>1</v>
          </cell>
          <cell r="G723" t="str">
            <v>1406</v>
          </cell>
          <cell r="K723">
            <v>99.6</v>
          </cell>
          <cell r="L723">
            <v>78.5</v>
          </cell>
          <cell r="U723">
            <v>0</v>
          </cell>
          <cell r="X723">
            <v>0</v>
          </cell>
          <cell r="AB723" t="str">
            <v/>
          </cell>
          <cell r="AC723">
            <v>0</v>
          </cell>
        </row>
        <row r="724">
          <cell r="C724" t="str">
            <v>5-1-1501</v>
          </cell>
          <cell r="D724" t="str">
            <v>5</v>
          </cell>
          <cell r="E724">
            <v>1</v>
          </cell>
          <cell r="G724" t="str">
            <v>1501</v>
          </cell>
          <cell r="K724">
            <v>99.6</v>
          </cell>
          <cell r="L724">
            <v>78.5</v>
          </cell>
          <cell r="U724">
            <v>0</v>
          </cell>
          <cell r="X724">
            <v>0</v>
          </cell>
          <cell r="AB724" t="str">
            <v/>
          </cell>
          <cell r="AC724">
            <v>0</v>
          </cell>
        </row>
        <row r="725">
          <cell r="C725" t="str">
            <v>5-1-1502</v>
          </cell>
          <cell r="D725" t="str">
            <v>5</v>
          </cell>
          <cell r="E725">
            <v>1</v>
          </cell>
          <cell r="G725" t="str">
            <v>1502</v>
          </cell>
          <cell r="K725">
            <v>84.59</v>
          </cell>
          <cell r="L725">
            <v>66.67</v>
          </cell>
          <cell r="U725">
            <v>0</v>
          </cell>
          <cell r="X725">
            <v>0</v>
          </cell>
          <cell r="AB725" t="str">
            <v/>
          </cell>
          <cell r="AC725">
            <v>0</v>
          </cell>
        </row>
        <row r="726">
          <cell r="C726" t="str">
            <v>5-1-1503</v>
          </cell>
          <cell r="D726" t="str">
            <v>5</v>
          </cell>
          <cell r="E726">
            <v>1</v>
          </cell>
          <cell r="G726" t="str">
            <v>1503</v>
          </cell>
          <cell r="K726">
            <v>84.59</v>
          </cell>
          <cell r="L726">
            <v>66.67</v>
          </cell>
          <cell r="U726">
            <v>0</v>
          </cell>
          <cell r="W726">
            <v>0.95</v>
          </cell>
          <cell r="X726">
            <v>0</v>
          </cell>
          <cell r="AB726" t="str">
            <v/>
          </cell>
          <cell r="AC726">
            <v>0</v>
          </cell>
        </row>
        <row r="727">
          <cell r="C727" t="str">
            <v>5-1-1504</v>
          </cell>
          <cell r="D727" t="str">
            <v>5</v>
          </cell>
          <cell r="E727">
            <v>1</v>
          </cell>
          <cell r="G727" t="str">
            <v>1504</v>
          </cell>
          <cell r="K727">
            <v>84.59</v>
          </cell>
          <cell r="L727">
            <v>66.67</v>
          </cell>
          <cell r="U727">
            <v>0</v>
          </cell>
          <cell r="W727" t="str">
            <v>0.95*0.97</v>
          </cell>
          <cell r="X727">
            <v>0</v>
          </cell>
          <cell r="AB727" t="str">
            <v/>
          </cell>
          <cell r="AC727">
            <v>0</v>
          </cell>
        </row>
        <row r="728">
          <cell r="C728" t="str">
            <v>5-1-1505</v>
          </cell>
          <cell r="D728" t="str">
            <v>5</v>
          </cell>
          <cell r="E728">
            <v>1</v>
          </cell>
          <cell r="G728" t="str">
            <v>1505</v>
          </cell>
          <cell r="K728">
            <v>84.59</v>
          </cell>
          <cell r="L728">
            <v>66.67</v>
          </cell>
          <cell r="U728">
            <v>0</v>
          </cell>
          <cell r="W728">
            <v>0.95</v>
          </cell>
          <cell r="X728">
            <v>0</v>
          </cell>
          <cell r="AB728" t="str">
            <v/>
          </cell>
          <cell r="AC728">
            <v>0</v>
          </cell>
        </row>
        <row r="729">
          <cell r="C729" t="str">
            <v>5-1-1506</v>
          </cell>
          <cell r="D729" t="str">
            <v>5</v>
          </cell>
          <cell r="E729">
            <v>1</v>
          </cell>
          <cell r="G729" t="str">
            <v>1506</v>
          </cell>
          <cell r="K729">
            <v>99.6</v>
          </cell>
          <cell r="L729">
            <v>78.5</v>
          </cell>
          <cell r="U729">
            <v>0</v>
          </cell>
          <cell r="X729">
            <v>0</v>
          </cell>
          <cell r="AB729" t="str">
            <v/>
          </cell>
          <cell r="AC729">
            <v>0</v>
          </cell>
        </row>
        <row r="730">
          <cell r="C730" t="str">
            <v>5-1-1601</v>
          </cell>
          <cell r="D730" t="str">
            <v>5</v>
          </cell>
          <cell r="E730">
            <v>1</v>
          </cell>
          <cell r="F730">
            <v>45197</v>
          </cell>
          <cell r="G730" t="str">
            <v>1601</v>
          </cell>
          <cell r="H730" t="str">
            <v>品业</v>
          </cell>
          <cell r="I730" t="str">
            <v>杨天强</v>
          </cell>
          <cell r="J730" t="str">
            <v>已签约</v>
          </cell>
          <cell r="K730">
            <v>99.6</v>
          </cell>
          <cell r="L730">
            <v>78.5</v>
          </cell>
          <cell r="O730" t="str">
            <v>肖鸿天</v>
          </cell>
          <cell r="P730" t="str">
            <v>441781199901030718</v>
          </cell>
          <cell r="Q730" t="str">
            <v>19396889262；18924808976</v>
          </cell>
          <cell r="R730" t="str">
            <v>广东省广州市花都区花东镇石甬村委会龙庄二巷16号</v>
          </cell>
          <cell r="S730" t="str">
            <v>中介-玉阁</v>
          </cell>
          <cell r="T730">
            <v>45179</v>
          </cell>
          <cell r="U730">
            <v>0</v>
          </cell>
          <cell r="W730">
            <v>0.95</v>
          </cell>
          <cell r="X730">
            <v>-704490</v>
          </cell>
          <cell r="AB730">
            <v>45197</v>
          </cell>
          <cell r="AC730">
            <v>7073.19277108434</v>
          </cell>
          <cell r="AD730">
            <v>704490</v>
          </cell>
        </row>
        <row r="731">
          <cell r="C731" t="str">
            <v>5-1-1602</v>
          </cell>
          <cell r="D731" t="str">
            <v>5</v>
          </cell>
          <cell r="E731">
            <v>1</v>
          </cell>
          <cell r="G731" t="str">
            <v>1602</v>
          </cell>
          <cell r="K731">
            <v>84.59</v>
          </cell>
          <cell r="L731">
            <v>66.67</v>
          </cell>
          <cell r="U731">
            <v>0</v>
          </cell>
          <cell r="W731">
            <v>0.95</v>
          </cell>
          <cell r="X731">
            <v>0</v>
          </cell>
          <cell r="AB731" t="str">
            <v/>
          </cell>
          <cell r="AC731">
            <v>0</v>
          </cell>
        </row>
        <row r="732">
          <cell r="C732" t="str">
            <v>5-1-1603</v>
          </cell>
          <cell r="D732" t="str">
            <v>5</v>
          </cell>
          <cell r="E732">
            <v>1</v>
          </cell>
          <cell r="G732" t="str">
            <v>1603</v>
          </cell>
          <cell r="K732">
            <v>84.59</v>
          </cell>
          <cell r="L732">
            <v>66.67</v>
          </cell>
          <cell r="U732">
            <v>0</v>
          </cell>
          <cell r="W732" t="str">
            <v>0.95*0.87-9917</v>
          </cell>
          <cell r="X732">
            <v>0</v>
          </cell>
          <cell r="AB732" t="str">
            <v/>
          </cell>
          <cell r="AC732">
            <v>0</v>
          </cell>
        </row>
        <row r="733">
          <cell r="C733" t="str">
            <v>5-1-1604</v>
          </cell>
          <cell r="D733" t="str">
            <v>5</v>
          </cell>
          <cell r="E733">
            <v>1</v>
          </cell>
          <cell r="G733" t="str">
            <v>1604</v>
          </cell>
          <cell r="K733">
            <v>84.59</v>
          </cell>
          <cell r="L733">
            <v>66.67</v>
          </cell>
          <cell r="U733">
            <v>0</v>
          </cell>
          <cell r="X733">
            <v>0</v>
          </cell>
          <cell r="AB733" t="str">
            <v/>
          </cell>
          <cell r="AC733">
            <v>0</v>
          </cell>
        </row>
        <row r="734">
          <cell r="C734" t="str">
            <v>5-1-1605</v>
          </cell>
          <cell r="D734" t="str">
            <v>5</v>
          </cell>
          <cell r="E734">
            <v>1</v>
          </cell>
          <cell r="G734" t="str">
            <v>1605</v>
          </cell>
          <cell r="K734">
            <v>84.59</v>
          </cell>
          <cell r="L734">
            <v>66.67</v>
          </cell>
          <cell r="U734">
            <v>0</v>
          </cell>
          <cell r="W734" t="str">
            <v>0.95*0.87-10655</v>
          </cell>
          <cell r="X734">
            <v>0</v>
          </cell>
          <cell r="AB734" t="str">
            <v/>
          </cell>
          <cell r="AC734">
            <v>0</v>
          </cell>
        </row>
        <row r="735">
          <cell r="C735" t="str">
            <v>5-1-1606</v>
          </cell>
          <cell r="D735" t="str">
            <v>5</v>
          </cell>
          <cell r="E735">
            <v>1</v>
          </cell>
          <cell r="G735" t="str">
            <v>1606</v>
          </cell>
          <cell r="K735">
            <v>99.6</v>
          </cell>
          <cell r="L735">
            <v>78.5</v>
          </cell>
          <cell r="U735">
            <v>0</v>
          </cell>
          <cell r="W735" t="str">
            <v>0.95*0.87-10655</v>
          </cell>
          <cell r="X735">
            <v>0</v>
          </cell>
          <cell r="AB735" t="str">
            <v/>
          </cell>
          <cell r="AC735">
            <v>0</v>
          </cell>
        </row>
        <row r="736">
          <cell r="C736" t="str">
            <v>5-1-1701</v>
          </cell>
          <cell r="D736" t="str">
            <v>5</v>
          </cell>
          <cell r="E736">
            <v>1</v>
          </cell>
          <cell r="F736">
            <v>45235</v>
          </cell>
          <cell r="G736" t="str">
            <v>1701</v>
          </cell>
          <cell r="H736" t="str">
            <v>品业</v>
          </cell>
          <cell r="I736" t="str">
            <v>范丽娟</v>
          </cell>
          <cell r="J736" t="str">
            <v>已签约</v>
          </cell>
          <cell r="K736">
            <v>99.6</v>
          </cell>
          <cell r="L736">
            <v>78.5</v>
          </cell>
          <cell r="O736" t="str">
            <v>王雪芳</v>
          </cell>
          <cell r="P736" t="str">
            <v>440823196912080021</v>
          </cell>
          <cell r="Q736">
            <v>13503008427</v>
          </cell>
          <cell r="R736" t="str">
            <v>广州市越秀区长堤大马路336号3房</v>
          </cell>
          <cell r="S736" t="str">
            <v>中介-兆丰</v>
          </cell>
          <cell r="T736">
            <v>45235</v>
          </cell>
          <cell r="U736">
            <v>0</v>
          </cell>
          <cell r="W736">
            <v>0.95</v>
          </cell>
          <cell r="X736">
            <v>-707571</v>
          </cell>
          <cell r="AB736">
            <v>45235</v>
          </cell>
          <cell r="AC736">
            <v>7104.1265060241</v>
          </cell>
          <cell r="AD736">
            <v>707571</v>
          </cell>
        </row>
        <row r="737">
          <cell r="C737" t="str">
            <v>5-1-1702</v>
          </cell>
          <cell r="D737" t="str">
            <v>5</v>
          </cell>
          <cell r="E737">
            <v>1</v>
          </cell>
          <cell r="G737" t="str">
            <v>1702</v>
          </cell>
          <cell r="K737">
            <v>84.59</v>
          </cell>
          <cell r="L737">
            <v>66.67</v>
          </cell>
          <cell r="U737">
            <v>0</v>
          </cell>
          <cell r="W737" t="str">
            <v>0.95*0.96*0.99</v>
          </cell>
          <cell r="X737">
            <v>0</v>
          </cell>
          <cell r="AB737" t="str">
            <v/>
          </cell>
          <cell r="AC737">
            <v>0</v>
          </cell>
        </row>
        <row r="738">
          <cell r="C738" t="str">
            <v>5-1-1703</v>
          </cell>
          <cell r="D738" t="str">
            <v>5</v>
          </cell>
          <cell r="E738">
            <v>1</v>
          </cell>
          <cell r="G738" t="str">
            <v>1703</v>
          </cell>
          <cell r="K738">
            <v>84.59</v>
          </cell>
          <cell r="L738">
            <v>66.67</v>
          </cell>
          <cell r="U738">
            <v>0</v>
          </cell>
          <cell r="W738">
            <v>0.95</v>
          </cell>
          <cell r="X738">
            <v>0</v>
          </cell>
          <cell r="AB738" t="str">
            <v/>
          </cell>
          <cell r="AC738">
            <v>0</v>
          </cell>
        </row>
        <row r="739">
          <cell r="C739" t="str">
            <v>5-1-1704</v>
          </cell>
          <cell r="D739" t="str">
            <v>5</v>
          </cell>
          <cell r="E739">
            <v>1</v>
          </cell>
          <cell r="G739" t="str">
            <v>1704</v>
          </cell>
          <cell r="K739">
            <v>84.59</v>
          </cell>
          <cell r="L739">
            <v>66.67</v>
          </cell>
          <cell r="U739">
            <v>0</v>
          </cell>
          <cell r="W739">
            <v>0.95</v>
          </cell>
          <cell r="X739">
            <v>0</v>
          </cell>
          <cell r="AB739" t="str">
            <v/>
          </cell>
          <cell r="AC739">
            <v>0</v>
          </cell>
        </row>
        <row r="740">
          <cell r="C740" t="str">
            <v>5-1-1705</v>
          </cell>
          <cell r="D740" t="str">
            <v>5</v>
          </cell>
          <cell r="E740">
            <v>1</v>
          </cell>
          <cell r="G740" t="str">
            <v>1705</v>
          </cell>
          <cell r="K740">
            <v>84.59</v>
          </cell>
          <cell r="L740">
            <v>66.67</v>
          </cell>
          <cell r="U740">
            <v>0</v>
          </cell>
          <cell r="W740">
            <v>0.95</v>
          </cell>
          <cell r="X740">
            <v>0</v>
          </cell>
          <cell r="AB740" t="str">
            <v/>
          </cell>
          <cell r="AC740">
            <v>0</v>
          </cell>
        </row>
        <row r="741">
          <cell r="C741" t="str">
            <v>5-1-1706</v>
          </cell>
          <cell r="D741" t="str">
            <v>5</v>
          </cell>
          <cell r="E741">
            <v>1</v>
          </cell>
          <cell r="G741" t="str">
            <v>1706</v>
          </cell>
          <cell r="K741">
            <v>99.6</v>
          </cell>
          <cell r="L741">
            <v>78.5</v>
          </cell>
          <cell r="U741">
            <v>0</v>
          </cell>
          <cell r="X741">
            <v>0</v>
          </cell>
          <cell r="AB741" t="str">
            <v/>
          </cell>
          <cell r="AC741">
            <v>0</v>
          </cell>
        </row>
        <row r="742">
          <cell r="C742" t="str">
            <v>5-1-1801</v>
          </cell>
          <cell r="D742" t="str">
            <v>5</v>
          </cell>
          <cell r="E742">
            <v>1</v>
          </cell>
          <cell r="F742">
            <v>45193</v>
          </cell>
          <cell r="G742" t="str">
            <v>1801</v>
          </cell>
          <cell r="H742" t="str">
            <v>品业</v>
          </cell>
          <cell r="I742" t="str">
            <v>杨天强</v>
          </cell>
          <cell r="J742" t="str">
            <v>已签约</v>
          </cell>
          <cell r="K742">
            <v>99.6</v>
          </cell>
          <cell r="L742">
            <v>78.5</v>
          </cell>
          <cell r="O742" t="str">
            <v>张吉英,柯丽青</v>
          </cell>
          <cell r="P742" t="str">
            <v>420222198501276413,420222198901116427</v>
          </cell>
          <cell r="Q742">
            <v>13725220363</v>
          </cell>
          <cell r="R742" t="str">
            <v>广东省广州市花都区花东镇象山村金田工业区永溪路1号</v>
          </cell>
          <cell r="S742" t="str">
            <v>中介-玉阁</v>
          </cell>
          <cell r="T742">
            <v>45171</v>
          </cell>
          <cell r="U742">
            <v>0</v>
          </cell>
          <cell r="X742">
            <v>-815830</v>
          </cell>
          <cell r="AB742">
            <v>45193</v>
          </cell>
          <cell r="AC742">
            <v>8191.06425702811</v>
          </cell>
          <cell r="AD742">
            <v>815830</v>
          </cell>
        </row>
        <row r="743">
          <cell r="C743" t="str">
            <v>5-1-1802</v>
          </cell>
          <cell r="D743" t="str">
            <v>5</v>
          </cell>
          <cell r="E743">
            <v>1</v>
          </cell>
          <cell r="F743">
            <v>45344</v>
          </cell>
          <cell r="G743" t="str">
            <v>1802</v>
          </cell>
          <cell r="H743" t="str">
            <v>品业</v>
          </cell>
          <cell r="I743" t="str">
            <v>范丽娟</v>
          </cell>
          <cell r="J743" t="str">
            <v>已签约</v>
          </cell>
          <cell r="K743">
            <v>84.59</v>
          </cell>
          <cell r="L743">
            <v>66.67</v>
          </cell>
          <cell r="O743" t="str">
            <v>陈娴</v>
          </cell>
          <cell r="P743" t="str">
            <v>320825197403064322</v>
          </cell>
          <cell r="Q743">
            <v>13530393603</v>
          </cell>
          <cell r="R743" t="str">
            <v>广东省广州市花都区新雅街道朗悦君庭C4楼</v>
          </cell>
          <cell r="S743" t="str">
            <v>中介-华江</v>
          </cell>
          <cell r="T743">
            <v>45167</v>
          </cell>
          <cell r="U743">
            <v>0</v>
          </cell>
          <cell r="W743">
            <v>0.95</v>
          </cell>
          <cell r="X743">
            <v>-730941</v>
          </cell>
          <cell r="AB743">
            <v>45290</v>
          </cell>
          <cell r="AC743">
            <v>8640.98593214328</v>
          </cell>
          <cell r="AD743">
            <v>730941</v>
          </cell>
        </row>
        <row r="744">
          <cell r="C744" t="str">
            <v>5-1-1803</v>
          </cell>
          <cell r="D744" t="str">
            <v>5</v>
          </cell>
          <cell r="E744">
            <v>1</v>
          </cell>
          <cell r="G744" t="str">
            <v>1803</v>
          </cell>
          <cell r="K744">
            <v>84.59</v>
          </cell>
          <cell r="L744">
            <v>66.67</v>
          </cell>
          <cell r="U744">
            <v>0</v>
          </cell>
          <cell r="W744">
            <v>0.95</v>
          </cell>
          <cell r="X744">
            <v>0</v>
          </cell>
          <cell r="AB744" t="str">
            <v/>
          </cell>
          <cell r="AC744">
            <v>0</v>
          </cell>
        </row>
        <row r="745">
          <cell r="C745" t="str">
            <v>5-1-1804</v>
          </cell>
          <cell r="D745" t="str">
            <v>5</v>
          </cell>
          <cell r="E745">
            <v>1</v>
          </cell>
          <cell r="G745" t="str">
            <v>1804</v>
          </cell>
          <cell r="K745">
            <v>84.59</v>
          </cell>
          <cell r="L745">
            <v>66.67</v>
          </cell>
          <cell r="U745">
            <v>0</v>
          </cell>
          <cell r="W745">
            <v>0.95</v>
          </cell>
          <cell r="X745">
            <v>0</v>
          </cell>
          <cell r="AB745" t="str">
            <v/>
          </cell>
          <cell r="AC745">
            <v>0</v>
          </cell>
        </row>
        <row r="746">
          <cell r="C746" t="str">
            <v>5-1-1805</v>
          </cell>
          <cell r="D746" t="str">
            <v>5</v>
          </cell>
          <cell r="E746">
            <v>1</v>
          </cell>
          <cell r="G746" t="str">
            <v>1805</v>
          </cell>
          <cell r="K746">
            <v>84.59</v>
          </cell>
          <cell r="L746">
            <v>66.67</v>
          </cell>
          <cell r="U746">
            <v>0</v>
          </cell>
          <cell r="W746">
            <v>0.95</v>
          </cell>
          <cell r="X746">
            <v>0</v>
          </cell>
          <cell r="AB746" t="str">
            <v/>
          </cell>
          <cell r="AC746">
            <v>0</v>
          </cell>
        </row>
        <row r="747">
          <cell r="C747" t="str">
            <v>5-1-1806</v>
          </cell>
          <cell r="D747" t="str">
            <v>5</v>
          </cell>
          <cell r="E747">
            <v>1</v>
          </cell>
          <cell r="G747" t="str">
            <v>1806</v>
          </cell>
          <cell r="K747">
            <v>99.6</v>
          </cell>
          <cell r="L747">
            <v>78.5</v>
          </cell>
          <cell r="U747">
            <v>0</v>
          </cell>
          <cell r="W747" t="str">
            <v>0.95*0.97</v>
          </cell>
          <cell r="X747">
            <v>0</v>
          </cell>
          <cell r="AB747" t="str">
            <v/>
          </cell>
          <cell r="AC747">
            <v>0</v>
          </cell>
        </row>
        <row r="748">
          <cell r="C748" t="str">
            <v>5-1-1901</v>
          </cell>
          <cell r="D748" t="str">
            <v>5</v>
          </cell>
          <cell r="E748">
            <v>1</v>
          </cell>
          <cell r="G748" t="str">
            <v>1901</v>
          </cell>
          <cell r="K748">
            <v>99.6</v>
          </cell>
          <cell r="L748">
            <v>78.5</v>
          </cell>
          <cell r="U748">
            <v>0</v>
          </cell>
          <cell r="W748">
            <v>0.95</v>
          </cell>
          <cell r="X748">
            <v>0</v>
          </cell>
          <cell r="AB748" t="str">
            <v/>
          </cell>
          <cell r="AC748">
            <v>0</v>
          </cell>
        </row>
        <row r="749">
          <cell r="C749" t="str">
            <v>5-1-1902</v>
          </cell>
          <cell r="D749" t="str">
            <v>5</v>
          </cell>
          <cell r="E749">
            <v>1</v>
          </cell>
          <cell r="G749" t="str">
            <v>1902</v>
          </cell>
          <cell r="K749">
            <v>84.59</v>
          </cell>
          <cell r="L749">
            <v>66.67</v>
          </cell>
          <cell r="U749">
            <v>0</v>
          </cell>
          <cell r="X749">
            <v>0</v>
          </cell>
          <cell r="AB749" t="str">
            <v/>
          </cell>
          <cell r="AC749">
            <v>0</v>
          </cell>
        </row>
        <row r="750">
          <cell r="C750" t="str">
            <v>5-1-1903</v>
          </cell>
          <cell r="D750" t="str">
            <v>5</v>
          </cell>
          <cell r="E750">
            <v>1</v>
          </cell>
          <cell r="G750" t="str">
            <v>1903</v>
          </cell>
          <cell r="K750">
            <v>84.59</v>
          </cell>
          <cell r="L750">
            <v>66.67</v>
          </cell>
          <cell r="U750">
            <v>0</v>
          </cell>
          <cell r="W750">
            <v>0.95</v>
          </cell>
          <cell r="X750">
            <v>0</v>
          </cell>
          <cell r="AB750" t="str">
            <v/>
          </cell>
          <cell r="AC750">
            <v>0</v>
          </cell>
        </row>
        <row r="751">
          <cell r="C751" t="str">
            <v>5-1-1904</v>
          </cell>
          <cell r="D751" t="str">
            <v>5</v>
          </cell>
          <cell r="E751">
            <v>1</v>
          </cell>
          <cell r="G751" t="str">
            <v>1904</v>
          </cell>
          <cell r="K751">
            <v>84.59</v>
          </cell>
          <cell r="L751">
            <v>66.67</v>
          </cell>
          <cell r="U751">
            <v>0</v>
          </cell>
          <cell r="W751">
            <v>0.95</v>
          </cell>
          <cell r="X751">
            <v>0</v>
          </cell>
          <cell r="AB751" t="str">
            <v/>
          </cell>
          <cell r="AC751">
            <v>0</v>
          </cell>
        </row>
        <row r="752">
          <cell r="C752" t="str">
            <v>5-1-1905</v>
          </cell>
          <cell r="D752" t="str">
            <v>5</v>
          </cell>
          <cell r="E752">
            <v>1</v>
          </cell>
          <cell r="G752" t="str">
            <v>1905</v>
          </cell>
          <cell r="K752">
            <v>84.59</v>
          </cell>
          <cell r="L752">
            <v>66.67</v>
          </cell>
          <cell r="U752">
            <v>0</v>
          </cell>
          <cell r="X752">
            <v>0</v>
          </cell>
          <cell r="AB752" t="str">
            <v/>
          </cell>
          <cell r="AC752">
            <v>0</v>
          </cell>
        </row>
        <row r="753">
          <cell r="C753" t="str">
            <v>5-1-1906</v>
          </cell>
          <cell r="D753" t="str">
            <v>5</v>
          </cell>
          <cell r="E753">
            <v>1</v>
          </cell>
          <cell r="G753" t="str">
            <v>1906</v>
          </cell>
          <cell r="K753">
            <v>99.6</v>
          </cell>
          <cell r="L753">
            <v>78.5</v>
          </cell>
          <cell r="U753">
            <v>0</v>
          </cell>
          <cell r="X753">
            <v>0</v>
          </cell>
          <cell r="AB753" t="str">
            <v/>
          </cell>
          <cell r="AC753">
            <v>0</v>
          </cell>
        </row>
        <row r="754">
          <cell r="C754" t="str">
            <v>5-1-2001</v>
          </cell>
          <cell r="D754" t="str">
            <v>5</v>
          </cell>
          <cell r="E754">
            <v>1</v>
          </cell>
          <cell r="G754" t="str">
            <v>2001</v>
          </cell>
          <cell r="K754">
            <v>99.6</v>
          </cell>
          <cell r="L754">
            <v>78.5</v>
          </cell>
          <cell r="U754">
            <v>0</v>
          </cell>
          <cell r="X754">
            <v>0</v>
          </cell>
          <cell r="AB754" t="str">
            <v/>
          </cell>
          <cell r="AC754">
            <v>0</v>
          </cell>
        </row>
        <row r="755">
          <cell r="C755" t="str">
            <v>5-1-2002</v>
          </cell>
          <cell r="D755" t="str">
            <v>5</v>
          </cell>
          <cell r="E755">
            <v>1</v>
          </cell>
          <cell r="G755" t="str">
            <v>2002</v>
          </cell>
          <cell r="K755">
            <v>84.59</v>
          </cell>
          <cell r="L755">
            <v>66.67</v>
          </cell>
          <cell r="U755">
            <v>0</v>
          </cell>
          <cell r="W755">
            <v>0.95</v>
          </cell>
          <cell r="X755">
            <v>0</v>
          </cell>
          <cell r="AB755" t="str">
            <v/>
          </cell>
          <cell r="AC755">
            <v>0</v>
          </cell>
        </row>
        <row r="756">
          <cell r="C756" t="str">
            <v>5-1-2003</v>
          </cell>
          <cell r="D756" t="str">
            <v>5</v>
          </cell>
          <cell r="E756">
            <v>1</v>
          </cell>
          <cell r="G756" t="str">
            <v>2003</v>
          </cell>
          <cell r="K756">
            <v>84.59</v>
          </cell>
          <cell r="L756">
            <v>66.67</v>
          </cell>
          <cell r="U756">
            <v>0</v>
          </cell>
          <cell r="W756">
            <v>0.95</v>
          </cell>
          <cell r="X756">
            <v>0</v>
          </cell>
          <cell r="AB756" t="str">
            <v/>
          </cell>
          <cell r="AC756">
            <v>0</v>
          </cell>
        </row>
        <row r="757">
          <cell r="C757" t="str">
            <v>5-1-2004</v>
          </cell>
          <cell r="D757" t="str">
            <v>5</v>
          </cell>
          <cell r="E757">
            <v>1</v>
          </cell>
          <cell r="G757" t="str">
            <v>2004</v>
          </cell>
          <cell r="K757">
            <v>84.59</v>
          </cell>
          <cell r="L757">
            <v>66.67</v>
          </cell>
          <cell r="U757">
            <v>0</v>
          </cell>
          <cell r="W757">
            <v>0.95</v>
          </cell>
          <cell r="X757">
            <v>0</v>
          </cell>
          <cell r="AB757" t="str">
            <v/>
          </cell>
          <cell r="AC757">
            <v>0</v>
          </cell>
        </row>
        <row r="758">
          <cell r="C758" t="str">
            <v>5-1-2005</v>
          </cell>
          <cell r="D758" t="str">
            <v>5</v>
          </cell>
          <cell r="E758">
            <v>1</v>
          </cell>
          <cell r="G758" t="str">
            <v>2005</v>
          </cell>
          <cell r="K758">
            <v>84.59</v>
          </cell>
          <cell r="L758">
            <v>66.67</v>
          </cell>
          <cell r="U758">
            <v>0</v>
          </cell>
          <cell r="X758">
            <v>0</v>
          </cell>
          <cell r="AB758" t="str">
            <v/>
          </cell>
          <cell r="AC758">
            <v>0</v>
          </cell>
        </row>
        <row r="759">
          <cell r="C759" t="str">
            <v>5-1-2006</v>
          </cell>
          <cell r="D759" t="str">
            <v>5</v>
          </cell>
          <cell r="E759">
            <v>1</v>
          </cell>
          <cell r="G759" t="str">
            <v>2006</v>
          </cell>
          <cell r="K759">
            <v>99.6</v>
          </cell>
          <cell r="L759">
            <v>78.5</v>
          </cell>
          <cell r="U759">
            <v>0</v>
          </cell>
          <cell r="X759">
            <v>0</v>
          </cell>
          <cell r="AB759" t="str">
            <v/>
          </cell>
          <cell r="AC759">
            <v>0</v>
          </cell>
        </row>
        <row r="760">
          <cell r="C760" t="str">
            <v>5-1-2101</v>
          </cell>
          <cell r="D760" t="str">
            <v>5</v>
          </cell>
          <cell r="E760">
            <v>1</v>
          </cell>
          <cell r="G760" t="str">
            <v>2101</v>
          </cell>
          <cell r="H760" t="str">
            <v>品业</v>
          </cell>
          <cell r="I760" t="str">
            <v>范丽娟</v>
          </cell>
          <cell r="J760" t="str">
            <v>已认购</v>
          </cell>
          <cell r="K760">
            <v>99.6</v>
          </cell>
          <cell r="L760">
            <v>78.5</v>
          </cell>
          <cell r="O760" t="str">
            <v>江健豪</v>
          </cell>
          <cell r="P760" t="str">
            <v>440111196910120938</v>
          </cell>
          <cell r="Q760">
            <v>18819412942</v>
          </cell>
          <cell r="R760" t="str">
            <v>广东省广州市白云区水沥东街十巷20号</v>
          </cell>
          <cell r="S760" t="str">
            <v>中介-华江</v>
          </cell>
          <cell r="T760">
            <v>45179</v>
          </cell>
          <cell r="U760">
            <v>0</v>
          </cell>
          <cell r="X760">
            <v>-917839</v>
          </cell>
          <cell r="AB760" t="str">
            <v/>
          </cell>
          <cell r="AC760">
            <v>9215.25100401607</v>
          </cell>
          <cell r="AD760">
            <v>917839</v>
          </cell>
        </row>
        <row r="761">
          <cell r="C761" t="str">
            <v>5-1-2102</v>
          </cell>
          <cell r="D761" t="str">
            <v>5</v>
          </cell>
          <cell r="E761">
            <v>1</v>
          </cell>
          <cell r="G761" t="str">
            <v>2102</v>
          </cell>
          <cell r="K761">
            <v>84.59</v>
          </cell>
          <cell r="L761">
            <v>66.67</v>
          </cell>
          <cell r="U761">
            <v>0</v>
          </cell>
          <cell r="W761" t="str">
            <v>0.95*0.97</v>
          </cell>
          <cell r="X761">
            <v>0</v>
          </cell>
          <cell r="AB761" t="str">
            <v/>
          </cell>
          <cell r="AC761">
            <v>0</v>
          </cell>
        </row>
        <row r="762">
          <cell r="C762" t="str">
            <v>5-1-2103</v>
          </cell>
          <cell r="D762" t="str">
            <v>5</v>
          </cell>
          <cell r="E762">
            <v>1</v>
          </cell>
          <cell r="G762" t="str">
            <v>2103</v>
          </cell>
          <cell r="K762">
            <v>84.59</v>
          </cell>
          <cell r="L762">
            <v>66.67</v>
          </cell>
          <cell r="U762">
            <v>0</v>
          </cell>
          <cell r="W762">
            <v>0.95</v>
          </cell>
          <cell r="X762">
            <v>0</v>
          </cell>
          <cell r="AB762" t="str">
            <v/>
          </cell>
          <cell r="AC762">
            <v>0</v>
          </cell>
        </row>
        <row r="763">
          <cell r="C763" t="str">
            <v>5-1-2104</v>
          </cell>
          <cell r="D763" t="str">
            <v>5</v>
          </cell>
          <cell r="E763">
            <v>1</v>
          </cell>
          <cell r="G763" t="str">
            <v>2104</v>
          </cell>
          <cell r="K763">
            <v>84.59</v>
          </cell>
          <cell r="L763">
            <v>66.67</v>
          </cell>
          <cell r="U763">
            <v>0</v>
          </cell>
          <cell r="W763" t="str">
            <v>0.95*0.97</v>
          </cell>
          <cell r="X763">
            <v>0</v>
          </cell>
          <cell r="AB763" t="str">
            <v/>
          </cell>
          <cell r="AC763">
            <v>0</v>
          </cell>
        </row>
        <row r="764">
          <cell r="C764" t="str">
            <v>5-1-2105</v>
          </cell>
          <cell r="D764" t="str">
            <v>5</v>
          </cell>
          <cell r="E764">
            <v>1</v>
          </cell>
          <cell r="G764" t="str">
            <v>2105</v>
          </cell>
          <cell r="K764">
            <v>84.59</v>
          </cell>
          <cell r="L764">
            <v>66.67</v>
          </cell>
          <cell r="U764">
            <v>0</v>
          </cell>
          <cell r="W764" t="str">
            <v>0.95*0.97</v>
          </cell>
          <cell r="X764">
            <v>0</v>
          </cell>
          <cell r="AB764" t="str">
            <v/>
          </cell>
          <cell r="AC764">
            <v>0</v>
          </cell>
        </row>
        <row r="765">
          <cell r="C765" t="str">
            <v>5-1-2106</v>
          </cell>
          <cell r="D765" t="str">
            <v>5</v>
          </cell>
          <cell r="E765">
            <v>1</v>
          </cell>
          <cell r="G765" t="str">
            <v>2106</v>
          </cell>
          <cell r="K765">
            <v>99.6</v>
          </cell>
          <cell r="L765">
            <v>78.5</v>
          </cell>
          <cell r="U765">
            <v>0</v>
          </cell>
          <cell r="W765">
            <v>0.95</v>
          </cell>
          <cell r="X765">
            <v>0</v>
          </cell>
          <cell r="AB765" t="str">
            <v/>
          </cell>
          <cell r="AC765">
            <v>0</v>
          </cell>
        </row>
        <row r="766">
          <cell r="C766" t="str">
            <v>5-1-2201</v>
          </cell>
          <cell r="D766" t="str">
            <v>5</v>
          </cell>
          <cell r="E766">
            <v>1</v>
          </cell>
          <cell r="G766" t="str">
            <v>2201</v>
          </cell>
          <cell r="H766" t="str">
            <v>品业</v>
          </cell>
          <cell r="I766" t="str">
            <v>范丽娟</v>
          </cell>
          <cell r="J766" t="str">
            <v>已认购</v>
          </cell>
          <cell r="K766">
            <v>99.6</v>
          </cell>
          <cell r="L766">
            <v>78.5</v>
          </cell>
          <cell r="O766" t="str">
            <v>陈雪艳</v>
          </cell>
          <cell r="P766" t="str">
            <v>432901198211268386</v>
          </cell>
          <cell r="Q766">
            <v>18569392216</v>
          </cell>
          <cell r="R766" t="str">
            <v>湖南省永州市冷水摊区银象路裕悦铭座2005</v>
          </cell>
          <cell r="S766" t="str">
            <v>中介-兆丰</v>
          </cell>
          <cell r="T766">
            <v>45205</v>
          </cell>
          <cell r="U766">
            <v>0</v>
          </cell>
          <cell r="W766" t="str">
            <v>0.95*0.87-5837</v>
          </cell>
          <cell r="X766">
            <v>-848664</v>
          </cell>
          <cell r="AB766" t="str">
            <v/>
          </cell>
          <cell r="AC766">
            <v>8520.72289156627</v>
          </cell>
          <cell r="AD766">
            <v>848664</v>
          </cell>
        </row>
        <row r="767">
          <cell r="C767" t="str">
            <v>5-1-2202</v>
          </cell>
          <cell r="D767" t="str">
            <v>5</v>
          </cell>
          <cell r="E767">
            <v>1</v>
          </cell>
          <cell r="G767" t="str">
            <v>2202</v>
          </cell>
          <cell r="K767">
            <v>84.59</v>
          </cell>
          <cell r="L767">
            <v>66.67</v>
          </cell>
          <cell r="U767">
            <v>0</v>
          </cell>
          <cell r="W767" t="str">
            <v>0.95*0.96*0.99</v>
          </cell>
          <cell r="X767">
            <v>0</v>
          </cell>
          <cell r="AB767" t="str">
            <v/>
          </cell>
          <cell r="AC767">
            <v>0</v>
          </cell>
        </row>
        <row r="768">
          <cell r="C768" t="str">
            <v>5-1-2203</v>
          </cell>
          <cell r="D768" t="str">
            <v>5</v>
          </cell>
          <cell r="E768">
            <v>1</v>
          </cell>
          <cell r="G768" t="str">
            <v>2203</v>
          </cell>
          <cell r="K768">
            <v>84.59</v>
          </cell>
          <cell r="L768">
            <v>66.67</v>
          </cell>
          <cell r="U768">
            <v>0</v>
          </cell>
          <cell r="W768" t="str">
            <v>0.95*0.87-10655</v>
          </cell>
          <cell r="X768">
            <v>0</v>
          </cell>
          <cell r="AB768" t="str">
            <v/>
          </cell>
          <cell r="AC768">
            <v>0</v>
          </cell>
        </row>
        <row r="769">
          <cell r="C769" t="str">
            <v>5-1-2204</v>
          </cell>
          <cell r="D769" t="str">
            <v>5</v>
          </cell>
          <cell r="E769">
            <v>1</v>
          </cell>
          <cell r="G769" t="str">
            <v>2204</v>
          </cell>
          <cell r="K769">
            <v>84.59</v>
          </cell>
          <cell r="L769">
            <v>66.67</v>
          </cell>
          <cell r="U769">
            <v>0</v>
          </cell>
          <cell r="W769" t="str">
            <v>0.95*0.87-10655</v>
          </cell>
          <cell r="X769">
            <v>0</v>
          </cell>
          <cell r="AB769" t="str">
            <v/>
          </cell>
          <cell r="AC769">
            <v>0</v>
          </cell>
        </row>
        <row r="770">
          <cell r="C770" t="str">
            <v>5-1-2205</v>
          </cell>
          <cell r="D770" t="str">
            <v>5</v>
          </cell>
          <cell r="E770">
            <v>1</v>
          </cell>
          <cell r="G770" t="str">
            <v>2205</v>
          </cell>
          <cell r="K770">
            <v>84.59</v>
          </cell>
          <cell r="L770">
            <v>66.67</v>
          </cell>
          <cell r="U770">
            <v>0</v>
          </cell>
          <cell r="W770">
            <v>0.95</v>
          </cell>
          <cell r="X770">
            <v>0</v>
          </cell>
          <cell r="AB770" t="str">
            <v/>
          </cell>
          <cell r="AC770">
            <v>0</v>
          </cell>
        </row>
        <row r="771">
          <cell r="C771" t="str">
            <v>5-1-2206</v>
          </cell>
          <cell r="D771" t="str">
            <v>5</v>
          </cell>
          <cell r="E771">
            <v>1</v>
          </cell>
          <cell r="G771" t="str">
            <v>2206</v>
          </cell>
          <cell r="K771">
            <v>99.6</v>
          </cell>
          <cell r="L771">
            <v>78.5</v>
          </cell>
          <cell r="U771">
            <v>0</v>
          </cell>
          <cell r="W771">
            <v>0.95</v>
          </cell>
          <cell r="X771">
            <v>0</v>
          </cell>
          <cell r="AB771" t="str">
            <v/>
          </cell>
          <cell r="AC771">
            <v>0</v>
          </cell>
        </row>
        <row r="772">
          <cell r="C772" t="str">
            <v>5-1-301</v>
          </cell>
          <cell r="D772" t="str">
            <v>5</v>
          </cell>
          <cell r="E772">
            <v>1</v>
          </cell>
          <cell r="F772">
            <v>45261</v>
          </cell>
          <cell r="G772">
            <v>301</v>
          </cell>
          <cell r="H772" t="str">
            <v>品业</v>
          </cell>
          <cell r="I772" t="str">
            <v>范丽娟</v>
          </cell>
          <cell r="J772" t="str">
            <v>已签约</v>
          </cell>
          <cell r="K772">
            <v>99.6</v>
          </cell>
          <cell r="L772">
            <v>78.5</v>
          </cell>
          <cell r="O772" t="str">
            <v>陈俊奎</v>
          </cell>
          <cell r="P772" t="str">
            <v>360622197909130013</v>
          </cell>
          <cell r="Q772">
            <v>17728701377</v>
          </cell>
          <cell r="R772" t="str">
            <v>广东省清远市清城区龙塘镇泰华街472号长喜酒庄</v>
          </cell>
          <cell r="S772" t="str">
            <v>中介-兆丰</v>
          </cell>
          <cell r="T772">
            <v>45193</v>
          </cell>
          <cell r="U772">
            <v>0</v>
          </cell>
          <cell r="W772">
            <v>0.95</v>
          </cell>
          <cell r="X772">
            <v>-722051</v>
          </cell>
          <cell r="AB772">
            <v>45261</v>
          </cell>
          <cell r="AC772">
            <v>7249.50803212851</v>
          </cell>
          <cell r="AD772">
            <v>722051</v>
          </cell>
        </row>
        <row r="773">
          <cell r="C773" t="str">
            <v>5-1-302</v>
          </cell>
          <cell r="D773" t="str">
            <v>5</v>
          </cell>
          <cell r="E773">
            <v>1</v>
          </cell>
          <cell r="G773">
            <v>302</v>
          </cell>
          <cell r="K773">
            <v>84.59</v>
          </cell>
          <cell r="L773">
            <v>66.67</v>
          </cell>
          <cell r="U773">
            <v>0</v>
          </cell>
          <cell r="W773">
            <v>0.95</v>
          </cell>
          <cell r="X773">
            <v>0</v>
          </cell>
          <cell r="AB773" t="str">
            <v/>
          </cell>
          <cell r="AC773">
            <v>0</v>
          </cell>
        </row>
        <row r="774">
          <cell r="C774" t="str">
            <v>5-1-303</v>
          </cell>
          <cell r="D774" t="str">
            <v>5</v>
          </cell>
          <cell r="E774">
            <v>1</v>
          </cell>
          <cell r="G774">
            <v>303</v>
          </cell>
          <cell r="K774">
            <v>84.59</v>
          </cell>
          <cell r="L774">
            <v>66.67</v>
          </cell>
          <cell r="U774">
            <v>0</v>
          </cell>
          <cell r="W774">
            <v>0.95</v>
          </cell>
          <cell r="X774">
            <v>0</v>
          </cell>
          <cell r="AB774" t="str">
            <v/>
          </cell>
          <cell r="AC774">
            <v>0</v>
          </cell>
        </row>
        <row r="775">
          <cell r="C775" t="str">
            <v>5-1-304</v>
          </cell>
          <cell r="D775" t="str">
            <v>5</v>
          </cell>
          <cell r="E775">
            <v>1</v>
          </cell>
          <cell r="F775">
            <v>45161</v>
          </cell>
          <cell r="G775">
            <v>304</v>
          </cell>
          <cell r="H775" t="str">
            <v>品业</v>
          </cell>
          <cell r="I775" t="str">
            <v>范丽娟</v>
          </cell>
          <cell r="J775" t="str">
            <v>已签约</v>
          </cell>
          <cell r="K775">
            <v>84.59</v>
          </cell>
          <cell r="L775">
            <v>66.67</v>
          </cell>
          <cell r="O775" t="str">
            <v>欧阳勇</v>
          </cell>
          <cell r="P775" t="str">
            <v>44010319790128605X</v>
          </cell>
          <cell r="Q775">
            <v>13694207301</v>
          </cell>
          <cell r="R775" t="str">
            <v>广东省广州市东风西路55号803房</v>
          </cell>
          <cell r="S775" t="str">
            <v>中介-兆丰</v>
          </cell>
          <cell r="T775">
            <v>45151</v>
          </cell>
          <cell r="U775">
            <v>0</v>
          </cell>
          <cell r="W775">
            <v>0.95</v>
          </cell>
          <cell r="X775">
            <v>-501019</v>
          </cell>
          <cell r="AB775">
            <v>45161</v>
          </cell>
          <cell r="AC775">
            <v>5922.91050951649</v>
          </cell>
          <cell r="AD775">
            <v>501019</v>
          </cell>
        </row>
        <row r="776">
          <cell r="C776" t="str">
            <v>5-1-305</v>
          </cell>
          <cell r="D776" t="str">
            <v>5</v>
          </cell>
          <cell r="E776">
            <v>1</v>
          </cell>
          <cell r="F776">
            <v>45161</v>
          </cell>
          <cell r="G776">
            <v>305</v>
          </cell>
          <cell r="H776" t="str">
            <v>品业</v>
          </cell>
          <cell r="I776" t="str">
            <v>范丽娟</v>
          </cell>
          <cell r="J776" t="str">
            <v>已签约</v>
          </cell>
          <cell r="K776">
            <v>84.59</v>
          </cell>
          <cell r="L776">
            <v>66.67</v>
          </cell>
          <cell r="O776" t="str">
            <v>钟翠兰</v>
          </cell>
          <cell r="P776" t="str">
            <v>44011119820128332X</v>
          </cell>
          <cell r="Q776">
            <v>13433940339</v>
          </cell>
          <cell r="R776" t="str">
            <v>广东省广州市东风西路55号803房</v>
          </cell>
          <cell r="S776" t="str">
            <v>中介-兆丰</v>
          </cell>
          <cell r="T776">
            <v>45151</v>
          </cell>
          <cell r="U776">
            <v>0</v>
          </cell>
          <cell r="W776">
            <v>0.95</v>
          </cell>
          <cell r="X776">
            <v>-500822</v>
          </cell>
          <cell r="AB776">
            <v>45161</v>
          </cell>
          <cell r="AC776">
            <v>5920.58162903416</v>
          </cell>
          <cell r="AD776">
            <v>500822</v>
          </cell>
        </row>
        <row r="777">
          <cell r="C777" t="str">
            <v>5-1-306</v>
          </cell>
          <cell r="D777" t="str">
            <v>5</v>
          </cell>
          <cell r="E777">
            <v>1</v>
          </cell>
          <cell r="F777">
            <v>45194</v>
          </cell>
          <cell r="G777">
            <v>306</v>
          </cell>
          <cell r="H777" t="str">
            <v>品业</v>
          </cell>
          <cell r="I777" t="str">
            <v>范丽娟</v>
          </cell>
          <cell r="J777" t="str">
            <v>已签约</v>
          </cell>
          <cell r="K777">
            <v>99.6</v>
          </cell>
          <cell r="L777">
            <v>78.5</v>
          </cell>
          <cell r="O777" t="str">
            <v>张菊莲</v>
          </cell>
          <cell r="P777" t="str">
            <v>43052419860918874X</v>
          </cell>
          <cell r="Q777">
            <v>13928750985</v>
          </cell>
          <cell r="R777" t="str">
            <v>广东省清远市银盏泰华街472号长喜酒业</v>
          </cell>
          <cell r="S777" t="str">
            <v>中介-兆丰</v>
          </cell>
          <cell r="T777">
            <v>45193</v>
          </cell>
          <cell r="U777">
            <v>0</v>
          </cell>
          <cell r="W777">
            <v>0.95</v>
          </cell>
          <cell r="X777">
            <v>-855081</v>
          </cell>
          <cell r="AB777">
            <v>45194</v>
          </cell>
          <cell r="AC777">
            <v>8585.15060240964</v>
          </cell>
          <cell r="AD777">
            <v>855081</v>
          </cell>
        </row>
        <row r="778">
          <cell r="C778" t="str">
            <v>5-1-401</v>
          </cell>
          <cell r="D778" t="str">
            <v>5</v>
          </cell>
          <cell r="E778">
            <v>1</v>
          </cell>
          <cell r="F778">
            <v>45191</v>
          </cell>
          <cell r="G778">
            <v>401</v>
          </cell>
          <cell r="H778" t="str">
            <v>品业</v>
          </cell>
          <cell r="I778" t="str">
            <v>范丽娟</v>
          </cell>
          <cell r="J778" t="str">
            <v>已签约</v>
          </cell>
          <cell r="K778">
            <v>99.6</v>
          </cell>
          <cell r="L778">
            <v>78.5</v>
          </cell>
          <cell r="O778" t="str">
            <v>莫应赞</v>
          </cell>
          <cell r="P778" t="str">
            <v>441881198305105016</v>
          </cell>
          <cell r="Q778">
            <v>13680018900</v>
          </cell>
          <cell r="R778" t="str">
            <v>广东省英德市大站镇广场北路邮政储蓄银行</v>
          </cell>
          <cell r="S778" t="str">
            <v>中介-兆丰</v>
          </cell>
          <cell r="T778">
            <v>45191</v>
          </cell>
          <cell r="U778">
            <v>0</v>
          </cell>
          <cell r="W778" t="str">
            <v>0.95*0.9-33601</v>
          </cell>
          <cell r="X778">
            <v>-859237</v>
          </cell>
          <cell r="AB778">
            <v>45191</v>
          </cell>
          <cell r="AC778">
            <v>8626.87751004016</v>
          </cell>
          <cell r="AD778">
            <v>859237</v>
          </cell>
        </row>
        <row r="779">
          <cell r="C779" t="str">
            <v>5-1-402</v>
          </cell>
          <cell r="D779" t="str">
            <v>5</v>
          </cell>
          <cell r="E779">
            <v>1</v>
          </cell>
          <cell r="G779">
            <v>402</v>
          </cell>
          <cell r="K779">
            <v>84.59</v>
          </cell>
          <cell r="L779">
            <v>66.67</v>
          </cell>
          <cell r="U779">
            <v>0</v>
          </cell>
          <cell r="W779" t="str">
            <v>0.95*0.87-11747</v>
          </cell>
          <cell r="X779">
            <v>0</v>
          </cell>
          <cell r="AB779" t="str">
            <v/>
          </cell>
          <cell r="AC779">
            <v>0</v>
          </cell>
        </row>
        <row r="780">
          <cell r="C780" t="str">
            <v>5-1-403</v>
          </cell>
          <cell r="D780" t="str">
            <v>5</v>
          </cell>
          <cell r="E780">
            <v>1</v>
          </cell>
          <cell r="G780">
            <v>403</v>
          </cell>
          <cell r="K780">
            <v>84.59</v>
          </cell>
          <cell r="L780">
            <v>66.67</v>
          </cell>
          <cell r="U780">
            <v>0</v>
          </cell>
          <cell r="X780">
            <v>0</v>
          </cell>
          <cell r="AB780" t="str">
            <v/>
          </cell>
          <cell r="AC780">
            <v>0</v>
          </cell>
        </row>
        <row r="781">
          <cell r="C781" t="str">
            <v>5-1-404</v>
          </cell>
          <cell r="D781" t="str">
            <v>5</v>
          </cell>
          <cell r="E781">
            <v>1</v>
          </cell>
          <cell r="G781">
            <v>404</v>
          </cell>
          <cell r="K781">
            <v>84.59</v>
          </cell>
          <cell r="L781">
            <v>66.67</v>
          </cell>
          <cell r="U781">
            <v>0</v>
          </cell>
          <cell r="W781" t="str">
            <v>0.95*0.97</v>
          </cell>
          <cell r="X781">
            <v>0</v>
          </cell>
          <cell r="AB781" t="str">
            <v/>
          </cell>
          <cell r="AC781">
            <v>0</v>
          </cell>
        </row>
        <row r="782">
          <cell r="C782" t="str">
            <v>5-1-405</v>
          </cell>
          <cell r="D782" t="str">
            <v>5</v>
          </cell>
          <cell r="E782">
            <v>1</v>
          </cell>
          <cell r="G782">
            <v>405</v>
          </cell>
          <cell r="K782">
            <v>84.59</v>
          </cell>
          <cell r="L782">
            <v>66.67</v>
          </cell>
          <cell r="U782">
            <v>0</v>
          </cell>
          <cell r="X782">
            <v>0</v>
          </cell>
          <cell r="AB782" t="str">
            <v/>
          </cell>
          <cell r="AC782">
            <v>0</v>
          </cell>
        </row>
        <row r="783">
          <cell r="C783" t="str">
            <v>5-1-406</v>
          </cell>
          <cell r="D783" t="str">
            <v>5</v>
          </cell>
          <cell r="E783">
            <v>1</v>
          </cell>
          <cell r="G783">
            <v>406</v>
          </cell>
          <cell r="K783">
            <v>99.6</v>
          </cell>
          <cell r="L783">
            <v>78.5</v>
          </cell>
          <cell r="U783">
            <v>0</v>
          </cell>
          <cell r="W783">
            <v>0.95</v>
          </cell>
          <cell r="X783">
            <v>0</v>
          </cell>
          <cell r="AB783" t="str">
            <v/>
          </cell>
          <cell r="AC783">
            <v>0</v>
          </cell>
        </row>
        <row r="784">
          <cell r="C784" t="str">
            <v>5-1-501</v>
          </cell>
          <cell r="D784" t="str">
            <v>5</v>
          </cell>
          <cell r="E784">
            <v>1</v>
          </cell>
          <cell r="F784">
            <v>45282</v>
          </cell>
          <cell r="G784">
            <v>501</v>
          </cell>
          <cell r="H784" t="str">
            <v>品业</v>
          </cell>
          <cell r="I784" t="str">
            <v>范丽娟</v>
          </cell>
          <cell r="J784" t="str">
            <v>已签约</v>
          </cell>
          <cell r="K784">
            <v>99.6</v>
          </cell>
          <cell r="L784">
            <v>78.5</v>
          </cell>
          <cell r="O784" t="str">
            <v>朱利东</v>
          </cell>
          <cell r="P784" t="str">
            <v>441821200305193830</v>
          </cell>
          <cell r="Q784">
            <v>17322615316</v>
          </cell>
          <cell r="R784" t="str">
            <v>广东省广州花都区新华街航校东街社亭中八巷1号606号</v>
          </cell>
          <cell r="S784" t="str">
            <v>中介-喜佳</v>
          </cell>
          <cell r="T784">
            <v>45178</v>
          </cell>
          <cell r="U784">
            <v>0</v>
          </cell>
          <cell r="W784">
            <v>0.95</v>
          </cell>
          <cell r="X784">
            <v>-793927</v>
          </cell>
          <cell r="AB784">
            <v>45282</v>
          </cell>
          <cell r="AC784">
            <v>7971.1546184739</v>
          </cell>
          <cell r="AD784">
            <v>793927</v>
          </cell>
        </row>
        <row r="785">
          <cell r="C785" t="str">
            <v>5-1-502</v>
          </cell>
          <cell r="D785" t="str">
            <v>5</v>
          </cell>
          <cell r="E785">
            <v>1</v>
          </cell>
          <cell r="G785">
            <v>502</v>
          </cell>
          <cell r="K785">
            <v>84.59</v>
          </cell>
          <cell r="L785">
            <v>66.67</v>
          </cell>
          <cell r="U785">
            <v>0</v>
          </cell>
          <cell r="X785">
            <v>0</v>
          </cell>
          <cell r="AB785" t="str">
            <v/>
          </cell>
          <cell r="AC785">
            <v>0</v>
          </cell>
        </row>
        <row r="786">
          <cell r="C786" t="str">
            <v>5-1-503</v>
          </cell>
          <cell r="D786" t="str">
            <v>5</v>
          </cell>
          <cell r="E786">
            <v>1</v>
          </cell>
          <cell r="G786">
            <v>503</v>
          </cell>
          <cell r="K786">
            <v>84.59</v>
          </cell>
          <cell r="L786">
            <v>66.67</v>
          </cell>
          <cell r="U786">
            <v>0</v>
          </cell>
          <cell r="X786">
            <v>0</v>
          </cell>
          <cell r="AB786" t="str">
            <v/>
          </cell>
          <cell r="AC786">
            <v>0</v>
          </cell>
        </row>
        <row r="787">
          <cell r="C787" t="str">
            <v>5-1-504</v>
          </cell>
          <cell r="D787" t="str">
            <v>5</v>
          </cell>
          <cell r="E787">
            <v>1</v>
          </cell>
          <cell r="G787">
            <v>504</v>
          </cell>
          <cell r="K787">
            <v>84.59</v>
          </cell>
          <cell r="L787">
            <v>66.67</v>
          </cell>
          <cell r="U787">
            <v>0</v>
          </cell>
          <cell r="X787">
            <v>0</v>
          </cell>
          <cell r="AB787" t="str">
            <v/>
          </cell>
          <cell r="AC787">
            <v>0</v>
          </cell>
        </row>
        <row r="788">
          <cell r="C788" t="str">
            <v>5-1-505</v>
          </cell>
          <cell r="D788" t="str">
            <v>5</v>
          </cell>
          <cell r="E788">
            <v>1</v>
          </cell>
          <cell r="G788">
            <v>505</v>
          </cell>
          <cell r="K788">
            <v>84.59</v>
          </cell>
          <cell r="L788">
            <v>66.67</v>
          </cell>
          <cell r="U788">
            <v>0</v>
          </cell>
          <cell r="W788" t="str">
            <v>0.95*0.97</v>
          </cell>
          <cell r="X788">
            <v>0</v>
          </cell>
          <cell r="AB788" t="str">
            <v/>
          </cell>
          <cell r="AC788">
            <v>0</v>
          </cell>
        </row>
        <row r="789">
          <cell r="C789" t="str">
            <v>5-1-506</v>
          </cell>
          <cell r="D789" t="str">
            <v>5</v>
          </cell>
          <cell r="E789">
            <v>1</v>
          </cell>
          <cell r="G789">
            <v>506</v>
          </cell>
          <cell r="K789">
            <v>99.6</v>
          </cell>
          <cell r="L789">
            <v>78.5</v>
          </cell>
          <cell r="U789">
            <v>0</v>
          </cell>
          <cell r="W789" t="str">
            <v>0.95*0.96*0.99</v>
          </cell>
          <cell r="X789">
            <v>0</v>
          </cell>
          <cell r="AB789" t="str">
            <v/>
          </cell>
          <cell r="AC789">
            <v>0</v>
          </cell>
        </row>
        <row r="790">
          <cell r="C790" t="str">
            <v>5-1-601</v>
          </cell>
          <cell r="D790" t="str">
            <v>5</v>
          </cell>
          <cell r="E790">
            <v>1</v>
          </cell>
          <cell r="F790">
            <v>45179</v>
          </cell>
          <cell r="G790">
            <v>601</v>
          </cell>
          <cell r="H790" t="str">
            <v>品业</v>
          </cell>
          <cell r="I790" t="str">
            <v>范丽娟</v>
          </cell>
          <cell r="J790" t="str">
            <v>已签约</v>
          </cell>
          <cell r="K790">
            <v>99.6</v>
          </cell>
          <cell r="L790">
            <v>78.5</v>
          </cell>
          <cell r="O790" t="str">
            <v>何少霞</v>
          </cell>
          <cell r="P790" t="str">
            <v>441821197302242743</v>
          </cell>
          <cell r="Q790">
            <v>13763336486</v>
          </cell>
          <cell r="R790" t="str">
            <v>广东省广州市花都区新华街航校东街社亭中八巷1号606</v>
          </cell>
          <cell r="S790" t="str">
            <v>中介-喜佳</v>
          </cell>
          <cell r="T790">
            <v>45171</v>
          </cell>
          <cell r="U790">
            <v>0</v>
          </cell>
          <cell r="W790">
            <v>0.95</v>
          </cell>
          <cell r="X790">
            <v>-684981</v>
          </cell>
          <cell r="AB790">
            <v>45179</v>
          </cell>
          <cell r="AC790">
            <v>6877.31927710843</v>
          </cell>
          <cell r="AD790">
            <v>684981</v>
          </cell>
        </row>
        <row r="791">
          <cell r="C791" t="str">
            <v>5-1-602</v>
          </cell>
          <cell r="D791" t="str">
            <v>5</v>
          </cell>
          <cell r="E791">
            <v>1</v>
          </cell>
          <cell r="G791">
            <v>602</v>
          </cell>
          <cell r="K791">
            <v>84.59</v>
          </cell>
          <cell r="L791">
            <v>66.67</v>
          </cell>
          <cell r="U791">
            <v>0</v>
          </cell>
          <cell r="X791">
            <v>0</v>
          </cell>
          <cell r="AB791" t="str">
            <v/>
          </cell>
          <cell r="AC791">
            <v>0</v>
          </cell>
        </row>
        <row r="792">
          <cell r="C792" t="str">
            <v>5-1-603</v>
          </cell>
          <cell r="D792" t="str">
            <v>5</v>
          </cell>
          <cell r="E792">
            <v>1</v>
          </cell>
          <cell r="G792">
            <v>603</v>
          </cell>
          <cell r="K792">
            <v>84.59</v>
          </cell>
          <cell r="L792">
            <v>66.67</v>
          </cell>
          <cell r="U792">
            <v>0</v>
          </cell>
          <cell r="W792" t="str">
            <v>0.95*0.97</v>
          </cell>
          <cell r="X792">
            <v>0</v>
          </cell>
          <cell r="AB792" t="str">
            <v/>
          </cell>
          <cell r="AC792">
            <v>0</v>
          </cell>
        </row>
        <row r="793">
          <cell r="C793" t="str">
            <v>5-1-604</v>
          </cell>
          <cell r="D793" t="str">
            <v>5</v>
          </cell>
          <cell r="E793">
            <v>1</v>
          </cell>
          <cell r="G793">
            <v>604</v>
          </cell>
          <cell r="K793">
            <v>84.59</v>
          </cell>
          <cell r="L793">
            <v>66.67</v>
          </cell>
          <cell r="U793">
            <v>0</v>
          </cell>
          <cell r="W793" t="str">
            <v>0.95*0.95*0.99</v>
          </cell>
          <cell r="X793">
            <v>0</v>
          </cell>
          <cell r="AB793" t="str">
            <v/>
          </cell>
          <cell r="AC793">
            <v>0</v>
          </cell>
        </row>
        <row r="794">
          <cell r="C794" t="str">
            <v>5-1-605</v>
          </cell>
          <cell r="D794" t="str">
            <v>5</v>
          </cell>
          <cell r="E794">
            <v>1</v>
          </cell>
          <cell r="G794">
            <v>605</v>
          </cell>
          <cell r="K794">
            <v>84.59</v>
          </cell>
          <cell r="L794">
            <v>66.67</v>
          </cell>
          <cell r="U794">
            <v>0</v>
          </cell>
          <cell r="W794">
            <v>0.95</v>
          </cell>
          <cell r="X794">
            <v>0</v>
          </cell>
          <cell r="AB794" t="str">
            <v/>
          </cell>
          <cell r="AC794">
            <v>0</v>
          </cell>
        </row>
        <row r="795">
          <cell r="C795" t="str">
            <v>5-1-606</v>
          </cell>
          <cell r="D795" t="str">
            <v>5</v>
          </cell>
          <cell r="E795">
            <v>1</v>
          </cell>
          <cell r="G795">
            <v>606</v>
          </cell>
          <cell r="K795">
            <v>99.6</v>
          </cell>
          <cell r="L795">
            <v>78.5</v>
          </cell>
          <cell r="U795">
            <v>0</v>
          </cell>
          <cell r="W795">
            <v>0.95</v>
          </cell>
          <cell r="X795">
            <v>0</v>
          </cell>
          <cell r="AB795" t="str">
            <v/>
          </cell>
          <cell r="AC795">
            <v>0</v>
          </cell>
        </row>
        <row r="796">
          <cell r="C796" t="str">
            <v>5-1-701</v>
          </cell>
          <cell r="D796" t="str">
            <v>5</v>
          </cell>
          <cell r="E796">
            <v>1</v>
          </cell>
          <cell r="G796">
            <v>701</v>
          </cell>
          <cell r="K796">
            <v>99.6</v>
          </cell>
          <cell r="L796">
            <v>78.5</v>
          </cell>
          <cell r="U796">
            <v>0</v>
          </cell>
          <cell r="W796">
            <v>0.95</v>
          </cell>
          <cell r="X796">
            <v>0</v>
          </cell>
          <cell r="AB796" t="str">
            <v/>
          </cell>
          <cell r="AC796">
            <v>0</v>
          </cell>
        </row>
        <row r="797">
          <cell r="C797" t="str">
            <v>5-1-702</v>
          </cell>
          <cell r="D797" t="str">
            <v>5</v>
          </cell>
          <cell r="E797">
            <v>1</v>
          </cell>
          <cell r="G797">
            <v>702</v>
          </cell>
          <cell r="K797">
            <v>84.59</v>
          </cell>
          <cell r="L797">
            <v>66.67</v>
          </cell>
          <cell r="U797">
            <v>0</v>
          </cell>
          <cell r="X797">
            <v>0</v>
          </cell>
          <cell r="AB797" t="str">
            <v/>
          </cell>
          <cell r="AC797">
            <v>0</v>
          </cell>
        </row>
        <row r="798">
          <cell r="C798" t="str">
            <v>5-1-703</v>
          </cell>
          <cell r="D798" t="str">
            <v>5</v>
          </cell>
          <cell r="E798">
            <v>1</v>
          </cell>
          <cell r="G798">
            <v>703</v>
          </cell>
          <cell r="K798">
            <v>84.59</v>
          </cell>
          <cell r="L798">
            <v>66.67</v>
          </cell>
          <cell r="U798">
            <v>0</v>
          </cell>
          <cell r="X798">
            <v>0</v>
          </cell>
          <cell r="AB798" t="str">
            <v/>
          </cell>
          <cell r="AC798">
            <v>0</v>
          </cell>
        </row>
        <row r="799">
          <cell r="C799" t="str">
            <v>5-1-704</v>
          </cell>
          <cell r="D799" t="str">
            <v>5</v>
          </cell>
          <cell r="E799">
            <v>1</v>
          </cell>
          <cell r="G799">
            <v>704</v>
          </cell>
          <cell r="K799">
            <v>84.59</v>
          </cell>
          <cell r="L799">
            <v>66.67</v>
          </cell>
          <cell r="U799">
            <v>0</v>
          </cell>
          <cell r="W799" t="str">
            <v>0.9*0.95-62665</v>
          </cell>
          <cell r="X799">
            <v>0</v>
          </cell>
          <cell r="AB799" t="str">
            <v/>
          </cell>
          <cell r="AC799">
            <v>0</v>
          </cell>
        </row>
        <row r="800">
          <cell r="C800" t="str">
            <v>5-1-705</v>
          </cell>
          <cell r="D800" t="str">
            <v>5</v>
          </cell>
          <cell r="E800">
            <v>1</v>
          </cell>
          <cell r="G800">
            <v>705</v>
          </cell>
          <cell r="K800">
            <v>84.59</v>
          </cell>
          <cell r="L800">
            <v>66.67</v>
          </cell>
          <cell r="U800">
            <v>0</v>
          </cell>
          <cell r="W800" t="str">
            <v>0.95*0.95*0.99</v>
          </cell>
          <cell r="X800">
            <v>0</v>
          </cell>
          <cell r="AB800" t="str">
            <v/>
          </cell>
          <cell r="AC800">
            <v>0</v>
          </cell>
        </row>
        <row r="801">
          <cell r="C801" t="str">
            <v>5-1-706</v>
          </cell>
          <cell r="D801" t="str">
            <v>5</v>
          </cell>
          <cell r="E801">
            <v>1</v>
          </cell>
          <cell r="G801">
            <v>706</v>
          </cell>
          <cell r="K801">
            <v>99.6</v>
          </cell>
          <cell r="L801">
            <v>78.5</v>
          </cell>
          <cell r="U801">
            <v>0</v>
          </cell>
          <cell r="W801" t="str">
            <v>0.95*0.97</v>
          </cell>
          <cell r="X801">
            <v>0</v>
          </cell>
          <cell r="AB801" t="str">
            <v/>
          </cell>
          <cell r="AC801">
            <v>0</v>
          </cell>
        </row>
        <row r="802">
          <cell r="C802" t="str">
            <v>5-1-801</v>
          </cell>
          <cell r="D802" t="str">
            <v>5</v>
          </cell>
          <cell r="E802">
            <v>1</v>
          </cell>
          <cell r="G802">
            <v>801</v>
          </cell>
          <cell r="K802">
            <v>99.6</v>
          </cell>
          <cell r="L802">
            <v>78.5</v>
          </cell>
          <cell r="U802">
            <v>0</v>
          </cell>
          <cell r="W802">
            <v>0.95</v>
          </cell>
          <cell r="X802">
            <v>0</v>
          </cell>
          <cell r="AB802" t="str">
            <v/>
          </cell>
          <cell r="AC802">
            <v>0</v>
          </cell>
        </row>
        <row r="803">
          <cell r="C803" t="str">
            <v>5-1-802</v>
          </cell>
          <cell r="D803" t="str">
            <v>5</v>
          </cell>
          <cell r="E803">
            <v>1</v>
          </cell>
          <cell r="G803">
            <v>802</v>
          </cell>
          <cell r="K803">
            <v>84.59</v>
          </cell>
          <cell r="L803">
            <v>66.67</v>
          </cell>
          <cell r="U803">
            <v>0</v>
          </cell>
          <cell r="W803" t="str">
            <v>0.95*0.97</v>
          </cell>
          <cell r="X803">
            <v>0</v>
          </cell>
          <cell r="AB803" t="str">
            <v/>
          </cell>
          <cell r="AC803">
            <v>0</v>
          </cell>
        </row>
        <row r="804">
          <cell r="C804" t="str">
            <v>5-1-803</v>
          </cell>
          <cell r="D804" t="str">
            <v>5</v>
          </cell>
          <cell r="E804">
            <v>1</v>
          </cell>
          <cell r="G804">
            <v>803</v>
          </cell>
          <cell r="K804">
            <v>84.59</v>
          </cell>
          <cell r="L804">
            <v>66.67</v>
          </cell>
          <cell r="U804">
            <v>0</v>
          </cell>
          <cell r="W804" t="str">
            <v>0.95*0.97</v>
          </cell>
          <cell r="X804">
            <v>0</v>
          </cell>
          <cell r="AB804" t="str">
            <v/>
          </cell>
          <cell r="AC804">
            <v>0</v>
          </cell>
        </row>
        <row r="805">
          <cell r="C805" t="str">
            <v>5-1-804</v>
          </cell>
          <cell r="D805" t="str">
            <v>5</v>
          </cell>
          <cell r="E805">
            <v>1</v>
          </cell>
          <cell r="G805">
            <v>804</v>
          </cell>
          <cell r="K805">
            <v>84.59</v>
          </cell>
          <cell r="L805">
            <v>66.67</v>
          </cell>
          <cell r="U805">
            <v>0</v>
          </cell>
          <cell r="W805" t="str">
            <v>0.95*0.97</v>
          </cell>
          <cell r="X805">
            <v>0</v>
          </cell>
          <cell r="AB805" t="str">
            <v/>
          </cell>
          <cell r="AC805">
            <v>0</v>
          </cell>
        </row>
        <row r="806">
          <cell r="C806" t="str">
            <v>5-1-805</v>
          </cell>
          <cell r="D806" t="str">
            <v>5</v>
          </cell>
          <cell r="E806">
            <v>1</v>
          </cell>
          <cell r="G806">
            <v>805</v>
          </cell>
          <cell r="K806">
            <v>84.59</v>
          </cell>
          <cell r="L806">
            <v>66.67</v>
          </cell>
          <cell r="U806">
            <v>0</v>
          </cell>
          <cell r="W806">
            <v>0.95</v>
          </cell>
          <cell r="X806">
            <v>0</v>
          </cell>
          <cell r="AB806" t="str">
            <v/>
          </cell>
          <cell r="AC806">
            <v>0</v>
          </cell>
        </row>
        <row r="807">
          <cell r="C807" t="str">
            <v>5-1-806</v>
          </cell>
          <cell r="D807" t="str">
            <v>5</v>
          </cell>
          <cell r="E807">
            <v>1</v>
          </cell>
          <cell r="G807">
            <v>806</v>
          </cell>
          <cell r="K807">
            <v>99.6</v>
          </cell>
          <cell r="L807">
            <v>78.5</v>
          </cell>
          <cell r="U807">
            <v>0</v>
          </cell>
          <cell r="W807">
            <v>0.95</v>
          </cell>
          <cell r="X807">
            <v>0</v>
          </cell>
          <cell r="AB807" t="str">
            <v/>
          </cell>
          <cell r="AC807">
            <v>0</v>
          </cell>
        </row>
        <row r="808">
          <cell r="C808" t="str">
            <v>5-1-901</v>
          </cell>
          <cell r="D808" t="str">
            <v>5</v>
          </cell>
          <cell r="E808">
            <v>1</v>
          </cell>
          <cell r="F808">
            <v>45191</v>
          </cell>
          <cell r="G808">
            <v>901</v>
          </cell>
          <cell r="H808" t="str">
            <v>品业</v>
          </cell>
          <cell r="I808" t="str">
            <v>蒋晓霞</v>
          </cell>
          <cell r="J808" t="str">
            <v>已签约</v>
          </cell>
          <cell r="K808">
            <v>99.6</v>
          </cell>
          <cell r="L808">
            <v>78.5</v>
          </cell>
          <cell r="O808" t="str">
            <v>卜亚双,李卓荣</v>
          </cell>
          <cell r="P808" t="str">
            <v>441822197710264147,441822197401124116</v>
          </cell>
          <cell r="Q808">
            <v>13416395396</v>
          </cell>
          <cell r="R808" t="str">
            <v>广东省广州市花都区狮岭镇振兴村新村队三巷7号</v>
          </cell>
          <cell r="S808" t="str">
            <v>中介-华江</v>
          </cell>
          <cell r="T808">
            <v>45158</v>
          </cell>
          <cell r="U808">
            <v>0</v>
          </cell>
          <cell r="W808" t="str">
            <v>0.95*0.86-12060</v>
          </cell>
          <cell r="X808">
            <v>-948777</v>
          </cell>
          <cell r="AB808">
            <v>45191</v>
          </cell>
          <cell r="AC808">
            <v>9525.8734939759</v>
          </cell>
          <cell r="AD808">
            <v>948777</v>
          </cell>
        </row>
        <row r="809">
          <cell r="C809" t="str">
            <v>5-1-902</v>
          </cell>
          <cell r="D809" t="str">
            <v>5</v>
          </cell>
          <cell r="E809">
            <v>1</v>
          </cell>
          <cell r="G809">
            <v>902</v>
          </cell>
          <cell r="K809">
            <v>84.59</v>
          </cell>
          <cell r="L809">
            <v>66.67</v>
          </cell>
          <cell r="U809">
            <v>0</v>
          </cell>
          <cell r="W809">
            <v>0.95</v>
          </cell>
          <cell r="X809">
            <v>0</v>
          </cell>
          <cell r="AB809" t="str">
            <v/>
          </cell>
          <cell r="AC809">
            <v>0</v>
          </cell>
        </row>
        <row r="810">
          <cell r="C810" t="str">
            <v>5-1-903</v>
          </cell>
          <cell r="D810" t="str">
            <v>5</v>
          </cell>
          <cell r="E810">
            <v>1</v>
          </cell>
          <cell r="G810">
            <v>903</v>
          </cell>
          <cell r="K810">
            <v>84.59</v>
          </cell>
          <cell r="L810">
            <v>66.67</v>
          </cell>
          <cell r="U810">
            <v>0</v>
          </cell>
          <cell r="W810">
            <v>0.95</v>
          </cell>
          <cell r="X810">
            <v>0</v>
          </cell>
          <cell r="AB810" t="str">
            <v/>
          </cell>
          <cell r="AC810">
            <v>0</v>
          </cell>
        </row>
        <row r="811">
          <cell r="C811" t="str">
            <v>5-1-904</v>
          </cell>
          <cell r="D811" t="str">
            <v>5</v>
          </cell>
          <cell r="E811">
            <v>1</v>
          </cell>
          <cell r="G811">
            <v>904</v>
          </cell>
          <cell r="K811">
            <v>84.59</v>
          </cell>
          <cell r="L811">
            <v>66.67</v>
          </cell>
          <cell r="U811">
            <v>0</v>
          </cell>
          <cell r="W811">
            <v>0.95</v>
          </cell>
          <cell r="X811">
            <v>0</v>
          </cell>
          <cell r="AB811" t="str">
            <v/>
          </cell>
          <cell r="AC811">
            <v>0</v>
          </cell>
        </row>
        <row r="812">
          <cell r="C812" t="str">
            <v>5-1-905</v>
          </cell>
          <cell r="D812" t="str">
            <v>5</v>
          </cell>
          <cell r="E812">
            <v>1</v>
          </cell>
          <cell r="G812">
            <v>905</v>
          </cell>
          <cell r="K812">
            <v>84.59</v>
          </cell>
          <cell r="L812">
            <v>66.67</v>
          </cell>
          <cell r="U812">
            <v>0</v>
          </cell>
          <cell r="W812">
            <v>0.95</v>
          </cell>
          <cell r="X812">
            <v>0</v>
          </cell>
          <cell r="AB812" t="str">
            <v/>
          </cell>
          <cell r="AC812">
            <v>0</v>
          </cell>
        </row>
        <row r="813">
          <cell r="C813" t="str">
            <v>5-1-906</v>
          </cell>
          <cell r="D813" t="str">
            <v>5</v>
          </cell>
          <cell r="E813">
            <v>1</v>
          </cell>
          <cell r="G813">
            <v>906</v>
          </cell>
          <cell r="K813">
            <v>99.6</v>
          </cell>
          <cell r="L813">
            <v>78.5</v>
          </cell>
          <cell r="U813">
            <v>0</v>
          </cell>
          <cell r="W813" t="str">
            <v>0.95*0.85-8502</v>
          </cell>
          <cell r="X813">
            <v>0</v>
          </cell>
          <cell r="AB813" t="str">
            <v/>
          </cell>
          <cell r="AC813">
            <v>0</v>
          </cell>
        </row>
        <row r="814">
          <cell r="C814" t="str">
            <v>6-1-1001</v>
          </cell>
          <cell r="D814" t="str">
            <v>6</v>
          </cell>
          <cell r="E814">
            <v>1</v>
          </cell>
          <cell r="F814">
            <v>44848</v>
          </cell>
          <cell r="G814" t="str">
            <v>1001</v>
          </cell>
          <cell r="H814" t="str">
            <v>品业</v>
          </cell>
          <cell r="I814" t="str">
            <v>范丽娟</v>
          </cell>
          <cell r="J814" t="str">
            <v>已签约</v>
          </cell>
          <cell r="K814">
            <v>99.61</v>
          </cell>
          <cell r="L814">
            <v>78.5</v>
          </cell>
          <cell r="O814" t="str">
            <v>刘称水</v>
          </cell>
          <cell r="P814" t="str">
            <v>362132197807204816</v>
          </cell>
          <cell r="Q814">
            <v>13560769865</v>
          </cell>
          <cell r="R814" t="str">
            <v>广州市花都区狮岭镇益群村自编胡屋经纪社南二巷3号水生皮具厂</v>
          </cell>
          <cell r="S814" t="str">
            <v>中介-玉阁</v>
          </cell>
          <cell r="T814">
            <v>44842</v>
          </cell>
          <cell r="U814">
            <v>6892.92239734966</v>
          </cell>
          <cell r="V814">
            <v>686604</v>
          </cell>
          <cell r="W814" t="str">
            <v>0.95*0.86-8279</v>
          </cell>
          <cell r="X814">
            <v>-190</v>
          </cell>
          <cell r="AB814">
            <v>44848</v>
          </cell>
          <cell r="AC814">
            <v>6893.82592109226</v>
          </cell>
          <cell r="AD814">
            <v>686694</v>
          </cell>
        </row>
        <row r="815">
          <cell r="C815" t="str">
            <v>6-1-1002</v>
          </cell>
          <cell r="D815" t="str">
            <v>6</v>
          </cell>
          <cell r="E815">
            <v>1</v>
          </cell>
          <cell r="F815">
            <v>45002</v>
          </cell>
          <cell r="G815" t="str">
            <v>1002</v>
          </cell>
          <cell r="H815" t="str">
            <v>品业</v>
          </cell>
          <cell r="I815" t="str">
            <v>范丽娟</v>
          </cell>
          <cell r="J815" t="str">
            <v>已签约</v>
          </cell>
          <cell r="K815">
            <v>84.6</v>
          </cell>
          <cell r="L815">
            <v>66.67</v>
          </cell>
          <cell r="O815" t="str">
            <v>罗伟权</v>
          </cell>
          <cell r="P815" t="str">
            <v>440321197411010417</v>
          </cell>
          <cell r="Q815">
            <v>13719048968</v>
          </cell>
          <cell r="R815" t="str">
            <v>广州市花都区狮岭镇金狮华庭9栋902号房</v>
          </cell>
          <cell r="S815" t="str">
            <v>中介-喜佳</v>
          </cell>
          <cell r="T815">
            <v>44974</v>
          </cell>
          <cell r="U815">
            <v>6817.5768321513</v>
          </cell>
          <cell r="V815">
            <v>576767</v>
          </cell>
          <cell r="W815">
            <v>0.95</v>
          </cell>
          <cell r="X815">
            <v>-111710</v>
          </cell>
          <cell r="AB815">
            <v>45002</v>
          </cell>
          <cell r="AC815">
            <v>7718.67612293144</v>
          </cell>
          <cell r="AD815">
            <v>653000</v>
          </cell>
        </row>
        <row r="816">
          <cell r="C816" t="str">
            <v>6-1-1003</v>
          </cell>
          <cell r="D816" t="str">
            <v>6</v>
          </cell>
          <cell r="E816">
            <v>1</v>
          </cell>
          <cell r="F816">
            <v>45001</v>
          </cell>
          <cell r="G816" t="str">
            <v>1003</v>
          </cell>
          <cell r="H816" t="str">
            <v>品业</v>
          </cell>
          <cell r="I816" t="str">
            <v>范丽娟</v>
          </cell>
          <cell r="J816" t="str">
            <v>已签约</v>
          </cell>
          <cell r="K816">
            <v>84.6</v>
          </cell>
          <cell r="L816">
            <v>66.67</v>
          </cell>
          <cell r="O816" t="str">
            <v>陈丽文</v>
          </cell>
          <cell r="P816" t="str">
            <v>450722198205043925</v>
          </cell>
          <cell r="Q816">
            <v>13674002608</v>
          </cell>
          <cell r="R816" t="str">
            <v>广东省清远市清城区横坑控机厂隔壁</v>
          </cell>
          <cell r="S816" t="str">
            <v>中介-玉阁</v>
          </cell>
          <cell r="T816">
            <v>44978</v>
          </cell>
          <cell r="U816">
            <v>5819.52718676123</v>
          </cell>
          <cell r="V816">
            <v>492332</v>
          </cell>
          <cell r="W816" t="str">
            <v>0.95*0.95*0.99</v>
          </cell>
          <cell r="X816">
            <v>-71411</v>
          </cell>
          <cell r="AB816">
            <v>45001</v>
          </cell>
          <cell r="AC816">
            <v>7813.23877068558</v>
          </cell>
          <cell r="AD816">
            <v>661000</v>
          </cell>
        </row>
        <row r="817">
          <cell r="C817" t="str">
            <v>6-1-1004</v>
          </cell>
          <cell r="D817" t="str">
            <v>6</v>
          </cell>
          <cell r="E817">
            <v>1</v>
          </cell>
          <cell r="F817">
            <v>45212</v>
          </cell>
          <cell r="G817" t="str">
            <v>1004</v>
          </cell>
          <cell r="H817" t="str">
            <v>品业</v>
          </cell>
          <cell r="I817" t="str">
            <v>葛海虎</v>
          </cell>
          <cell r="J817" t="str">
            <v>已签约</v>
          </cell>
          <cell r="K817">
            <v>84.6</v>
          </cell>
          <cell r="L817">
            <v>66.67</v>
          </cell>
          <cell r="O817" t="str">
            <v>张利琼</v>
          </cell>
          <cell r="P817" t="str">
            <v>513723198606011225</v>
          </cell>
          <cell r="Q817">
            <v>18398215757</v>
          </cell>
          <cell r="R817" t="str">
            <v>广东省广州市白云区夏茅十三社工业区A栋1楼</v>
          </cell>
          <cell r="S817" t="str">
            <v>中介-兆丰</v>
          </cell>
          <cell r="T817">
            <v>45203</v>
          </cell>
          <cell r="U817">
            <v>6666.95035460993</v>
          </cell>
          <cell r="V817">
            <v>564024</v>
          </cell>
          <cell r="W817">
            <v>0.95</v>
          </cell>
          <cell r="X817">
            <v>50791</v>
          </cell>
          <cell r="AB817">
            <v>45212</v>
          </cell>
          <cell r="AC817">
            <v>5944.34988179669</v>
          </cell>
          <cell r="AD817">
            <v>502892</v>
          </cell>
        </row>
        <row r="818">
          <cell r="C818" t="str">
            <v>6-1-1005</v>
          </cell>
          <cell r="D818" t="str">
            <v>6</v>
          </cell>
          <cell r="E818">
            <v>1</v>
          </cell>
          <cell r="F818">
            <v>45289</v>
          </cell>
          <cell r="G818" t="str">
            <v>1005</v>
          </cell>
          <cell r="H818" t="str">
            <v>品业</v>
          </cell>
          <cell r="I818" t="str">
            <v>蒋晓霞</v>
          </cell>
          <cell r="J818" t="str">
            <v>已签约</v>
          </cell>
          <cell r="K818">
            <v>84.6</v>
          </cell>
          <cell r="L818">
            <v>66.67</v>
          </cell>
          <cell r="O818" t="str">
            <v>江静珊</v>
          </cell>
          <cell r="P818" t="str">
            <v>440111199502125442</v>
          </cell>
          <cell r="Q818">
            <v>15112129368</v>
          </cell>
          <cell r="R818" t="str">
            <v>广东省广州市白云区夏良济阳街华龙巷3号</v>
          </cell>
          <cell r="S818" t="str">
            <v>中介-玉阁</v>
          </cell>
          <cell r="T818">
            <v>45199</v>
          </cell>
          <cell r="U818">
            <v>6557.99054373523</v>
          </cell>
          <cell r="V818">
            <v>554806</v>
          </cell>
          <cell r="W818" t="str">
            <v>0.95*0.98</v>
          </cell>
          <cell r="X818">
            <v>-90468</v>
          </cell>
          <cell r="AB818">
            <v>45289</v>
          </cell>
          <cell r="AC818">
            <v>7790.24822695036</v>
          </cell>
          <cell r="AD818">
            <v>659055</v>
          </cell>
        </row>
        <row r="819">
          <cell r="C819" t="str">
            <v>6-1-1006</v>
          </cell>
          <cell r="D819" t="str">
            <v>6</v>
          </cell>
          <cell r="E819">
            <v>1</v>
          </cell>
          <cell r="F819">
            <v>44760</v>
          </cell>
          <cell r="G819" t="str">
            <v>1006</v>
          </cell>
          <cell r="H819" t="str">
            <v>自销</v>
          </cell>
          <cell r="I819" t="str">
            <v>范丽娟</v>
          </cell>
          <cell r="J819" t="str">
            <v>已签约</v>
          </cell>
          <cell r="K819">
            <v>99.61</v>
          </cell>
          <cell r="L819">
            <v>78.5</v>
          </cell>
          <cell r="O819" t="str">
            <v>涂芳</v>
          </cell>
          <cell r="P819" t="str">
            <v>422825198610172027</v>
          </cell>
          <cell r="Q819" t="str">
            <v>18565161017</v>
          </cell>
          <cell r="R819" t="str">
            <v>广东省广州市白云区石井张村百里忍6巷三号604</v>
          </cell>
          <cell r="S819" t="str">
            <v>商机</v>
          </cell>
          <cell r="T819">
            <v>44719</v>
          </cell>
          <cell r="U819">
            <v>6700</v>
          </cell>
          <cell r="V819">
            <v>667387</v>
          </cell>
          <cell r="W819" t="str">
            <v>0.95*0.95*0.99</v>
          </cell>
          <cell r="X819">
            <v>-100</v>
          </cell>
          <cell r="AB819">
            <v>44760</v>
          </cell>
          <cell r="AC819">
            <v>6700</v>
          </cell>
          <cell r="AD819">
            <v>667387</v>
          </cell>
        </row>
        <row r="820">
          <cell r="C820" t="str">
            <v>6-1-1101</v>
          </cell>
          <cell r="D820" t="str">
            <v>6</v>
          </cell>
          <cell r="E820">
            <v>1</v>
          </cell>
          <cell r="F820">
            <v>45004</v>
          </cell>
          <cell r="G820" t="str">
            <v>1101</v>
          </cell>
          <cell r="H820" t="str">
            <v>品业</v>
          </cell>
          <cell r="I820" t="str">
            <v>梁子杰</v>
          </cell>
          <cell r="J820" t="str">
            <v>已签约</v>
          </cell>
          <cell r="K820">
            <v>99.61</v>
          </cell>
          <cell r="L820">
            <v>78.5</v>
          </cell>
          <cell r="O820" t="str">
            <v>黄伟琼</v>
          </cell>
          <cell r="P820" t="str">
            <v>44012519581115372x</v>
          </cell>
          <cell r="Q820">
            <v>18819263138</v>
          </cell>
          <cell r="R820" t="str">
            <v>广州市天河区汇景北路80号1101房</v>
          </cell>
          <cell r="S820" t="str">
            <v>中介-玉阁</v>
          </cell>
          <cell r="T820">
            <v>44974</v>
          </cell>
          <cell r="U820">
            <v>6945.6480273065</v>
          </cell>
          <cell r="V820">
            <v>691856</v>
          </cell>
          <cell r="W820" t="str">
            <v>0.95*0.88*0.96-9755</v>
          </cell>
          <cell r="X820">
            <v>19216</v>
          </cell>
          <cell r="AB820">
            <v>45004</v>
          </cell>
          <cell r="AC820">
            <v>6525.44925208312</v>
          </cell>
          <cell r="AD820">
            <v>650000</v>
          </cell>
        </row>
        <row r="821">
          <cell r="C821" t="str">
            <v>6-1-1102</v>
          </cell>
          <cell r="D821" t="str">
            <v>6</v>
          </cell>
          <cell r="E821">
            <v>1</v>
          </cell>
          <cell r="F821" t="str">
            <v>草签报</v>
          </cell>
          <cell r="G821" t="str">
            <v>1102</v>
          </cell>
          <cell r="H821" t="str">
            <v>品业</v>
          </cell>
          <cell r="I821" t="str">
            <v>范丽娟</v>
          </cell>
          <cell r="J821" t="str">
            <v>已签约</v>
          </cell>
          <cell r="K821">
            <v>84.6</v>
          </cell>
          <cell r="L821">
            <v>66.67</v>
          </cell>
          <cell r="O821" t="str">
            <v>梁顺梅</v>
          </cell>
          <cell r="P821" t="str">
            <v>440603197206263021</v>
          </cell>
          <cell r="Q821">
            <v>13612489289</v>
          </cell>
          <cell r="R821" t="str">
            <v>广东省佛山市禅城区江滨路62号美陶花园</v>
          </cell>
          <cell r="S821" t="str">
            <v>自然来访</v>
          </cell>
          <cell r="T821">
            <v>44969</v>
          </cell>
          <cell r="U821">
            <v>6870.31914893617</v>
          </cell>
          <cell r="V821">
            <v>581229</v>
          </cell>
          <cell r="W821" t="str">
            <v>0.95*0.87-13161.48</v>
          </cell>
          <cell r="X821">
            <v>25476</v>
          </cell>
          <cell r="AB821">
            <v>45290</v>
          </cell>
          <cell r="AC821">
            <v>6146.57210401891</v>
          </cell>
          <cell r="AD821">
            <v>520000</v>
          </cell>
        </row>
        <row r="822">
          <cell r="C822" t="str">
            <v>6-1-1103</v>
          </cell>
          <cell r="D822" t="str">
            <v>6</v>
          </cell>
          <cell r="E822">
            <v>1</v>
          </cell>
          <cell r="G822" t="str">
            <v>1103</v>
          </cell>
          <cell r="I822" t="str">
            <v>团购</v>
          </cell>
          <cell r="K822">
            <v>84.6</v>
          </cell>
          <cell r="L822">
            <v>66.67</v>
          </cell>
          <cell r="O822" t="str">
            <v>王英智</v>
          </cell>
          <cell r="P822" t="str">
            <v>不能低于6700对应的那个一房一价</v>
          </cell>
          <cell r="S822" t="str">
            <v>员工自购</v>
          </cell>
          <cell r="U822">
            <v>5843.33333333333</v>
          </cell>
          <cell r="V822">
            <v>494346</v>
          </cell>
          <cell r="W822" t="str">
            <v>0.95*0.95*0.99</v>
          </cell>
          <cell r="X822">
            <v>592000</v>
          </cell>
          <cell r="AB822" t="str">
            <v/>
          </cell>
          <cell r="AC822">
            <v>0</v>
          </cell>
        </row>
        <row r="823">
          <cell r="C823" t="str">
            <v>6-1-1104</v>
          </cell>
          <cell r="D823" t="str">
            <v>6</v>
          </cell>
          <cell r="E823">
            <v>1</v>
          </cell>
          <cell r="G823" t="str">
            <v>1104</v>
          </cell>
          <cell r="I823" t="str">
            <v>团购</v>
          </cell>
          <cell r="K823">
            <v>84.6</v>
          </cell>
          <cell r="L823">
            <v>66.67</v>
          </cell>
          <cell r="O823" t="str">
            <v>王长虹</v>
          </cell>
          <cell r="P823" t="str">
            <v>不能低于6700对应的那个一房一价</v>
          </cell>
          <cell r="S823" t="str">
            <v>员工自购</v>
          </cell>
          <cell r="U823">
            <v>6719.66903073286</v>
          </cell>
          <cell r="V823">
            <v>568484</v>
          </cell>
          <cell r="W823" t="str">
            <v>0.95*0.95*0.99</v>
          </cell>
          <cell r="X823">
            <v>558061</v>
          </cell>
          <cell r="AB823" t="str">
            <v/>
          </cell>
          <cell r="AC823">
            <v>0</v>
          </cell>
        </row>
        <row r="824">
          <cell r="C824" t="str">
            <v>6-1-1105</v>
          </cell>
          <cell r="D824" t="str">
            <v>6</v>
          </cell>
          <cell r="E824">
            <v>1</v>
          </cell>
          <cell r="F824">
            <v>45239</v>
          </cell>
          <cell r="G824" t="str">
            <v>1105</v>
          </cell>
          <cell r="H824" t="str">
            <v>品业</v>
          </cell>
          <cell r="I824" t="str">
            <v>范丽娟</v>
          </cell>
          <cell r="J824" t="str">
            <v>已签约</v>
          </cell>
          <cell r="K824">
            <v>84.6</v>
          </cell>
          <cell r="L824">
            <v>66.67</v>
          </cell>
          <cell r="O824" t="str">
            <v>孙夏日</v>
          </cell>
          <cell r="P824" t="str">
            <v>430524198905266642</v>
          </cell>
          <cell r="Q824">
            <v>18127265808</v>
          </cell>
          <cell r="R824" t="str">
            <v>广东省清远市清城区龙塘镇银盏中心村泰华街473号合达广告</v>
          </cell>
          <cell r="S824" t="str">
            <v>中介-玉阁</v>
          </cell>
          <cell r="T824">
            <v>45192</v>
          </cell>
          <cell r="U824">
            <v>6610.43735224586</v>
          </cell>
          <cell r="V824">
            <v>559243</v>
          </cell>
          <cell r="X824">
            <v>-61262</v>
          </cell>
          <cell r="AB824">
            <v>45239</v>
          </cell>
          <cell r="AC824">
            <v>7498.79432624114</v>
          </cell>
          <cell r="AD824">
            <v>634398</v>
          </cell>
        </row>
        <row r="825">
          <cell r="C825" t="str">
            <v>6-1-1106</v>
          </cell>
          <cell r="D825" t="str">
            <v>6</v>
          </cell>
          <cell r="E825">
            <v>1</v>
          </cell>
          <cell r="F825">
            <v>45087</v>
          </cell>
          <cell r="G825" t="str">
            <v>1106</v>
          </cell>
          <cell r="H825" t="str">
            <v>品业</v>
          </cell>
          <cell r="I825" t="str">
            <v>梁子杰</v>
          </cell>
          <cell r="J825" t="str">
            <v>已签约</v>
          </cell>
          <cell r="K825">
            <v>99.61</v>
          </cell>
          <cell r="L825">
            <v>78.5</v>
          </cell>
          <cell r="O825" t="str">
            <v>周林</v>
          </cell>
          <cell r="P825" t="str">
            <v>452501197807082723</v>
          </cell>
          <cell r="Q825">
            <v>13725379005</v>
          </cell>
          <cell r="R825" t="str">
            <v>广西玉林市玉州区江南路233号6栋1单元1001</v>
          </cell>
          <cell r="S825" t="str">
            <v>中介-玉阁</v>
          </cell>
          <cell r="T825">
            <v>44825</v>
          </cell>
          <cell r="U825">
            <v>5668.96897901817</v>
          </cell>
          <cell r="V825">
            <v>564686</v>
          </cell>
          <cell r="X825">
            <v>57475</v>
          </cell>
          <cell r="AB825">
            <v>45087</v>
          </cell>
          <cell r="AC825">
            <v>5722.31703644212</v>
          </cell>
          <cell r="AD825">
            <v>570000</v>
          </cell>
        </row>
        <row r="826">
          <cell r="C826" t="str">
            <v>6-1-1201</v>
          </cell>
          <cell r="D826" t="str">
            <v>6</v>
          </cell>
          <cell r="E826">
            <v>1</v>
          </cell>
          <cell r="F826">
            <v>44748</v>
          </cell>
          <cell r="G826" t="str">
            <v>1201</v>
          </cell>
          <cell r="H826" t="str">
            <v>自销</v>
          </cell>
          <cell r="I826" t="str">
            <v>黄鲜明</v>
          </cell>
          <cell r="J826" t="str">
            <v>已签约</v>
          </cell>
          <cell r="K826">
            <v>99.61</v>
          </cell>
          <cell r="L826">
            <v>78.5</v>
          </cell>
          <cell r="O826" t="str">
            <v>杜军,黄淑怡</v>
          </cell>
          <cell r="P826" t="str">
            <v>360402197510080011,440111198201200942</v>
          </cell>
          <cell r="Q826" t="str">
            <v>18666081947
13059179766</v>
          </cell>
          <cell r="R826" t="str">
            <v>广东省广州市天河区桃园中路306号903房</v>
          </cell>
          <cell r="T826">
            <v>44680</v>
          </cell>
          <cell r="U826">
            <v>7460.73687380785</v>
          </cell>
          <cell r="V826">
            <v>743164</v>
          </cell>
          <cell r="X826">
            <v>-100</v>
          </cell>
          <cell r="AB826">
            <v>44748</v>
          </cell>
          <cell r="AC826">
            <v>7460.73687380785</v>
          </cell>
          <cell r="AD826">
            <v>743164</v>
          </cell>
        </row>
        <row r="827">
          <cell r="C827" t="str">
            <v>6-1-1202</v>
          </cell>
          <cell r="D827" t="str">
            <v>6</v>
          </cell>
          <cell r="E827">
            <v>1</v>
          </cell>
          <cell r="F827" t="str">
            <v>草签报</v>
          </cell>
          <cell r="G827" t="str">
            <v>1202</v>
          </cell>
          <cell r="H827" t="str">
            <v>品业</v>
          </cell>
          <cell r="I827" t="str">
            <v>范丽娟</v>
          </cell>
          <cell r="J827" t="str">
            <v>已签约</v>
          </cell>
          <cell r="K827">
            <v>84.6</v>
          </cell>
          <cell r="L827">
            <v>66.67</v>
          </cell>
          <cell r="O827" t="str">
            <v>梁顺兴</v>
          </cell>
          <cell r="P827" t="str">
            <v>‘440601196611273023</v>
          </cell>
          <cell r="Q827">
            <v>13702563389</v>
          </cell>
          <cell r="R827" t="str">
            <v>广东省佛山市禅城区影阴路17号星星花园国际1座902</v>
          </cell>
          <cell r="S827" t="str">
            <v>自然来访</v>
          </cell>
          <cell r="T827">
            <v>44969</v>
          </cell>
          <cell r="U827">
            <v>6870.31914893617</v>
          </cell>
          <cell r="V827">
            <v>581229</v>
          </cell>
          <cell r="W827" t="str">
            <v>0.95*0.95*0.99</v>
          </cell>
          <cell r="X827">
            <v>25476</v>
          </cell>
          <cell r="AB827">
            <v>45290</v>
          </cell>
          <cell r="AC827">
            <v>6146.57210401891</v>
          </cell>
          <cell r="AD827">
            <v>520000</v>
          </cell>
        </row>
        <row r="828">
          <cell r="C828" t="str">
            <v>6-1-1203</v>
          </cell>
          <cell r="D828" t="str">
            <v>6</v>
          </cell>
          <cell r="E828">
            <v>1</v>
          </cell>
          <cell r="F828">
            <v>44854</v>
          </cell>
          <cell r="G828" t="str">
            <v>1203</v>
          </cell>
          <cell r="H828" t="str">
            <v>品业</v>
          </cell>
          <cell r="I828" t="str">
            <v>梁子杰</v>
          </cell>
          <cell r="J828" t="str">
            <v>已签约</v>
          </cell>
          <cell r="K828">
            <v>84.6</v>
          </cell>
          <cell r="L828">
            <v>66.67</v>
          </cell>
          <cell r="O828" t="str">
            <v>刘晓琴,汪荣勇</v>
          </cell>
          <cell r="P828" t="str">
            <v>511324198403012060,511324198110072457</v>
          </cell>
          <cell r="Q828">
            <v>17313799098</v>
          </cell>
          <cell r="R828" t="str">
            <v>四川省仪陇县三河镇黑湾村六组32号</v>
          </cell>
          <cell r="S828" t="str">
            <v>中介-玉阁</v>
          </cell>
          <cell r="T828">
            <v>44841</v>
          </cell>
          <cell r="U828">
            <v>5867.82505910165</v>
          </cell>
          <cell r="V828">
            <v>496418</v>
          </cell>
          <cell r="W828" t="str">
            <v>0.95*0.95</v>
          </cell>
          <cell r="X828">
            <v>87535</v>
          </cell>
          <cell r="AB828">
            <v>44854</v>
          </cell>
          <cell r="AC828">
            <v>5992.2695035461</v>
          </cell>
          <cell r="AD828">
            <v>506946</v>
          </cell>
        </row>
        <row r="829">
          <cell r="C829" t="str">
            <v>6-1-1204</v>
          </cell>
          <cell r="D829" t="str">
            <v>6</v>
          </cell>
          <cell r="E829">
            <v>1</v>
          </cell>
          <cell r="F829">
            <v>45124</v>
          </cell>
          <cell r="G829" t="str">
            <v>1204</v>
          </cell>
          <cell r="H829" t="str">
            <v>品业</v>
          </cell>
          <cell r="I829" t="str">
            <v>杨天强</v>
          </cell>
          <cell r="J829" t="str">
            <v>已签约</v>
          </cell>
          <cell r="K829">
            <v>84.6</v>
          </cell>
          <cell r="L829">
            <v>66.67</v>
          </cell>
          <cell r="O829" t="str">
            <v>牙森·买买提,奴思热提·卡哈尔</v>
          </cell>
          <cell r="P829" t="str">
            <v>65210119710328041X,652101197109300426</v>
          </cell>
          <cell r="Q829">
            <v>18599148101</v>
          </cell>
          <cell r="R829" t="str">
            <v>新疆维吾尔自治区吐鲁番市高昌区葡萄乡安居富民西区16栋3单202号房</v>
          </cell>
          <cell r="S829" t="str">
            <v>中介-兆丰</v>
          </cell>
          <cell r="T829">
            <v>45101</v>
          </cell>
          <cell r="U829">
            <v>6719.66903073286</v>
          </cell>
          <cell r="V829">
            <v>568484</v>
          </cell>
          <cell r="W829" t="str">
            <v>0.95*0.86-8106</v>
          </cell>
          <cell r="X829">
            <v>51228</v>
          </cell>
          <cell r="AB829">
            <v>45124</v>
          </cell>
          <cell r="AC829">
            <v>5990.93380614657</v>
          </cell>
          <cell r="AD829">
            <v>506833</v>
          </cell>
        </row>
        <row r="830">
          <cell r="C830" t="str">
            <v>6-1-1205</v>
          </cell>
          <cell r="D830" t="str">
            <v>6</v>
          </cell>
          <cell r="E830">
            <v>1</v>
          </cell>
          <cell r="F830">
            <v>44992</v>
          </cell>
          <cell r="G830" t="str">
            <v>1205</v>
          </cell>
          <cell r="H830" t="str">
            <v>品业</v>
          </cell>
          <cell r="I830" t="str">
            <v>梁子杰</v>
          </cell>
          <cell r="J830" t="str">
            <v>已签约</v>
          </cell>
          <cell r="K830">
            <v>84.6</v>
          </cell>
          <cell r="L830">
            <v>66.67</v>
          </cell>
          <cell r="O830" t="str">
            <v>张晓君</v>
          </cell>
          <cell r="P830" t="str">
            <v>440582198510033225</v>
          </cell>
          <cell r="Q830">
            <v>13302269350</v>
          </cell>
          <cell r="R830" t="str">
            <v>广州市花都区狮岭老虎窿122号</v>
          </cell>
          <cell r="S830" t="str">
            <v>中介-蓝之海</v>
          </cell>
          <cell r="T830">
            <v>44933</v>
          </cell>
          <cell r="U830">
            <v>5514.44444444445</v>
          </cell>
          <cell r="V830">
            <v>466522</v>
          </cell>
          <cell r="W830" t="str">
            <v>0.95*0.86</v>
          </cell>
          <cell r="X830">
            <v>-171467</v>
          </cell>
          <cell r="AB830">
            <v>44992</v>
          </cell>
          <cell r="AC830">
            <v>7678.20330969267</v>
          </cell>
          <cell r="AD830">
            <v>649576</v>
          </cell>
        </row>
        <row r="831">
          <cell r="C831" t="str">
            <v>6-1-1206</v>
          </cell>
          <cell r="D831" t="str">
            <v>6</v>
          </cell>
          <cell r="E831">
            <v>1</v>
          </cell>
          <cell r="F831">
            <v>45063</v>
          </cell>
          <cell r="G831" t="str">
            <v>1206</v>
          </cell>
          <cell r="H831" t="str">
            <v>品业</v>
          </cell>
          <cell r="I831" t="str">
            <v>梁子杰、张燕秋</v>
          </cell>
          <cell r="J831" t="str">
            <v>已签约</v>
          </cell>
          <cell r="K831">
            <v>99.61</v>
          </cell>
          <cell r="L831">
            <v>78.5</v>
          </cell>
          <cell r="O831" t="str">
            <v>黄玉蓉</v>
          </cell>
          <cell r="P831" t="str">
            <v>500233198310125363</v>
          </cell>
          <cell r="Q831">
            <v>18902498008</v>
          </cell>
          <cell r="R831" t="str">
            <v>广东省广州市花都区白鳝塘南安置区二巷十号4楼</v>
          </cell>
          <cell r="S831" t="str">
            <v>中介-喜佳</v>
          </cell>
          <cell r="T831">
            <v>45049</v>
          </cell>
          <cell r="U831">
            <v>6309.82833048891</v>
          </cell>
          <cell r="V831">
            <v>628522</v>
          </cell>
          <cell r="W831" t="str">
            <v>0.95*0.86-2801</v>
          </cell>
          <cell r="X831">
            <v>-110545</v>
          </cell>
          <cell r="AB831">
            <v>45063</v>
          </cell>
          <cell r="AC831">
            <v>8121.23280795101</v>
          </cell>
          <cell r="AD831">
            <v>808956</v>
          </cell>
        </row>
        <row r="832">
          <cell r="C832" t="str">
            <v>6-1-1301</v>
          </cell>
          <cell r="D832" t="str">
            <v>6</v>
          </cell>
          <cell r="E832">
            <v>1</v>
          </cell>
          <cell r="F832">
            <v>45036</v>
          </cell>
          <cell r="G832" t="str">
            <v>1301</v>
          </cell>
          <cell r="H832" t="str">
            <v>品业</v>
          </cell>
          <cell r="I832" t="str">
            <v>蒋晓霞</v>
          </cell>
          <cell r="J832" t="str">
            <v>已签约</v>
          </cell>
          <cell r="K832">
            <v>99.61</v>
          </cell>
          <cell r="L832">
            <v>78.5</v>
          </cell>
          <cell r="O832" t="str">
            <v>陈妙嫦,叶土平</v>
          </cell>
          <cell r="P832" t="str">
            <v>440823198705044924,440823198706204934</v>
          </cell>
          <cell r="Q832" t="str">
            <v>19878133859、13553498372</v>
          </cell>
          <cell r="R832" t="str">
            <v>清远市龙塘镇陂工业区佳骏地毯厂</v>
          </cell>
          <cell r="S832" t="str">
            <v>中介-玉阁</v>
          </cell>
          <cell r="T832">
            <v>45003</v>
          </cell>
          <cell r="U832">
            <v>6945.6480273065</v>
          </cell>
          <cell r="V832">
            <v>691856</v>
          </cell>
          <cell r="W832">
            <v>0.95</v>
          </cell>
          <cell r="X832">
            <v>-166999</v>
          </cell>
          <cell r="AB832">
            <v>45036</v>
          </cell>
          <cell r="AC832">
            <v>8394.89007127799</v>
          </cell>
          <cell r="AD832">
            <v>836215</v>
          </cell>
        </row>
        <row r="833">
          <cell r="C833" t="str">
            <v>6-1-1302</v>
          </cell>
          <cell r="D833" t="str">
            <v>6</v>
          </cell>
          <cell r="E833">
            <v>1</v>
          </cell>
          <cell r="F833">
            <v>45003</v>
          </cell>
          <cell r="G833" t="str">
            <v>1302</v>
          </cell>
          <cell r="H833" t="str">
            <v>品业</v>
          </cell>
          <cell r="I833" t="str">
            <v>蒋晓霞</v>
          </cell>
          <cell r="J833" t="str">
            <v>已签约</v>
          </cell>
          <cell r="K833">
            <v>84.6</v>
          </cell>
          <cell r="L833">
            <v>66.67</v>
          </cell>
          <cell r="O833" t="str">
            <v>李秀琴</v>
          </cell>
          <cell r="P833" t="str">
            <v>440182198109182441</v>
          </cell>
          <cell r="Q833">
            <v>13760880383</v>
          </cell>
          <cell r="R833" t="str">
            <v>广东省广州市花都区新雅街旧村4队五巷一号</v>
          </cell>
          <cell r="S833" t="str">
            <v>中介-喜佳</v>
          </cell>
          <cell r="T833">
            <v>44980</v>
          </cell>
          <cell r="U833">
            <v>6870.31914893617</v>
          </cell>
          <cell r="V833">
            <v>581229</v>
          </cell>
          <cell r="W833" t="str">
            <v>0.95*0.89-10834</v>
          </cell>
          <cell r="X833">
            <v>-5087</v>
          </cell>
          <cell r="AB833">
            <v>45003</v>
          </cell>
          <cell r="AC833">
            <v>6507.83687943262</v>
          </cell>
          <cell r="AD833">
            <v>550563</v>
          </cell>
        </row>
        <row r="834">
          <cell r="C834" t="str">
            <v>6-1-1303</v>
          </cell>
          <cell r="D834" t="str">
            <v>6</v>
          </cell>
          <cell r="E834">
            <v>1</v>
          </cell>
          <cell r="F834">
            <v>44885</v>
          </cell>
          <cell r="G834" t="str">
            <v>1303</v>
          </cell>
          <cell r="H834" t="str">
            <v>品业</v>
          </cell>
          <cell r="I834" t="str">
            <v>范丽娟，梁子杰</v>
          </cell>
          <cell r="J834" t="str">
            <v>已签约</v>
          </cell>
          <cell r="K834">
            <v>84.6</v>
          </cell>
          <cell r="L834">
            <v>66.67</v>
          </cell>
          <cell r="O834" t="str">
            <v>李惠玉</v>
          </cell>
          <cell r="P834" t="str">
            <v>440111196310190107</v>
          </cell>
          <cell r="Q834">
            <v>13539481228</v>
          </cell>
          <cell r="R834" t="str">
            <v>广州市白云区棠景路152号二栋302</v>
          </cell>
          <cell r="S834" t="str">
            <v>中介-玉阁</v>
          </cell>
          <cell r="T834">
            <v>44848</v>
          </cell>
          <cell r="U834">
            <v>5892.31678486998</v>
          </cell>
          <cell r="V834">
            <v>498490</v>
          </cell>
          <cell r="X834">
            <v>92132</v>
          </cell>
          <cell r="AB834">
            <v>44885</v>
          </cell>
          <cell r="AC834">
            <v>5967.2695035461</v>
          </cell>
          <cell r="AD834">
            <v>504831</v>
          </cell>
        </row>
        <row r="835">
          <cell r="C835" t="str">
            <v>6-1-1304</v>
          </cell>
          <cell r="D835" t="str">
            <v>6</v>
          </cell>
          <cell r="E835">
            <v>1</v>
          </cell>
          <cell r="F835">
            <v>45128</v>
          </cell>
          <cell r="G835" t="str">
            <v>1304</v>
          </cell>
          <cell r="H835" t="str">
            <v>品业</v>
          </cell>
          <cell r="I835" t="str">
            <v>范丽娟</v>
          </cell>
          <cell r="J835" t="str">
            <v>已签约</v>
          </cell>
          <cell r="K835">
            <v>84.6</v>
          </cell>
          <cell r="L835">
            <v>66.67</v>
          </cell>
          <cell r="O835" t="str">
            <v>黄璟强</v>
          </cell>
          <cell r="P835" t="str">
            <v>440103197211042437</v>
          </cell>
          <cell r="Q835">
            <v>13600095518</v>
          </cell>
          <cell r="R835" t="str">
            <v>广东省广州市海珠区凤凰二街21号201房</v>
          </cell>
          <cell r="S835" t="str">
            <v>中介-玉阁</v>
          </cell>
          <cell r="T835">
            <v>45105</v>
          </cell>
          <cell r="U835">
            <v>6719.66903073286</v>
          </cell>
          <cell r="V835">
            <v>568484</v>
          </cell>
          <cell r="W835">
            <v>0.95</v>
          </cell>
          <cell r="X835">
            <v>50461</v>
          </cell>
          <cell r="AB835">
            <v>45107</v>
          </cell>
          <cell r="AC835">
            <v>6000</v>
          </cell>
          <cell r="AD835">
            <v>507600</v>
          </cell>
        </row>
        <row r="836">
          <cell r="C836" t="str">
            <v>6-1-1305</v>
          </cell>
          <cell r="D836" t="str">
            <v>6</v>
          </cell>
          <cell r="E836">
            <v>1</v>
          </cell>
          <cell r="F836">
            <v>45128</v>
          </cell>
          <cell r="G836" t="str">
            <v>1305</v>
          </cell>
          <cell r="H836" t="str">
            <v>品业</v>
          </cell>
          <cell r="I836" t="str">
            <v>杨天强</v>
          </cell>
          <cell r="J836" t="str">
            <v>已签约</v>
          </cell>
          <cell r="K836">
            <v>84.6</v>
          </cell>
          <cell r="L836">
            <v>66.67</v>
          </cell>
          <cell r="O836" t="str">
            <v>黄璟强</v>
          </cell>
          <cell r="P836" t="str">
            <v>440103197211042437</v>
          </cell>
          <cell r="Q836">
            <v>13600095518</v>
          </cell>
          <cell r="R836" t="str">
            <v>广东省广州市海珠区凤凰二街21号201房</v>
          </cell>
          <cell r="S836" t="str">
            <v>中介-玉阁</v>
          </cell>
          <cell r="T836">
            <v>45105</v>
          </cell>
          <cell r="U836">
            <v>6610.43735224586</v>
          </cell>
          <cell r="V836">
            <v>559243</v>
          </cell>
          <cell r="W836" t="str">
            <v>0.95*0.96</v>
          </cell>
          <cell r="X836">
            <v>65536</v>
          </cell>
          <cell r="AB836">
            <v>45107</v>
          </cell>
          <cell r="AC836">
            <v>6000</v>
          </cell>
          <cell r="AD836">
            <v>507600</v>
          </cell>
        </row>
        <row r="837">
          <cell r="C837" t="str">
            <v>6-1-1306</v>
          </cell>
          <cell r="D837" t="str">
            <v>6</v>
          </cell>
          <cell r="E837">
            <v>1</v>
          </cell>
          <cell r="F837">
            <v>45008</v>
          </cell>
          <cell r="G837" t="str">
            <v>1306</v>
          </cell>
          <cell r="H837" t="str">
            <v>品业</v>
          </cell>
          <cell r="I837" t="str">
            <v>范丽娟</v>
          </cell>
          <cell r="J837" t="str">
            <v>已签约</v>
          </cell>
          <cell r="K837">
            <v>99.61</v>
          </cell>
          <cell r="L837">
            <v>78.5</v>
          </cell>
          <cell r="O837" t="str">
            <v>曹珍</v>
          </cell>
          <cell r="P837" t="str">
            <v>420323198205191222</v>
          </cell>
          <cell r="Q837">
            <v>13699739829</v>
          </cell>
          <cell r="R837" t="str">
            <v>广东省清远市清城区龙塘镇银湖城1号恒大银湖城九十四号楼1104号</v>
          </cell>
          <cell r="S837" t="str">
            <v>中介-玉阁</v>
          </cell>
          <cell r="T837">
            <v>44996</v>
          </cell>
          <cell r="U837">
            <v>6336.17106716193</v>
          </cell>
          <cell r="V837">
            <v>631146</v>
          </cell>
          <cell r="W837" t="str">
            <v>0.95*0.86-8192</v>
          </cell>
          <cell r="X837">
            <v>33939</v>
          </cell>
          <cell r="AB837">
            <v>45008</v>
          </cell>
          <cell r="AC837">
            <v>6700</v>
          </cell>
          <cell r="AD837">
            <v>667387</v>
          </cell>
        </row>
        <row r="838">
          <cell r="C838" t="str">
            <v>6-1-1401</v>
          </cell>
          <cell r="D838" t="str">
            <v>6</v>
          </cell>
          <cell r="E838">
            <v>1</v>
          </cell>
          <cell r="F838">
            <v>45081</v>
          </cell>
          <cell r="G838" t="str">
            <v>1401</v>
          </cell>
          <cell r="H838" t="str">
            <v>品业</v>
          </cell>
          <cell r="I838" t="str">
            <v>范丽娟</v>
          </cell>
          <cell r="J838" t="str">
            <v>已签约</v>
          </cell>
          <cell r="K838">
            <v>99.61</v>
          </cell>
          <cell r="L838">
            <v>78.5</v>
          </cell>
          <cell r="O838" t="str">
            <v>叶毅,叶怡玲</v>
          </cell>
          <cell r="P838" t="str">
            <v>440106200509290031,440106198907050025</v>
          </cell>
          <cell r="Q838" t="str">
            <v>13997081337、13725189070</v>
          </cell>
          <cell r="R838" t="str">
            <v>广州市天河区永福北约横
巷1号</v>
          </cell>
          <cell r="S838" t="str">
            <v>中介-喜佳</v>
          </cell>
          <cell r="T838">
            <v>45017</v>
          </cell>
          <cell r="U838">
            <v>6847.72613191447</v>
          </cell>
          <cell r="V838">
            <v>682102</v>
          </cell>
          <cell r="W838" t="str">
            <v>0.95*0.86</v>
          </cell>
          <cell r="X838">
            <v>12287</v>
          </cell>
          <cell r="AB838">
            <v>45081</v>
          </cell>
          <cell r="AC838">
            <v>6500.30117458087</v>
          </cell>
          <cell r="AD838">
            <v>647495</v>
          </cell>
        </row>
        <row r="839">
          <cell r="C839" t="str">
            <v>6-1-1402</v>
          </cell>
          <cell r="D839" t="str">
            <v>6</v>
          </cell>
          <cell r="E839">
            <v>1</v>
          </cell>
          <cell r="F839">
            <v>45004</v>
          </cell>
          <cell r="G839" t="str">
            <v>1402</v>
          </cell>
          <cell r="H839" t="str">
            <v>品业</v>
          </cell>
          <cell r="I839" t="str">
            <v>范丽娟</v>
          </cell>
          <cell r="J839" t="str">
            <v>已签约</v>
          </cell>
          <cell r="K839">
            <v>84.6</v>
          </cell>
          <cell r="L839">
            <v>66.67</v>
          </cell>
          <cell r="O839" t="str">
            <v>杨湘辉</v>
          </cell>
          <cell r="P839" t="str">
            <v>511322200312208399</v>
          </cell>
          <cell r="Q839">
            <v>13826440556</v>
          </cell>
          <cell r="R839" t="str">
            <v>广州市永溪路2号</v>
          </cell>
          <cell r="S839" t="str">
            <v>中介-喜佳</v>
          </cell>
          <cell r="T839">
            <v>44983</v>
          </cell>
          <cell r="U839">
            <v>6772.39952718676</v>
          </cell>
          <cell r="V839">
            <v>572945</v>
          </cell>
          <cell r="W839">
            <v>0.95</v>
          </cell>
          <cell r="X839">
            <v>-12297</v>
          </cell>
          <cell r="AB839">
            <v>45004</v>
          </cell>
          <cell r="AC839">
            <v>6501.18203309693</v>
          </cell>
          <cell r="AD839">
            <v>550000</v>
          </cell>
        </row>
        <row r="840">
          <cell r="C840" t="str">
            <v>6-1-1403</v>
          </cell>
          <cell r="D840" t="str">
            <v>6</v>
          </cell>
          <cell r="E840">
            <v>1</v>
          </cell>
          <cell r="F840">
            <v>45293</v>
          </cell>
          <cell r="G840" t="str">
            <v>1403</v>
          </cell>
          <cell r="H840" t="str">
            <v>品业</v>
          </cell>
          <cell r="I840" t="str">
            <v>蒋晓霞</v>
          </cell>
          <cell r="J840" t="str">
            <v>已签约</v>
          </cell>
          <cell r="K840">
            <v>84.6</v>
          </cell>
          <cell r="L840">
            <v>66.67</v>
          </cell>
          <cell r="O840" t="str">
            <v>江富添</v>
          </cell>
          <cell r="P840" t="str">
            <v>440111198106205438</v>
          </cell>
          <cell r="Q840">
            <v>13725297141</v>
          </cell>
          <cell r="R840" t="str">
            <v>广东省广州市白云区夏良高桥西路北力巷6号</v>
          </cell>
          <cell r="S840" t="str">
            <v>中介-玉阁</v>
          </cell>
          <cell r="T840">
            <v>45201</v>
          </cell>
          <cell r="U840">
            <v>5671.86761229314</v>
          </cell>
          <cell r="V840">
            <v>479840</v>
          </cell>
          <cell r="W840">
            <v>0.95</v>
          </cell>
          <cell r="X840">
            <v>-90951</v>
          </cell>
          <cell r="AB840">
            <v>45290</v>
          </cell>
          <cell r="AC840">
            <v>7867.37588652482</v>
          </cell>
          <cell r="AD840">
            <v>665580</v>
          </cell>
        </row>
        <row r="841">
          <cell r="C841" t="str">
            <v>6-1-1404</v>
          </cell>
          <cell r="D841" t="str">
            <v>6</v>
          </cell>
          <cell r="E841">
            <v>1</v>
          </cell>
          <cell r="G841" t="str">
            <v>1404</v>
          </cell>
          <cell r="H841" t="str">
            <v>品业</v>
          </cell>
          <cell r="I841" t="str">
            <v>范丽娟</v>
          </cell>
          <cell r="J841" t="str">
            <v>已认购</v>
          </cell>
          <cell r="K841">
            <v>84.6</v>
          </cell>
          <cell r="L841">
            <v>66.67</v>
          </cell>
          <cell r="O841" t="str">
            <v>陈雪艳</v>
          </cell>
          <cell r="P841" t="str">
            <v>432901198211268386</v>
          </cell>
          <cell r="Q841">
            <v>18574664444</v>
          </cell>
          <cell r="R841" t="str">
            <v>广东省清远市清城区龙塘银盏中心翡翠明珠KTV</v>
          </cell>
          <cell r="S841" t="str">
            <v>中介-玉阁</v>
          </cell>
          <cell r="T841">
            <v>45353</v>
          </cell>
          <cell r="U841">
            <v>6621.74940898345</v>
          </cell>
          <cell r="V841">
            <v>560200</v>
          </cell>
          <cell r="W841" t="str">
            <v>0.95*0.97</v>
          </cell>
          <cell r="X841">
            <v>-77817</v>
          </cell>
          <cell r="AA841">
            <v>45352</v>
          </cell>
          <cell r="AB841" t="str">
            <v/>
          </cell>
          <cell r="AC841">
            <v>7420.16548463357</v>
          </cell>
          <cell r="AD841">
            <v>627746</v>
          </cell>
        </row>
        <row r="842">
          <cell r="C842" t="str">
            <v>6-1-1405</v>
          </cell>
          <cell r="D842" t="str">
            <v>6</v>
          </cell>
          <cell r="E842">
            <v>1</v>
          </cell>
          <cell r="G842" t="str">
            <v>1405</v>
          </cell>
          <cell r="K842">
            <v>84.6</v>
          </cell>
          <cell r="L842">
            <v>66.67</v>
          </cell>
          <cell r="U842">
            <v>6513.02600472813</v>
          </cell>
          <cell r="V842">
            <v>551002</v>
          </cell>
          <cell r="W842">
            <v>0.95</v>
          </cell>
          <cell r="X842">
            <v>564689</v>
          </cell>
          <cell r="AB842" t="str">
            <v/>
          </cell>
          <cell r="AC842">
            <v>0</v>
          </cell>
        </row>
        <row r="843">
          <cell r="C843" t="str">
            <v>6-1-1406</v>
          </cell>
          <cell r="D843" t="str">
            <v>6</v>
          </cell>
          <cell r="E843">
            <v>1</v>
          </cell>
          <cell r="F843">
            <v>45052</v>
          </cell>
          <cell r="G843" t="str">
            <v>1406</v>
          </cell>
          <cell r="H843" t="str">
            <v>品业</v>
          </cell>
          <cell r="I843" t="str">
            <v>张燕秋</v>
          </cell>
          <cell r="J843" t="str">
            <v>已签约</v>
          </cell>
          <cell r="K843">
            <v>99.61</v>
          </cell>
          <cell r="L843">
            <v>78.5</v>
          </cell>
          <cell r="O843" t="str">
            <v>何英文,李庆华</v>
          </cell>
          <cell r="P843" t="str">
            <v>45213019750110001X,420111197610315603</v>
          </cell>
          <cell r="Q843" t="str">
            <v>13828405868、13533230939</v>
          </cell>
          <cell r="R843" t="str">
            <v>广东省广州市白云区太和镇田心村七队江西二街八号</v>
          </cell>
          <cell r="S843" t="str">
            <v>中介-玉阁</v>
          </cell>
          <cell r="T843">
            <v>45011</v>
          </cell>
          <cell r="U843">
            <v>6099.05631964662</v>
          </cell>
          <cell r="V843">
            <v>607527</v>
          </cell>
          <cell r="W843" t="str">
            <v>0.95*0.9*0.99*0.97</v>
          </cell>
          <cell r="X843">
            <v>-168319</v>
          </cell>
          <cell r="AB843">
            <v>45052</v>
          </cell>
          <cell r="AC843">
            <v>8467.02138339524</v>
          </cell>
          <cell r="AD843">
            <v>843400</v>
          </cell>
        </row>
        <row r="844">
          <cell r="C844" t="str">
            <v>6-1-1501</v>
          </cell>
          <cell r="D844" t="str">
            <v>6</v>
          </cell>
          <cell r="E844">
            <v>1</v>
          </cell>
          <cell r="F844">
            <v>44882</v>
          </cell>
          <cell r="G844" t="str">
            <v>1501</v>
          </cell>
          <cell r="H844" t="str">
            <v>品业</v>
          </cell>
          <cell r="I844" t="str">
            <v>范丽娟</v>
          </cell>
          <cell r="J844" t="str">
            <v>已签约</v>
          </cell>
          <cell r="K844">
            <v>99.61</v>
          </cell>
          <cell r="L844">
            <v>78.5</v>
          </cell>
          <cell r="O844" t="str">
            <v>宋林沅,王晓燕</v>
          </cell>
          <cell r="P844" t="str">
            <v>210212198908260518,370203198708148220</v>
          </cell>
          <cell r="Q844">
            <v>18701560946</v>
          </cell>
          <cell r="R844" t="str">
            <v>广东省清远市清城区龙塘恒大银湖城6栋</v>
          </cell>
          <cell r="S844" t="str">
            <v>中介-玉阁</v>
          </cell>
          <cell r="T844">
            <v>44866</v>
          </cell>
          <cell r="U844">
            <v>6998.37365726333</v>
          </cell>
          <cell r="V844">
            <v>697108</v>
          </cell>
          <cell r="W844">
            <v>0.95</v>
          </cell>
          <cell r="X844">
            <v>-100</v>
          </cell>
          <cell r="AB844">
            <v>44882</v>
          </cell>
          <cell r="AC844">
            <v>6770.36442124285</v>
          </cell>
          <cell r="AD844">
            <v>674396</v>
          </cell>
        </row>
        <row r="845">
          <cell r="C845" t="str">
            <v>6-1-1502</v>
          </cell>
          <cell r="D845" t="str">
            <v>6</v>
          </cell>
          <cell r="E845">
            <v>1</v>
          </cell>
          <cell r="F845">
            <v>44807</v>
          </cell>
          <cell r="G845" t="str">
            <v>1502</v>
          </cell>
          <cell r="H845" t="str">
            <v>自销</v>
          </cell>
          <cell r="I845" t="str">
            <v>罗展鹏;黄鲜明</v>
          </cell>
          <cell r="J845" t="str">
            <v>已签约</v>
          </cell>
          <cell r="K845">
            <v>84.6</v>
          </cell>
          <cell r="L845">
            <v>66.67</v>
          </cell>
          <cell r="O845" t="str">
            <v>谢明明</v>
          </cell>
          <cell r="P845" t="str">
            <v>44010319570424541X</v>
          </cell>
          <cell r="Q845" t="str">
            <v>18102587648</v>
          </cell>
          <cell r="R845" t="str">
            <v>广东省广州市白云区太和镇龙归城龙悦四街3号1502</v>
          </cell>
          <cell r="S845" t="str">
            <v>中介-玉阁</v>
          </cell>
          <cell r="T845">
            <v>44752</v>
          </cell>
          <cell r="U845">
            <v>5901.30023640662</v>
          </cell>
          <cell r="V845">
            <v>499250</v>
          </cell>
          <cell r="X845">
            <v>-112155</v>
          </cell>
          <cell r="AB845">
            <v>44807</v>
          </cell>
          <cell r="AC845">
            <v>7226.00472813239</v>
          </cell>
          <cell r="AD845">
            <v>611320</v>
          </cell>
        </row>
        <row r="846">
          <cell r="C846" t="str">
            <v>6-1-1503</v>
          </cell>
          <cell r="D846" t="str">
            <v>6</v>
          </cell>
          <cell r="E846">
            <v>1</v>
          </cell>
          <cell r="F846">
            <v>45155</v>
          </cell>
          <cell r="G846" t="str">
            <v>1503</v>
          </cell>
          <cell r="H846" t="str">
            <v>品业</v>
          </cell>
          <cell r="I846" t="str">
            <v>蒋晓霞</v>
          </cell>
          <cell r="J846" t="str">
            <v>已签约</v>
          </cell>
          <cell r="K846">
            <v>84.6</v>
          </cell>
          <cell r="L846">
            <v>66.67</v>
          </cell>
          <cell r="O846" t="str">
            <v>蒋雪娇</v>
          </cell>
          <cell r="P846" t="str">
            <v>430422199703222664</v>
          </cell>
          <cell r="Q846">
            <v>13610012802</v>
          </cell>
          <cell r="R846" t="str">
            <v>广东省广州市白云区嘉禾望岗东胜街28号</v>
          </cell>
          <cell r="S846" t="str">
            <v>中介-喜佳</v>
          </cell>
          <cell r="T846">
            <v>45142</v>
          </cell>
          <cell r="U846">
            <v>5941.31205673759</v>
          </cell>
          <cell r="V846">
            <v>502635</v>
          </cell>
          <cell r="W846">
            <v>0.95</v>
          </cell>
          <cell r="X846">
            <v>-63565</v>
          </cell>
          <cell r="AB846">
            <v>45155</v>
          </cell>
          <cell r="AC846">
            <v>7866.33569739953</v>
          </cell>
          <cell r="AD846">
            <v>665492</v>
          </cell>
        </row>
        <row r="847">
          <cell r="C847" t="str">
            <v>6-1-1504</v>
          </cell>
          <cell r="D847" t="str">
            <v>6</v>
          </cell>
          <cell r="E847">
            <v>1</v>
          </cell>
          <cell r="F847">
            <v>45154</v>
          </cell>
          <cell r="G847" t="str">
            <v>1504</v>
          </cell>
          <cell r="H847" t="str">
            <v>品业</v>
          </cell>
          <cell r="I847" t="str">
            <v>蒋晓霞</v>
          </cell>
          <cell r="J847" t="str">
            <v>已签约</v>
          </cell>
          <cell r="K847">
            <v>84.6</v>
          </cell>
          <cell r="L847">
            <v>66.67</v>
          </cell>
          <cell r="O847" t="str">
            <v>彭林英</v>
          </cell>
          <cell r="P847" t="str">
            <v>440981199106061742</v>
          </cell>
          <cell r="Q847">
            <v>15813870880</v>
          </cell>
          <cell r="R847" t="str">
            <v>广东省广州市白云区大源金窟东街四巷7号</v>
          </cell>
          <cell r="S847" t="str">
            <v>中介-玉阁</v>
          </cell>
          <cell r="T847">
            <v>45130</v>
          </cell>
          <cell r="U847">
            <v>6772.39952718676</v>
          </cell>
          <cell r="V847">
            <v>572945</v>
          </cell>
          <cell r="W847" t="str">
            <v>0.95*0.97</v>
          </cell>
          <cell r="X847">
            <v>-60406</v>
          </cell>
          <cell r="AB847">
            <v>45154</v>
          </cell>
          <cell r="AC847">
            <v>7362.24586288416</v>
          </cell>
          <cell r="AD847">
            <v>622846</v>
          </cell>
        </row>
        <row r="848">
          <cell r="C848" t="str">
            <v>6-1-1505</v>
          </cell>
          <cell r="D848" t="str">
            <v>6</v>
          </cell>
          <cell r="E848">
            <v>1</v>
          </cell>
          <cell r="F848">
            <v>45282</v>
          </cell>
          <cell r="G848" t="str">
            <v>1505</v>
          </cell>
          <cell r="H848" t="str">
            <v>品业</v>
          </cell>
          <cell r="I848" t="str">
            <v>唐楚英</v>
          </cell>
          <cell r="J848" t="str">
            <v>已签约</v>
          </cell>
          <cell r="K848">
            <v>84.6</v>
          </cell>
          <cell r="L848">
            <v>66.67</v>
          </cell>
          <cell r="O848" t="str">
            <v>李丽娟</v>
          </cell>
          <cell r="P848" t="str">
            <v>440923198708212204</v>
          </cell>
          <cell r="Q848">
            <v>15913137493</v>
          </cell>
          <cell r="R848" t="str">
            <v>广东省电白县旦场镇青福上坡村</v>
          </cell>
          <cell r="S848" t="str">
            <v>中介-喜佳</v>
          </cell>
          <cell r="T848">
            <v>45249</v>
          </cell>
          <cell r="U848">
            <v>6662.90780141844</v>
          </cell>
          <cell r="V848">
            <v>563682</v>
          </cell>
          <cell r="W848" t="str">
            <v>0.95*0.96*0.99</v>
          </cell>
          <cell r="X848">
            <v>27784</v>
          </cell>
          <cell r="AB848">
            <v>45282</v>
          </cell>
          <cell r="AC848">
            <v>6500</v>
          </cell>
          <cell r="AD848">
            <v>549900</v>
          </cell>
        </row>
        <row r="849">
          <cell r="C849" t="str">
            <v>6-1-1506</v>
          </cell>
          <cell r="D849" t="str">
            <v>6</v>
          </cell>
          <cell r="E849">
            <v>1</v>
          </cell>
          <cell r="F849">
            <v>45090</v>
          </cell>
          <cell r="G849" t="str">
            <v>1506</v>
          </cell>
          <cell r="H849" t="str">
            <v>品业</v>
          </cell>
          <cell r="I849" t="str">
            <v>葛海虎</v>
          </cell>
          <cell r="J849" t="str">
            <v>已签约</v>
          </cell>
          <cell r="K849">
            <v>99.61</v>
          </cell>
          <cell r="L849">
            <v>78.5</v>
          </cell>
          <cell r="O849" t="str">
            <v>刘庆</v>
          </cell>
          <cell r="P849" t="str">
            <v>430482198909024016</v>
          </cell>
          <cell r="Q849">
            <v>17688886140</v>
          </cell>
          <cell r="R849" t="str">
            <v>广东省广州市白云区石井镇滘心村滘心庄二巷一号</v>
          </cell>
          <cell r="S849" t="str">
            <v>中介-玉阁</v>
          </cell>
          <cell r="T849">
            <v>45081</v>
          </cell>
          <cell r="U849">
            <v>6388.85654050798</v>
          </cell>
          <cell r="V849">
            <v>636394</v>
          </cell>
          <cell r="W849">
            <v>0.95</v>
          </cell>
          <cell r="X849">
            <v>37158</v>
          </cell>
          <cell r="AB849">
            <v>45090</v>
          </cell>
          <cell r="AC849">
            <v>6726.23230599337</v>
          </cell>
          <cell r="AD849">
            <v>670000</v>
          </cell>
        </row>
        <row r="850">
          <cell r="C850" t="str">
            <v>6-1-1601</v>
          </cell>
          <cell r="D850" t="str">
            <v>6</v>
          </cell>
          <cell r="E850">
            <v>1</v>
          </cell>
          <cell r="F850">
            <v>45356</v>
          </cell>
          <cell r="G850" t="str">
            <v>1601</v>
          </cell>
          <cell r="H850" t="str">
            <v>自销</v>
          </cell>
          <cell r="I850" t="str">
            <v>范丽娟</v>
          </cell>
          <cell r="J850" t="str">
            <v>已签约</v>
          </cell>
          <cell r="K850">
            <v>99.61</v>
          </cell>
          <cell r="L850">
            <v>78.5</v>
          </cell>
          <cell r="O850" t="str">
            <v>余家英</v>
          </cell>
          <cell r="P850" t="str">
            <v>440921197404244226</v>
          </cell>
          <cell r="Q850">
            <v>18211374393</v>
          </cell>
          <cell r="R850" t="str">
            <v>广东省广州市白云区石井街道石夏路38号软绳捆得住工艺</v>
          </cell>
          <cell r="S850" t="str">
            <v>工抵</v>
          </cell>
          <cell r="T850">
            <v>44895</v>
          </cell>
          <cell r="U850">
            <v>6998.37365726333</v>
          </cell>
          <cell r="V850">
            <v>697108</v>
          </cell>
          <cell r="W850" t="str">
            <v>0.95*0.97</v>
          </cell>
          <cell r="X850">
            <v>-10</v>
          </cell>
          <cell r="AA850">
            <v>45341</v>
          </cell>
          <cell r="AB850">
            <v>45281</v>
          </cell>
          <cell r="AC850">
            <v>6769.46089750025</v>
          </cell>
          <cell r="AD850">
            <v>674306</v>
          </cell>
        </row>
        <row r="851">
          <cell r="C851" t="str">
            <v>6-1-1602</v>
          </cell>
          <cell r="D851" t="str">
            <v>6</v>
          </cell>
          <cell r="E851">
            <v>1</v>
          </cell>
          <cell r="F851" t="str">
            <v>草签报</v>
          </cell>
          <cell r="G851" t="str">
            <v>1602</v>
          </cell>
          <cell r="H851" t="str">
            <v>自销</v>
          </cell>
          <cell r="I851" t="str">
            <v>工抵</v>
          </cell>
          <cell r="J851" t="str">
            <v>已签约</v>
          </cell>
          <cell r="K851">
            <v>84.6</v>
          </cell>
          <cell r="L851">
            <v>66.67</v>
          </cell>
          <cell r="O851" t="str">
            <v>莫玉梅</v>
          </cell>
          <cell r="P851" t="str">
            <v>44092319660913482X</v>
          </cell>
          <cell r="Q851">
            <v>13678980696</v>
          </cell>
          <cell r="R851" t="str">
            <v>广州海珠区广州大道南和平商务中心北塔19楼</v>
          </cell>
          <cell r="S851" t="str">
            <v>工抵</v>
          </cell>
          <cell r="T851">
            <v>44901</v>
          </cell>
          <cell r="U851">
            <v>6923.04964539007</v>
          </cell>
          <cell r="V851">
            <v>585690</v>
          </cell>
          <cell r="W851" t="str">
            <v>0.95*0.96*0.99</v>
          </cell>
          <cell r="X851">
            <v>-39363</v>
          </cell>
          <cell r="AB851">
            <v>45281</v>
          </cell>
          <cell r="AC851">
            <v>6962.48226950355</v>
          </cell>
          <cell r="AD851">
            <v>589026</v>
          </cell>
        </row>
        <row r="852">
          <cell r="C852" t="str">
            <v>6-1-1603</v>
          </cell>
          <cell r="D852" t="str">
            <v>6</v>
          </cell>
          <cell r="E852">
            <v>1</v>
          </cell>
          <cell r="F852" t="str">
            <v>草签报</v>
          </cell>
          <cell r="G852" t="str">
            <v>1603</v>
          </cell>
          <cell r="H852" t="str">
            <v>自销</v>
          </cell>
          <cell r="I852" t="str">
            <v>工抵</v>
          </cell>
          <cell r="J852" t="str">
            <v>已签约</v>
          </cell>
          <cell r="K852">
            <v>84.6</v>
          </cell>
          <cell r="L852">
            <v>66.67</v>
          </cell>
          <cell r="O852" t="str">
            <v>莫玉梅</v>
          </cell>
          <cell r="P852" t="str">
            <v>44092319660913482X</v>
          </cell>
          <cell r="Q852">
            <v>13678980696</v>
          </cell>
          <cell r="R852" t="str">
            <v>广州海珠区广州大道南和平商务中心北塔19楼</v>
          </cell>
          <cell r="S852" t="str">
            <v>工抵</v>
          </cell>
          <cell r="T852">
            <v>44901</v>
          </cell>
          <cell r="U852">
            <v>5965.80378250591</v>
          </cell>
          <cell r="V852">
            <v>504707</v>
          </cell>
          <cell r="W852" t="str">
            <v>0.95*0.96*0.99</v>
          </cell>
          <cell r="X852">
            <v>23337</v>
          </cell>
          <cell r="AB852">
            <v>45281</v>
          </cell>
          <cell r="AC852">
            <v>6868.463356974</v>
          </cell>
          <cell r="AD852">
            <v>581072</v>
          </cell>
        </row>
        <row r="853">
          <cell r="C853" t="str">
            <v>6-1-1604</v>
          </cell>
          <cell r="D853" t="str">
            <v>6</v>
          </cell>
          <cell r="E853">
            <v>1</v>
          </cell>
          <cell r="F853" t="str">
            <v>草签报</v>
          </cell>
          <cell r="G853" t="str">
            <v>1604</v>
          </cell>
          <cell r="H853" t="str">
            <v>自销</v>
          </cell>
          <cell r="I853" t="str">
            <v>工抵</v>
          </cell>
          <cell r="J853" t="str">
            <v>已签约</v>
          </cell>
          <cell r="K853">
            <v>84.6</v>
          </cell>
          <cell r="L853">
            <v>66.67</v>
          </cell>
          <cell r="O853" t="str">
            <v>莫玉梅</v>
          </cell>
          <cell r="P853" t="str">
            <v>44092319660913482X</v>
          </cell>
          <cell r="Q853">
            <v>13678980696</v>
          </cell>
          <cell r="R853" t="str">
            <v>广州海珠区广州大道南和平商务中心北塔19楼</v>
          </cell>
          <cell r="S853" t="str">
            <v>工抵</v>
          </cell>
          <cell r="T853">
            <v>44901</v>
          </cell>
          <cell r="U853">
            <v>6772.39952718676</v>
          </cell>
          <cell r="V853">
            <v>572945</v>
          </cell>
          <cell r="W853" t="str">
            <v>0.95*0.86-4786</v>
          </cell>
          <cell r="X853">
            <v>-10677</v>
          </cell>
          <cell r="AB853">
            <v>45281</v>
          </cell>
          <cell r="AC853">
            <v>6774.43262411348</v>
          </cell>
          <cell r="AD853">
            <v>573117</v>
          </cell>
        </row>
        <row r="854">
          <cell r="C854" t="str">
            <v>6-1-1605</v>
          </cell>
          <cell r="D854" t="str">
            <v>6</v>
          </cell>
          <cell r="E854">
            <v>1</v>
          </cell>
          <cell r="F854" t="str">
            <v>草签报</v>
          </cell>
          <cell r="G854" t="str">
            <v>1605</v>
          </cell>
          <cell r="H854" t="str">
            <v>自销</v>
          </cell>
          <cell r="I854" t="str">
            <v>工抵</v>
          </cell>
          <cell r="J854" t="str">
            <v>已签约</v>
          </cell>
          <cell r="K854">
            <v>84.6</v>
          </cell>
          <cell r="L854">
            <v>66.67</v>
          </cell>
          <cell r="O854" t="str">
            <v>莫玉梅</v>
          </cell>
          <cell r="P854" t="str">
            <v>44092319660913482X</v>
          </cell>
          <cell r="Q854">
            <v>13678980696</v>
          </cell>
          <cell r="R854" t="str">
            <v>广州海珠区广州大道南和平商务中心北塔19楼</v>
          </cell>
          <cell r="S854" t="str">
            <v>工抵</v>
          </cell>
          <cell r="T854">
            <v>44901</v>
          </cell>
          <cell r="U854">
            <v>6662.90780141844</v>
          </cell>
          <cell r="V854">
            <v>563682</v>
          </cell>
          <cell r="W854">
            <v>0.95</v>
          </cell>
          <cell r="X854">
            <v>12521</v>
          </cell>
          <cell r="AB854">
            <v>45281</v>
          </cell>
          <cell r="AC854">
            <v>6680.41371158392</v>
          </cell>
          <cell r="AD854">
            <v>565163</v>
          </cell>
        </row>
        <row r="855">
          <cell r="C855" t="str">
            <v>6-1-1606</v>
          </cell>
          <cell r="D855" t="str">
            <v>6</v>
          </cell>
          <cell r="E855">
            <v>1</v>
          </cell>
          <cell r="F855">
            <v>45068</v>
          </cell>
          <cell r="G855" t="str">
            <v>1606</v>
          </cell>
          <cell r="H855" t="str">
            <v>自销</v>
          </cell>
          <cell r="I855" t="str">
            <v>蒋晓霞</v>
          </cell>
          <cell r="J855" t="str">
            <v>已签约</v>
          </cell>
          <cell r="K855">
            <v>99.61</v>
          </cell>
          <cell r="L855">
            <v>78.5</v>
          </cell>
          <cell r="O855" t="str">
            <v>杨馥川</v>
          </cell>
          <cell r="P855" t="str">
            <v>441422198004174518</v>
          </cell>
          <cell r="Q855">
            <v>18026387807</v>
          </cell>
          <cell r="R855" t="str">
            <v>广东省广州市白云区均禾街平沙村塘底田路1号锦阳小学</v>
          </cell>
          <cell r="S855" t="str">
            <v>工抵</v>
          </cell>
          <cell r="T855">
            <v>44901</v>
          </cell>
          <cell r="U855">
            <v>6415.2093163337</v>
          </cell>
          <cell r="V855">
            <v>639019</v>
          </cell>
          <cell r="X855">
            <v>80641</v>
          </cell>
          <cell r="AB855">
            <v>45068</v>
          </cell>
          <cell r="AC855">
            <v>6318.98403774721</v>
          </cell>
          <cell r="AD855">
            <v>629434</v>
          </cell>
        </row>
        <row r="856">
          <cell r="C856" t="str">
            <v>6-1-1701</v>
          </cell>
          <cell r="D856" t="str">
            <v>6</v>
          </cell>
          <cell r="E856">
            <v>1</v>
          </cell>
          <cell r="F856">
            <v>45062</v>
          </cell>
          <cell r="G856" t="str">
            <v>1701</v>
          </cell>
          <cell r="H856" t="str">
            <v>品业</v>
          </cell>
          <cell r="I856" t="str">
            <v>张燕秋</v>
          </cell>
          <cell r="J856" t="str">
            <v>已签约</v>
          </cell>
          <cell r="K856">
            <v>99.61</v>
          </cell>
          <cell r="L856">
            <v>78.5</v>
          </cell>
          <cell r="O856" t="str">
            <v>陆嘉俊</v>
          </cell>
          <cell r="P856" t="str">
            <v>44010319980731421X</v>
          </cell>
          <cell r="Q856">
            <v>13002001050</v>
          </cell>
          <cell r="R856" t="str">
            <v>广东省广州市荔湾区富力路22号之十三304房</v>
          </cell>
          <cell r="S856" t="str">
            <v>中介-喜佳</v>
          </cell>
          <cell r="T856">
            <v>45037</v>
          </cell>
          <cell r="U856">
            <v>7051.09928722016</v>
          </cell>
          <cell r="V856">
            <v>702360</v>
          </cell>
          <cell r="W856" t="str">
            <v>0.95*0.96*0.99</v>
          </cell>
          <cell r="X856">
            <v>-15624</v>
          </cell>
          <cell r="AB856">
            <v>45062</v>
          </cell>
          <cell r="AC856">
            <v>6977.21112338119</v>
          </cell>
          <cell r="AD856">
            <v>695000</v>
          </cell>
        </row>
        <row r="857">
          <cell r="C857" t="str">
            <v>6-1-1702</v>
          </cell>
          <cell r="D857" t="str">
            <v>6</v>
          </cell>
          <cell r="E857">
            <v>1</v>
          </cell>
          <cell r="F857" t="str">
            <v>草签报</v>
          </cell>
          <cell r="G857" t="str">
            <v>1702</v>
          </cell>
          <cell r="H857" t="str">
            <v>品业</v>
          </cell>
          <cell r="I857" t="str">
            <v>蒋晓霞</v>
          </cell>
          <cell r="J857" t="str">
            <v>已签约</v>
          </cell>
          <cell r="K857">
            <v>84.6</v>
          </cell>
          <cell r="L857">
            <v>66.67</v>
          </cell>
          <cell r="O857" t="str">
            <v>易清秀</v>
          </cell>
          <cell r="P857" t="str">
            <v>360311197102173025</v>
          </cell>
          <cell r="Q857">
            <v>13879985331</v>
          </cell>
          <cell r="R857" t="str">
            <v>江西省萍乡市上栗县彭高镇沽塘村泉下8号</v>
          </cell>
          <cell r="S857" t="str">
            <v>员工自购</v>
          </cell>
          <cell r="T857">
            <v>44979</v>
          </cell>
          <cell r="U857">
            <v>6975.768321513</v>
          </cell>
          <cell r="V857">
            <v>590150</v>
          </cell>
          <cell r="W857" t="str">
            <v>0.95*0.97</v>
          </cell>
          <cell r="X857">
            <v>50843.5</v>
          </cell>
          <cell r="AB857">
            <v>45290</v>
          </cell>
          <cell r="AC857">
            <v>5945.6914893617</v>
          </cell>
          <cell r="AD857">
            <v>503005.5</v>
          </cell>
        </row>
        <row r="858">
          <cell r="C858" t="str">
            <v>6-1-1703</v>
          </cell>
          <cell r="D858" t="str">
            <v>6</v>
          </cell>
          <cell r="E858">
            <v>1</v>
          </cell>
          <cell r="F858" t="str">
            <v>草签报</v>
          </cell>
          <cell r="G858" t="str">
            <v>1703</v>
          </cell>
          <cell r="H858" t="str">
            <v>品业</v>
          </cell>
          <cell r="I858" t="str">
            <v>唐楚英</v>
          </cell>
          <cell r="J858" t="str">
            <v>已签约</v>
          </cell>
          <cell r="K858">
            <v>84.6</v>
          </cell>
          <cell r="L858">
            <v>66.67</v>
          </cell>
          <cell r="O858" t="str">
            <v>赖天生</v>
          </cell>
          <cell r="P858" t="str">
            <v>450922200310233959</v>
          </cell>
          <cell r="Q858">
            <v>19175128310</v>
          </cell>
          <cell r="R858" t="str">
            <v>广西 陆川县古城镇陆困村福禄三队46-1号</v>
          </cell>
          <cell r="S858" t="str">
            <v>中介-玉阁</v>
          </cell>
          <cell r="T858">
            <v>45205</v>
          </cell>
          <cell r="U858">
            <v>5990.29550827423</v>
          </cell>
          <cell r="V858">
            <v>506779</v>
          </cell>
          <cell r="X858">
            <v>-93532</v>
          </cell>
          <cell r="AB858">
            <v>45290</v>
          </cell>
          <cell r="AC858">
            <v>8279.20803782506</v>
          </cell>
          <cell r="AD858">
            <v>700421</v>
          </cell>
        </row>
        <row r="859">
          <cell r="C859" t="str">
            <v>6-1-1704</v>
          </cell>
          <cell r="D859" t="str">
            <v>6</v>
          </cell>
          <cell r="E859">
            <v>1</v>
          </cell>
          <cell r="F859">
            <v>45276</v>
          </cell>
          <cell r="G859" t="str">
            <v>1704</v>
          </cell>
          <cell r="H859" t="str">
            <v>品业</v>
          </cell>
          <cell r="I859" t="str">
            <v>葛海虎</v>
          </cell>
          <cell r="J859" t="str">
            <v>已签约</v>
          </cell>
          <cell r="K859">
            <v>84.6</v>
          </cell>
          <cell r="L859">
            <v>66.67</v>
          </cell>
          <cell r="O859" t="str">
            <v>辛凤霞,王长天</v>
          </cell>
          <cell r="P859" t="str">
            <v>23022719731215016X,440111196401013050</v>
          </cell>
          <cell r="Q859" t="str">
            <v>18680538831
13318868831</v>
          </cell>
          <cell r="R859" t="str">
            <v>广东省广州市天河区棠德北路236号903房</v>
          </cell>
          <cell r="S859" t="str">
            <v>自然来访</v>
          </cell>
          <cell r="T859">
            <v>45262</v>
          </cell>
          <cell r="U859">
            <v>6825.13002364066</v>
          </cell>
          <cell r="V859">
            <v>577406</v>
          </cell>
          <cell r="W859" t="str">
            <v>0.95*0.97</v>
          </cell>
          <cell r="X859">
            <v>54989</v>
          </cell>
          <cell r="AA859">
            <v>45262</v>
          </cell>
          <cell r="AB859">
            <v>45276</v>
          </cell>
          <cell r="AC859">
            <v>6050</v>
          </cell>
          <cell r="AD859">
            <v>511830</v>
          </cell>
        </row>
        <row r="860">
          <cell r="C860" t="str">
            <v>6-1-1705</v>
          </cell>
          <cell r="D860" t="str">
            <v>6</v>
          </cell>
          <cell r="E860">
            <v>1</v>
          </cell>
          <cell r="G860" t="str">
            <v>1705</v>
          </cell>
          <cell r="H860" t="str">
            <v>品业</v>
          </cell>
          <cell r="I860" t="str">
            <v>范丽娟</v>
          </cell>
          <cell r="J860" t="str">
            <v>已认购</v>
          </cell>
          <cell r="K860">
            <v>84.6</v>
          </cell>
          <cell r="L860">
            <v>66.67</v>
          </cell>
          <cell r="O860" t="str">
            <v>黄春红</v>
          </cell>
          <cell r="P860" t="str">
            <v>432927197902015221</v>
          </cell>
          <cell r="Q860">
            <v>1511659047</v>
          </cell>
          <cell r="R860" t="str">
            <v>广东省清远市清城区龙塘镇银盏中心村翡翠明珠KTV</v>
          </cell>
          <cell r="S860" t="str">
            <v>中介-玉阁</v>
          </cell>
          <cell r="T860">
            <v>45354</v>
          </cell>
          <cell r="U860">
            <v>6715.36643026005</v>
          </cell>
          <cell r="V860">
            <v>568120</v>
          </cell>
          <cell r="W860" t="str">
            <v>0.95*0.97</v>
          </cell>
          <cell r="X860">
            <v>-70243</v>
          </cell>
          <cell r="AA860">
            <v>45352</v>
          </cell>
          <cell r="AB860" t="str">
            <v/>
          </cell>
          <cell r="AC860">
            <v>7712.48226950355</v>
          </cell>
          <cell r="AD860">
            <v>652476</v>
          </cell>
        </row>
        <row r="861">
          <cell r="C861" t="str">
            <v>6-1-1706</v>
          </cell>
          <cell r="D861" t="str">
            <v>6</v>
          </cell>
          <cell r="E861">
            <v>1</v>
          </cell>
          <cell r="F861">
            <v>44752</v>
          </cell>
          <cell r="G861" t="str">
            <v>1706</v>
          </cell>
          <cell r="H861" t="str">
            <v>自销</v>
          </cell>
          <cell r="I861" t="str">
            <v>罗展鹏</v>
          </cell>
          <cell r="J861" t="str">
            <v>已签约</v>
          </cell>
          <cell r="K861">
            <v>99.61</v>
          </cell>
          <cell r="L861">
            <v>78.5</v>
          </cell>
          <cell r="O861" t="str">
            <v>姜胜</v>
          </cell>
          <cell r="P861" t="str">
            <v>421182199708015110</v>
          </cell>
          <cell r="Q861" t="str">
            <v>19924268707</v>
          </cell>
          <cell r="R861" t="str">
            <v>广东省广州市海珠区上冲南约海珠湖上创新动力岛E栋301</v>
          </cell>
          <cell r="S861" t="str">
            <v>中介</v>
          </cell>
          <cell r="T861">
            <v>44730</v>
          </cell>
          <cell r="U861">
            <v>6850.00501957635</v>
          </cell>
          <cell r="V861">
            <v>682329</v>
          </cell>
          <cell r="W861" t="str">
            <v>0.95*0.97</v>
          </cell>
          <cell r="X861">
            <v>-100</v>
          </cell>
          <cell r="AB861">
            <v>44752</v>
          </cell>
          <cell r="AC861">
            <v>6850.00501957635</v>
          </cell>
          <cell r="AD861">
            <v>682329</v>
          </cell>
        </row>
        <row r="862">
          <cell r="C862" t="str">
            <v>6-1-1801</v>
          </cell>
          <cell r="D862" t="str">
            <v>6</v>
          </cell>
          <cell r="E862">
            <v>1</v>
          </cell>
          <cell r="F862">
            <v>44993</v>
          </cell>
          <cell r="G862" t="str">
            <v>1801</v>
          </cell>
          <cell r="H862" t="str">
            <v>品业</v>
          </cell>
          <cell r="I862" t="str">
            <v>梁子杰</v>
          </cell>
          <cell r="J862" t="str">
            <v>已签约</v>
          </cell>
          <cell r="K862">
            <v>99.61</v>
          </cell>
          <cell r="L862">
            <v>78.5</v>
          </cell>
          <cell r="O862" t="str">
            <v>戴忠宇</v>
          </cell>
          <cell r="P862" t="str">
            <v>211022199507146877</v>
          </cell>
          <cell r="Q862">
            <v>13247666997</v>
          </cell>
          <cell r="R862" t="str">
            <v>广州市花都区花东镇永大路3号昭雅医药</v>
          </cell>
          <cell r="S862" t="str">
            <v>中介-玉阁</v>
          </cell>
          <cell r="T862">
            <v>44993</v>
          </cell>
          <cell r="U862">
            <v>6900.4517618713</v>
          </cell>
          <cell r="V862">
            <v>687354</v>
          </cell>
          <cell r="W862" t="str">
            <v>0.95*0.96*0.99</v>
          </cell>
          <cell r="X862">
            <v>-5010</v>
          </cell>
          <cell r="AB862">
            <v>44993</v>
          </cell>
          <cell r="AC862">
            <v>6724.93725529565</v>
          </cell>
          <cell r="AD862">
            <v>669871</v>
          </cell>
        </row>
        <row r="863">
          <cell r="C863" t="str">
            <v>6-1-1802</v>
          </cell>
          <cell r="D863" t="str">
            <v>6</v>
          </cell>
          <cell r="E863">
            <v>1</v>
          </cell>
          <cell r="F863">
            <v>45069</v>
          </cell>
          <cell r="G863" t="str">
            <v>1802</v>
          </cell>
          <cell r="H863" t="str">
            <v>品业</v>
          </cell>
          <cell r="I863" t="str">
            <v>蒋晓霞</v>
          </cell>
          <cell r="J863" t="str">
            <v>已签约</v>
          </cell>
          <cell r="K863">
            <v>84.6</v>
          </cell>
          <cell r="L863">
            <v>66.67</v>
          </cell>
          <cell r="O863" t="str">
            <v>张梅莲</v>
          </cell>
          <cell r="P863" t="str">
            <v>43018119751115522x</v>
          </cell>
          <cell r="Q863">
            <v>13535506627</v>
          </cell>
          <cell r="R863" t="str">
            <v>广东省广州市白云区增槎路371号之三402房</v>
          </cell>
          <cell r="S863" t="str">
            <v>中介-玉阁</v>
          </cell>
          <cell r="T863">
            <v>44988</v>
          </cell>
          <cell r="U863">
            <v>6825.13002364066</v>
          </cell>
          <cell r="V863">
            <v>577406</v>
          </cell>
          <cell r="W863" t="str">
            <v>0.95*0.86-7188</v>
          </cell>
          <cell r="X863">
            <v>-1111</v>
          </cell>
          <cell r="AB863">
            <v>45069</v>
          </cell>
          <cell r="AC863">
            <v>6418.43971631206</v>
          </cell>
          <cell r="AD863">
            <v>543000</v>
          </cell>
        </row>
        <row r="864">
          <cell r="C864" t="str">
            <v>6-1-1803</v>
          </cell>
          <cell r="D864" t="str">
            <v>6</v>
          </cell>
          <cell r="E864">
            <v>1</v>
          </cell>
          <cell r="G864" t="str">
            <v>1803</v>
          </cell>
          <cell r="K864">
            <v>84.6</v>
          </cell>
          <cell r="L864">
            <v>66.67</v>
          </cell>
          <cell r="U864">
            <v>5769.8463356974</v>
          </cell>
          <cell r="V864">
            <v>488129</v>
          </cell>
          <cell r="W864" t="str">
            <v>0.95*086</v>
          </cell>
          <cell r="X864">
            <v>584556</v>
          </cell>
          <cell r="AB864" t="str">
            <v/>
          </cell>
          <cell r="AC864">
            <v>0</v>
          </cell>
        </row>
        <row r="865">
          <cell r="C865" t="str">
            <v>6-1-1804</v>
          </cell>
          <cell r="D865" t="str">
            <v>6</v>
          </cell>
          <cell r="E865">
            <v>1</v>
          </cell>
          <cell r="F865">
            <v>45215</v>
          </cell>
          <cell r="G865" t="str">
            <v>1804</v>
          </cell>
          <cell r="H865" t="str">
            <v>品业</v>
          </cell>
          <cell r="I865" t="str">
            <v>葛海虎</v>
          </cell>
          <cell r="J865" t="str">
            <v>已签约</v>
          </cell>
          <cell r="K865">
            <v>84.6</v>
          </cell>
          <cell r="L865">
            <v>66.67</v>
          </cell>
          <cell r="O865" t="str">
            <v>高海涛</v>
          </cell>
          <cell r="P865" t="str">
            <v>440103197208262711</v>
          </cell>
          <cell r="Q865">
            <v>13533186982</v>
          </cell>
          <cell r="R865" t="str">
            <v>广东省广州市海珠区凤山三街18号702</v>
          </cell>
          <cell r="S865" t="str">
            <v>中介-兆丰</v>
          </cell>
          <cell r="T865">
            <v>45204</v>
          </cell>
          <cell r="U865">
            <v>6674.47990543735</v>
          </cell>
          <cell r="V865">
            <v>564661</v>
          </cell>
          <cell r="W865" t="str">
            <v>0.95*0.97</v>
          </cell>
          <cell r="X865">
            <v>44339</v>
          </cell>
          <cell r="AB865">
            <v>45215</v>
          </cell>
          <cell r="AC865">
            <v>6028.00236406619</v>
          </cell>
          <cell r="AD865">
            <v>509969</v>
          </cell>
        </row>
        <row r="866">
          <cell r="C866" t="str">
            <v>6-1-1805</v>
          </cell>
          <cell r="D866" t="str">
            <v>6</v>
          </cell>
          <cell r="E866">
            <v>1</v>
          </cell>
          <cell r="F866">
            <v>45004</v>
          </cell>
          <cell r="G866" t="str">
            <v>1805</v>
          </cell>
          <cell r="H866" t="str">
            <v>品业</v>
          </cell>
          <cell r="I866" t="str">
            <v>张燕秋、江少林</v>
          </cell>
          <cell r="J866" t="str">
            <v>已签约</v>
          </cell>
          <cell r="K866">
            <v>84.6</v>
          </cell>
          <cell r="L866">
            <v>66.67</v>
          </cell>
          <cell r="O866" t="str">
            <v>叶晓仁</v>
          </cell>
          <cell r="P866" t="str">
            <v>330324197112060194</v>
          </cell>
          <cell r="Q866">
            <v>13570350188</v>
          </cell>
          <cell r="R866" t="str">
            <v>广东省广州市花都区狮岭镇尚信路11-19号</v>
          </cell>
          <cell r="S866" t="str">
            <v>中介-蓝之海</v>
          </cell>
          <cell r="T866">
            <v>44983</v>
          </cell>
          <cell r="U866">
            <v>6647.62411347518</v>
          </cell>
          <cell r="V866">
            <v>562389</v>
          </cell>
          <cell r="W866" t="str">
            <v>0.95*0.86</v>
          </cell>
          <cell r="X866">
            <v>16359</v>
          </cell>
          <cell r="AB866">
            <v>45004</v>
          </cell>
          <cell r="AC866">
            <v>6619.3853427896</v>
          </cell>
          <cell r="AD866">
            <v>560000</v>
          </cell>
        </row>
        <row r="867">
          <cell r="C867" t="str">
            <v>6-1-1806</v>
          </cell>
          <cell r="D867" t="str">
            <v>6</v>
          </cell>
          <cell r="E867">
            <v>1</v>
          </cell>
          <cell r="F867">
            <v>44877</v>
          </cell>
          <cell r="G867" t="str">
            <v>1806</v>
          </cell>
          <cell r="H867" t="str">
            <v>品业</v>
          </cell>
          <cell r="I867" t="str">
            <v>范丽娟</v>
          </cell>
          <cell r="J867" t="str">
            <v>已签约</v>
          </cell>
          <cell r="K867">
            <v>99.61</v>
          </cell>
          <cell r="L867">
            <v>78.5</v>
          </cell>
          <cell r="O867" t="str">
            <v>王浩燃</v>
          </cell>
          <cell r="P867" t="str">
            <v>130526199903044639</v>
          </cell>
          <cell r="Q867">
            <v>13719184980</v>
          </cell>
          <cell r="R867" t="str">
            <v>河北省邢台市县天口乡北定村3号</v>
          </cell>
          <cell r="S867" t="str">
            <v>中介-玉阁</v>
          </cell>
          <cell r="T867">
            <v>44831</v>
          </cell>
          <cell r="U867">
            <v>6204.43730549142</v>
          </cell>
          <cell r="V867">
            <v>618024</v>
          </cell>
          <cell r="X867">
            <v>-190</v>
          </cell>
          <cell r="AB867">
            <v>44877</v>
          </cell>
          <cell r="AC867">
            <v>6205.35086838671</v>
          </cell>
          <cell r="AD867">
            <v>618115</v>
          </cell>
        </row>
        <row r="868">
          <cell r="C868" t="str">
            <v>6-1-1901</v>
          </cell>
          <cell r="D868" t="str">
            <v>6</v>
          </cell>
          <cell r="E868">
            <v>1</v>
          </cell>
          <cell r="F868">
            <v>44984</v>
          </cell>
          <cell r="G868" t="str">
            <v>1901</v>
          </cell>
          <cell r="H868" t="str">
            <v>品业</v>
          </cell>
          <cell r="I868" t="str">
            <v>蒋晓霞</v>
          </cell>
          <cell r="J868" t="str">
            <v>已签约</v>
          </cell>
          <cell r="K868">
            <v>99.61</v>
          </cell>
          <cell r="L868">
            <v>78.5</v>
          </cell>
          <cell r="O868" t="str">
            <v>李小龙</v>
          </cell>
          <cell r="P868" t="str">
            <v>41150320031127427X</v>
          </cell>
          <cell r="Q868">
            <v>13005351127</v>
          </cell>
          <cell r="R868" t="str">
            <v>广东省清远市清城区龙塘镇银盏中心村泰基晟禾商务楼2-102</v>
          </cell>
          <cell r="S868" t="str">
            <v>中介-玉阁</v>
          </cell>
          <cell r="T868">
            <v>44981</v>
          </cell>
          <cell r="U868">
            <v>7051.09928722016</v>
          </cell>
          <cell r="V868">
            <v>702360</v>
          </cell>
          <cell r="W868">
            <v>0.95</v>
          </cell>
          <cell r="X868">
            <v>-19511</v>
          </cell>
          <cell r="AB868">
            <v>44984</v>
          </cell>
          <cell r="AC868">
            <v>7016.23330990864</v>
          </cell>
          <cell r="AD868">
            <v>698887</v>
          </cell>
        </row>
        <row r="869">
          <cell r="C869" t="str">
            <v>6-1-1902</v>
          </cell>
          <cell r="D869" t="str">
            <v>6</v>
          </cell>
          <cell r="E869">
            <v>1</v>
          </cell>
          <cell r="F869" t="str">
            <v>草签报</v>
          </cell>
          <cell r="G869" t="str">
            <v>1902</v>
          </cell>
          <cell r="H869" t="str">
            <v>自销</v>
          </cell>
          <cell r="I869" t="str">
            <v>工抵</v>
          </cell>
          <cell r="J869" t="str">
            <v>已签约</v>
          </cell>
          <cell r="K869">
            <v>84.6</v>
          </cell>
          <cell r="L869">
            <v>66.67</v>
          </cell>
          <cell r="O869" t="str">
            <v>莫玉梅</v>
          </cell>
          <cell r="P869" t="str">
            <v>44092319660913482X</v>
          </cell>
          <cell r="Q869">
            <v>13678980696</v>
          </cell>
          <cell r="R869" t="str">
            <v>广州海珠区广州大道南和平商务中心北塔19楼</v>
          </cell>
          <cell r="S869" t="str">
            <v>工抵</v>
          </cell>
          <cell r="T869">
            <v>44901</v>
          </cell>
          <cell r="U869">
            <v>6975.768321513</v>
          </cell>
          <cell r="V869">
            <v>590150</v>
          </cell>
          <cell r="W869">
            <v>0.95</v>
          </cell>
          <cell r="X869">
            <v>-42336</v>
          </cell>
          <cell r="AB869">
            <v>45285</v>
          </cell>
          <cell r="AC869">
            <v>7047.10401891253</v>
          </cell>
          <cell r="AD869">
            <v>596185</v>
          </cell>
        </row>
        <row r="870">
          <cell r="C870" t="str">
            <v>6-1-1903</v>
          </cell>
          <cell r="D870" t="str">
            <v>6</v>
          </cell>
          <cell r="E870">
            <v>1</v>
          </cell>
          <cell r="F870" t="str">
            <v>草签报</v>
          </cell>
          <cell r="G870" t="str">
            <v>1903</v>
          </cell>
          <cell r="H870" t="str">
            <v>自销</v>
          </cell>
          <cell r="I870" t="str">
            <v>工抵</v>
          </cell>
          <cell r="J870" t="str">
            <v>已签约</v>
          </cell>
          <cell r="K870">
            <v>84.6</v>
          </cell>
          <cell r="L870">
            <v>66.67</v>
          </cell>
          <cell r="O870" t="str">
            <v>莫玉梅</v>
          </cell>
          <cell r="P870" t="str">
            <v>44092319660913482X</v>
          </cell>
          <cell r="Q870">
            <v>13678980696</v>
          </cell>
          <cell r="R870" t="str">
            <v>广州海珠区广州大道南和平商务中心北塔19楼</v>
          </cell>
          <cell r="S870" t="str">
            <v>工抵</v>
          </cell>
          <cell r="T870">
            <v>44901</v>
          </cell>
          <cell r="U870">
            <v>6039.27895981087</v>
          </cell>
          <cell r="V870">
            <v>510923</v>
          </cell>
          <cell r="W870">
            <v>0.95</v>
          </cell>
          <cell r="X870">
            <v>23622</v>
          </cell>
          <cell r="AB870">
            <v>45285</v>
          </cell>
          <cell r="AC870">
            <v>6953.08510638298</v>
          </cell>
          <cell r="AD870">
            <v>588231</v>
          </cell>
        </row>
        <row r="871">
          <cell r="C871" t="str">
            <v>6-1-1904</v>
          </cell>
          <cell r="D871" t="str">
            <v>6</v>
          </cell>
          <cell r="E871">
            <v>1</v>
          </cell>
          <cell r="F871" t="str">
            <v>草签报</v>
          </cell>
          <cell r="G871" t="str">
            <v>1904</v>
          </cell>
          <cell r="H871" t="str">
            <v>自销</v>
          </cell>
          <cell r="I871" t="str">
            <v>工抵</v>
          </cell>
          <cell r="J871" t="str">
            <v>已签约</v>
          </cell>
          <cell r="K871">
            <v>84.6</v>
          </cell>
          <cell r="L871">
            <v>66.67</v>
          </cell>
          <cell r="O871" t="str">
            <v>莫玉梅</v>
          </cell>
          <cell r="P871" t="str">
            <v>44092319660913482X</v>
          </cell>
          <cell r="Q871">
            <v>13678980696</v>
          </cell>
          <cell r="R871" t="str">
            <v>广州海珠区广州大道南和平商务中心北塔19楼</v>
          </cell>
          <cell r="S871" t="str">
            <v>工抵</v>
          </cell>
          <cell r="T871">
            <v>44901</v>
          </cell>
          <cell r="U871">
            <v>6825.13002364066</v>
          </cell>
          <cell r="V871">
            <v>577406</v>
          </cell>
          <cell r="W871">
            <v>0.95</v>
          </cell>
          <cell r="X871">
            <v>-13458</v>
          </cell>
          <cell r="AB871">
            <v>45285</v>
          </cell>
          <cell r="AC871">
            <v>6859.06619385343</v>
          </cell>
          <cell r="AD871">
            <v>580277</v>
          </cell>
        </row>
        <row r="872">
          <cell r="C872" t="str">
            <v>6-1-1905</v>
          </cell>
          <cell r="D872" t="str">
            <v>6</v>
          </cell>
          <cell r="E872">
            <v>1</v>
          </cell>
          <cell r="F872" t="str">
            <v>草签报</v>
          </cell>
          <cell r="G872" t="str">
            <v>1905</v>
          </cell>
          <cell r="H872" t="str">
            <v>自销</v>
          </cell>
          <cell r="I872" t="str">
            <v>工抵</v>
          </cell>
          <cell r="J872" t="str">
            <v>已签约</v>
          </cell>
          <cell r="K872">
            <v>84.6</v>
          </cell>
          <cell r="L872">
            <v>66.67</v>
          </cell>
          <cell r="O872" t="str">
            <v>莫玉梅</v>
          </cell>
          <cell r="P872" t="str">
            <v>44092319660913482X</v>
          </cell>
          <cell r="Q872">
            <v>13678980696</v>
          </cell>
          <cell r="R872" t="str">
            <v>广州海珠区广州大道南和平商务中心北塔19楼</v>
          </cell>
          <cell r="S872" t="str">
            <v>工抵</v>
          </cell>
          <cell r="T872">
            <v>44901</v>
          </cell>
          <cell r="U872">
            <v>6715.36643026005</v>
          </cell>
          <cell r="V872">
            <v>568120</v>
          </cell>
          <cell r="W872">
            <v>0.95</v>
          </cell>
          <cell r="X872">
            <v>9912</v>
          </cell>
          <cell r="AB872">
            <v>45285</v>
          </cell>
          <cell r="AC872">
            <v>6765.02364066194</v>
          </cell>
          <cell r="AD872">
            <v>572321</v>
          </cell>
        </row>
        <row r="873">
          <cell r="C873" t="str">
            <v>6-1-1906</v>
          </cell>
          <cell r="D873" t="str">
            <v>6</v>
          </cell>
          <cell r="E873">
            <v>1</v>
          </cell>
          <cell r="F873">
            <v>45068</v>
          </cell>
          <cell r="G873" t="str">
            <v>1906</v>
          </cell>
          <cell r="H873" t="str">
            <v>自销</v>
          </cell>
          <cell r="I873" t="str">
            <v>蒋晓霞</v>
          </cell>
          <cell r="J873" t="str">
            <v>已签约</v>
          </cell>
          <cell r="K873">
            <v>99.61</v>
          </cell>
          <cell r="L873">
            <v>78.5</v>
          </cell>
          <cell r="O873" t="str">
            <v>邹志平</v>
          </cell>
          <cell r="P873" t="str">
            <v>440204197801074414</v>
          </cell>
          <cell r="Q873">
            <v>18923090969</v>
          </cell>
          <cell r="R873" t="str">
            <v>广东省广州市白云区西槎路同景西街155号901房</v>
          </cell>
          <cell r="S873" t="str">
            <v>工抵</v>
          </cell>
          <cell r="T873">
            <v>44901</v>
          </cell>
          <cell r="U873">
            <v>6494.24756550547</v>
          </cell>
          <cell r="V873">
            <v>646892</v>
          </cell>
          <cell r="W873" t="str">
            <v>0.95*0.86-6631</v>
          </cell>
          <cell r="X873">
            <v>81635</v>
          </cell>
          <cell r="AB873">
            <v>45068</v>
          </cell>
          <cell r="AC873">
            <v>6396.83766690091</v>
          </cell>
          <cell r="AD873">
            <v>637189</v>
          </cell>
        </row>
        <row r="874">
          <cell r="C874" t="str">
            <v>6-1-2001</v>
          </cell>
          <cell r="D874" t="str">
            <v>6</v>
          </cell>
          <cell r="E874">
            <v>1</v>
          </cell>
          <cell r="F874" t="str">
            <v>草签报</v>
          </cell>
          <cell r="G874" t="str">
            <v>2001</v>
          </cell>
          <cell r="H874" t="str">
            <v>自销</v>
          </cell>
          <cell r="I874" t="str">
            <v>工抵</v>
          </cell>
          <cell r="J874" t="str">
            <v>已签约</v>
          </cell>
          <cell r="K874">
            <v>99.61</v>
          </cell>
          <cell r="L874">
            <v>78.5</v>
          </cell>
          <cell r="O874" t="str">
            <v>莫玉梅</v>
          </cell>
          <cell r="P874" t="str">
            <v>44092319660913482X</v>
          </cell>
          <cell r="Q874">
            <v>13678980696</v>
          </cell>
          <cell r="R874" t="str">
            <v>广州海珠区广州大道南和平商务中心北塔19楼</v>
          </cell>
          <cell r="S874" t="str">
            <v>工抵</v>
          </cell>
          <cell r="T874">
            <v>44901</v>
          </cell>
          <cell r="U874">
            <v>7103.83495632969</v>
          </cell>
          <cell r="V874">
            <v>707613</v>
          </cell>
          <cell r="W874" t="str">
            <v>0.95*0.87*0.99-1353</v>
          </cell>
          <cell r="X874">
            <v>-24062</v>
          </cell>
          <cell r="AB874">
            <v>45287</v>
          </cell>
          <cell r="AC874">
            <v>7112.92038951912</v>
          </cell>
          <cell r="AD874">
            <v>708518</v>
          </cell>
        </row>
        <row r="875">
          <cell r="C875" t="str">
            <v>6-1-2002</v>
          </cell>
          <cell r="D875" t="str">
            <v>6</v>
          </cell>
          <cell r="E875">
            <v>1</v>
          </cell>
          <cell r="F875" t="str">
            <v>草签报</v>
          </cell>
          <cell r="G875" t="str">
            <v>2002</v>
          </cell>
          <cell r="H875" t="str">
            <v>自销</v>
          </cell>
          <cell r="I875" t="str">
            <v>工抵</v>
          </cell>
          <cell r="J875" t="str">
            <v>已签约</v>
          </cell>
          <cell r="K875">
            <v>84.6</v>
          </cell>
          <cell r="L875">
            <v>66.67</v>
          </cell>
          <cell r="O875" t="str">
            <v>莫玉梅</v>
          </cell>
          <cell r="P875" t="str">
            <v>44092319660913482X</v>
          </cell>
          <cell r="Q875">
            <v>13678980696</v>
          </cell>
          <cell r="R875" t="str">
            <v>广州海珠区广州大道南和平商务中心北塔19楼</v>
          </cell>
          <cell r="S875" t="str">
            <v>工抵</v>
          </cell>
          <cell r="T875">
            <v>44901</v>
          </cell>
          <cell r="U875">
            <v>7028.4988179669</v>
          </cell>
          <cell r="V875">
            <v>594611</v>
          </cell>
          <cell r="W875" t="str">
            <v>0.95*0.97</v>
          </cell>
          <cell r="X875">
            <v>-35763</v>
          </cell>
          <cell r="AB875">
            <v>45286</v>
          </cell>
          <cell r="AC875">
            <v>7018.90070921986</v>
          </cell>
          <cell r="AD875">
            <v>593799</v>
          </cell>
        </row>
        <row r="876">
          <cell r="C876" t="str">
            <v>6-1-2003</v>
          </cell>
          <cell r="D876" t="str">
            <v>6</v>
          </cell>
          <cell r="E876">
            <v>1</v>
          </cell>
          <cell r="F876" t="str">
            <v>草签报</v>
          </cell>
          <cell r="G876" t="str">
            <v>2003</v>
          </cell>
          <cell r="H876" t="str">
            <v>自销</v>
          </cell>
          <cell r="I876" t="str">
            <v>工抵</v>
          </cell>
          <cell r="J876" t="str">
            <v>已签约</v>
          </cell>
          <cell r="K876">
            <v>84.6</v>
          </cell>
          <cell r="L876">
            <v>66.67</v>
          </cell>
          <cell r="O876" t="str">
            <v>崔奕彪</v>
          </cell>
          <cell r="P876" t="str">
            <v>440923197609244812</v>
          </cell>
          <cell r="Q876">
            <v>13580599533</v>
          </cell>
          <cell r="R876" t="str">
            <v>广西省电白县霞洞镇霞洞中学宿舍</v>
          </cell>
          <cell r="S876" t="str">
            <v>工抵</v>
          </cell>
          <cell r="T876">
            <v>44901</v>
          </cell>
          <cell r="U876">
            <v>6014.78723404255</v>
          </cell>
          <cell r="V876">
            <v>508851</v>
          </cell>
          <cell r="W876">
            <v>0.95</v>
          </cell>
          <cell r="X876">
            <v>23526</v>
          </cell>
          <cell r="AB876">
            <v>45286</v>
          </cell>
          <cell r="AC876">
            <v>6924.88179669031</v>
          </cell>
          <cell r="AD876">
            <v>585845</v>
          </cell>
        </row>
        <row r="877">
          <cell r="C877" t="str">
            <v>6-1-2004</v>
          </cell>
          <cell r="D877" t="str">
            <v>6</v>
          </cell>
          <cell r="E877">
            <v>1</v>
          </cell>
          <cell r="F877" t="str">
            <v>草签报</v>
          </cell>
          <cell r="G877" t="str">
            <v>2004</v>
          </cell>
          <cell r="H877" t="str">
            <v>自销</v>
          </cell>
          <cell r="I877" t="str">
            <v>工抵</v>
          </cell>
          <cell r="J877" t="str">
            <v>已签约</v>
          </cell>
          <cell r="K877">
            <v>84.6</v>
          </cell>
          <cell r="L877">
            <v>66.67</v>
          </cell>
          <cell r="O877" t="str">
            <v>崔奕彪</v>
          </cell>
          <cell r="P877" t="str">
            <v>440923197609244812</v>
          </cell>
          <cell r="Q877">
            <v>13580599533</v>
          </cell>
          <cell r="R877" t="str">
            <v>广西省电白县霞洞镇霞洞中学宿舍</v>
          </cell>
          <cell r="S877" t="str">
            <v>工抵</v>
          </cell>
          <cell r="T877">
            <v>44901</v>
          </cell>
          <cell r="U877">
            <v>6877.84869976359</v>
          </cell>
          <cell r="V877">
            <v>581866</v>
          </cell>
          <cell r="W877">
            <v>0.95</v>
          </cell>
          <cell r="X877">
            <v>-6692</v>
          </cell>
          <cell r="AB877">
            <v>45285</v>
          </cell>
          <cell r="AC877">
            <v>6830.85106382979</v>
          </cell>
          <cell r="AD877">
            <v>577890</v>
          </cell>
        </row>
        <row r="878">
          <cell r="C878" t="str">
            <v>6-1-2005</v>
          </cell>
          <cell r="D878" t="str">
            <v>6</v>
          </cell>
          <cell r="E878">
            <v>1</v>
          </cell>
          <cell r="F878" t="str">
            <v>草签报</v>
          </cell>
          <cell r="G878" t="str">
            <v>2005</v>
          </cell>
          <cell r="H878" t="str">
            <v>自销</v>
          </cell>
          <cell r="I878" t="str">
            <v>工抵</v>
          </cell>
          <cell r="J878" t="str">
            <v>已签约</v>
          </cell>
          <cell r="K878">
            <v>84.6</v>
          </cell>
          <cell r="L878">
            <v>66.67</v>
          </cell>
          <cell r="O878" t="str">
            <v>莫玉梅</v>
          </cell>
          <cell r="P878" t="str">
            <v>44092319660913482X</v>
          </cell>
          <cell r="Q878">
            <v>13678980696</v>
          </cell>
          <cell r="R878" t="str">
            <v>广州海珠区广州大道南和平商务中心北塔19楼</v>
          </cell>
          <cell r="S878" t="str">
            <v>工抵</v>
          </cell>
          <cell r="T878">
            <v>44901</v>
          </cell>
          <cell r="U878">
            <v>6767.82505910165</v>
          </cell>
          <cell r="V878">
            <v>572558</v>
          </cell>
          <cell r="W878" t="str">
            <v>0.95*0.9*0.97-6819</v>
          </cell>
          <cell r="X878">
            <v>16846</v>
          </cell>
          <cell r="AB878">
            <v>45286</v>
          </cell>
          <cell r="AC878">
            <v>6736.83215130024</v>
          </cell>
          <cell r="AD878">
            <v>569936</v>
          </cell>
        </row>
        <row r="879">
          <cell r="C879" t="str">
            <v>6-1-2006</v>
          </cell>
          <cell r="D879" t="str">
            <v>6</v>
          </cell>
          <cell r="E879">
            <v>1</v>
          </cell>
          <cell r="F879" t="str">
            <v>草签报</v>
          </cell>
          <cell r="G879" t="str">
            <v>2006</v>
          </cell>
          <cell r="H879" t="str">
            <v>自销</v>
          </cell>
          <cell r="I879" t="str">
            <v>工抵</v>
          </cell>
          <cell r="J879" t="str">
            <v>已签约</v>
          </cell>
          <cell r="K879">
            <v>99.61</v>
          </cell>
          <cell r="L879">
            <v>78.5</v>
          </cell>
          <cell r="O879" t="str">
            <v>莫玉梅</v>
          </cell>
          <cell r="P879" t="str">
            <v>44092319660913482X</v>
          </cell>
          <cell r="Q879">
            <v>13678980696</v>
          </cell>
          <cell r="R879" t="str">
            <v>广州海珠区广州大道南和平商务中心北塔19楼</v>
          </cell>
          <cell r="S879" t="str">
            <v>工抵</v>
          </cell>
          <cell r="T879">
            <v>44901</v>
          </cell>
          <cell r="U879">
            <v>6467.91486798514</v>
          </cell>
          <cell r="V879">
            <v>644269</v>
          </cell>
          <cell r="W879">
            <v>0.95</v>
          </cell>
          <cell r="X879">
            <v>81303</v>
          </cell>
          <cell r="AB879">
            <v>45286</v>
          </cell>
          <cell r="AC879">
            <v>6370.89649633571</v>
          </cell>
          <cell r="AD879">
            <v>634605</v>
          </cell>
        </row>
        <row r="880">
          <cell r="C880" t="str">
            <v>6-1-2101</v>
          </cell>
          <cell r="D880" t="str">
            <v>6</v>
          </cell>
          <cell r="E880">
            <v>1</v>
          </cell>
          <cell r="F880">
            <v>44984</v>
          </cell>
          <cell r="G880" t="str">
            <v>2101</v>
          </cell>
          <cell r="H880" t="str">
            <v>品业</v>
          </cell>
          <cell r="I880" t="str">
            <v>蒋晓霞</v>
          </cell>
          <cell r="J880" t="str">
            <v>已签约</v>
          </cell>
          <cell r="K880">
            <v>99.61</v>
          </cell>
          <cell r="L880">
            <v>78.5</v>
          </cell>
          <cell r="O880" t="str">
            <v>李冬双</v>
          </cell>
          <cell r="P880" t="str">
            <v>411503199911204253</v>
          </cell>
          <cell r="Q880">
            <v>17688307274</v>
          </cell>
          <cell r="R880" t="str">
            <v>广东省清远市清城区龙塘镇银盏中心村泰禾封村27号</v>
          </cell>
          <cell r="S880" t="str">
            <v>中介-玉阁</v>
          </cell>
          <cell r="T880">
            <v>44981</v>
          </cell>
          <cell r="U880">
            <v>7103.83495632969</v>
          </cell>
          <cell r="V880">
            <v>707613</v>
          </cell>
          <cell r="W880" t="str">
            <v>0.95*0.97</v>
          </cell>
          <cell r="X880">
            <v>-19617</v>
          </cell>
          <cell r="AB880">
            <v>44984</v>
          </cell>
          <cell r="AC880">
            <v>7068.29635578757</v>
          </cell>
          <cell r="AD880">
            <v>704073</v>
          </cell>
        </row>
        <row r="881">
          <cell r="C881" t="str">
            <v>6-1-2102</v>
          </cell>
          <cell r="D881" t="str">
            <v>6</v>
          </cell>
          <cell r="E881">
            <v>1</v>
          </cell>
          <cell r="F881">
            <v>45003</v>
          </cell>
          <cell r="G881" t="str">
            <v>2102</v>
          </cell>
          <cell r="H881" t="str">
            <v>品业</v>
          </cell>
          <cell r="I881" t="str">
            <v>范丽娟</v>
          </cell>
          <cell r="J881" t="str">
            <v>已签约</v>
          </cell>
          <cell r="K881">
            <v>84.6</v>
          </cell>
          <cell r="L881">
            <v>66.67</v>
          </cell>
          <cell r="O881" t="str">
            <v>黄桂梅,陈慧彬</v>
          </cell>
          <cell r="P881" t="str">
            <v>440182197811041548,440114200712291240</v>
          </cell>
          <cell r="Q881">
            <v>18565396568</v>
          </cell>
          <cell r="R881" t="str">
            <v>广州市花都区狮岭镇四村万家三队东三巷4号</v>
          </cell>
          <cell r="S881" t="str">
            <v>中介-喜佳</v>
          </cell>
          <cell r="T881">
            <v>44982</v>
          </cell>
          <cell r="U881">
            <v>7028.4988179669</v>
          </cell>
          <cell r="V881">
            <v>594611</v>
          </cell>
          <cell r="W881" t="str">
            <v>0.95*0.96*0.99</v>
          </cell>
          <cell r="X881">
            <v>8036</v>
          </cell>
          <cell r="AB881">
            <v>45003</v>
          </cell>
          <cell r="AC881">
            <v>6501.18203309693</v>
          </cell>
          <cell r="AD881">
            <v>550000</v>
          </cell>
        </row>
        <row r="882">
          <cell r="C882" t="str">
            <v>6-1-2103</v>
          </cell>
          <cell r="D882" t="str">
            <v>6</v>
          </cell>
          <cell r="E882">
            <v>1</v>
          </cell>
          <cell r="F882">
            <v>45023</v>
          </cell>
          <cell r="G882" t="str">
            <v>2103</v>
          </cell>
          <cell r="H882" t="str">
            <v>品业</v>
          </cell>
          <cell r="I882" t="str">
            <v>杨小强</v>
          </cell>
          <cell r="J882" t="str">
            <v>已签约</v>
          </cell>
          <cell r="K882">
            <v>84.6</v>
          </cell>
          <cell r="L882">
            <v>66.67</v>
          </cell>
          <cell r="O882" t="str">
            <v>王亚敏,何平</v>
          </cell>
          <cell r="P882" t="str">
            <v>130102197611250746,422103197410090077</v>
          </cell>
          <cell r="Q882">
            <v>15202004395</v>
          </cell>
          <cell r="R882" t="str">
            <v>广东省广州市白云区锦洲三街3号205房子</v>
          </cell>
          <cell r="S882" t="str">
            <v>中介-玉阁</v>
          </cell>
          <cell r="T882">
            <v>45014</v>
          </cell>
          <cell r="U882">
            <v>5990.29550827423</v>
          </cell>
          <cell r="V882">
            <v>506779</v>
          </cell>
          <cell r="W882" t="str">
            <v>0.95*0.96*0.99</v>
          </cell>
          <cell r="X882">
            <v>23149</v>
          </cell>
          <cell r="AB882">
            <v>45023</v>
          </cell>
          <cell r="AC882">
            <v>6900</v>
          </cell>
          <cell r="AD882">
            <v>583740</v>
          </cell>
        </row>
        <row r="883">
          <cell r="C883" t="str">
            <v>6-1-2104</v>
          </cell>
          <cell r="D883" t="str">
            <v>6</v>
          </cell>
          <cell r="E883">
            <v>1</v>
          </cell>
          <cell r="F883">
            <v>45266</v>
          </cell>
          <cell r="G883" t="str">
            <v>2104</v>
          </cell>
          <cell r="H883" t="str">
            <v>品业</v>
          </cell>
          <cell r="I883" t="str">
            <v>范丽娟</v>
          </cell>
          <cell r="J883" t="str">
            <v>已签约</v>
          </cell>
          <cell r="K883">
            <v>84.6</v>
          </cell>
          <cell r="L883">
            <v>66.67</v>
          </cell>
          <cell r="O883" t="str">
            <v>徐生超</v>
          </cell>
          <cell r="P883" t="str">
            <v>230624199001010612</v>
          </cell>
          <cell r="Q883">
            <v>18814524174</v>
          </cell>
          <cell r="R883" t="str">
            <v>清远市银盏村邮政银行旁东北饺子馆</v>
          </cell>
          <cell r="S883" t="str">
            <v>中介-玉阁</v>
          </cell>
          <cell r="T883">
            <v>45235</v>
          </cell>
          <cell r="U883">
            <v>6877.84869976359</v>
          </cell>
          <cell r="V883">
            <v>581866</v>
          </cell>
          <cell r="W883" t="str">
            <v>0.95*0.86-986</v>
          </cell>
          <cell r="X883">
            <v>-61106</v>
          </cell>
          <cell r="AB883">
            <v>45266</v>
          </cell>
          <cell r="AC883">
            <v>7474.04255319149</v>
          </cell>
          <cell r="AD883">
            <v>632304</v>
          </cell>
        </row>
        <row r="884">
          <cell r="C884" t="str">
            <v>6-1-2105</v>
          </cell>
          <cell r="D884" t="str">
            <v>6</v>
          </cell>
          <cell r="E884">
            <v>1</v>
          </cell>
          <cell r="F884" t="str">
            <v>草签报</v>
          </cell>
          <cell r="G884" t="str">
            <v>2105</v>
          </cell>
          <cell r="H884" t="str">
            <v>自销</v>
          </cell>
          <cell r="I884" t="str">
            <v>工抵</v>
          </cell>
          <cell r="J884" t="str">
            <v>已签约</v>
          </cell>
          <cell r="K884">
            <v>84.6</v>
          </cell>
          <cell r="L884">
            <v>66.67</v>
          </cell>
          <cell r="O884" t="str">
            <v>莫玉梅</v>
          </cell>
          <cell r="P884" t="str">
            <v>44092319660913482X</v>
          </cell>
          <cell r="Q884">
            <v>13678980696</v>
          </cell>
          <cell r="R884" t="str">
            <v>广州海珠区广州大道南和平商务中心北塔19楼</v>
          </cell>
          <cell r="S884" t="str">
            <v>工抵</v>
          </cell>
          <cell r="T884">
            <v>44901</v>
          </cell>
          <cell r="U884">
            <v>6767.82505910165</v>
          </cell>
          <cell r="V884">
            <v>572558</v>
          </cell>
          <cell r="W884">
            <v>0.95</v>
          </cell>
          <cell r="X884">
            <v>19233</v>
          </cell>
          <cell r="AB884">
            <v>45286</v>
          </cell>
          <cell r="AC884">
            <v>6708.6170212766</v>
          </cell>
          <cell r="AD884">
            <v>567549</v>
          </cell>
        </row>
        <row r="885">
          <cell r="C885" t="str">
            <v>6-1-2106</v>
          </cell>
          <cell r="D885" t="str">
            <v>6</v>
          </cell>
          <cell r="E885">
            <v>1</v>
          </cell>
          <cell r="F885">
            <v>45121</v>
          </cell>
          <cell r="G885" t="str">
            <v>2106</v>
          </cell>
          <cell r="H885" t="str">
            <v>品业</v>
          </cell>
          <cell r="I885" t="str">
            <v>张燕秋</v>
          </cell>
          <cell r="J885" t="str">
            <v>已签约</v>
          </cell>
          <cell r="K885">
            <v>99.61</v>
          </cell>
          <cell r="L885">
            <v>78.5</v>
          </cell>
          <cell r="O885" t="str">
            <v>倪敏瑜</v>
          </cell>
          <cell r="P885" t="str">
            <v>440104198311141943</v>
          </cell>
          <cell r="Q885">
            <v>13556040290</v>
          </cell>
          <cell r="R885" t="str">
            <v>广东省广州市越秀区周家巷20号后座303房</v>
          </cell>
          <cell r="S885" t="str">
            <v>中介-兆丰</v>
          </cell>
          <cell r="T885">
            <v>45106</v>
          </cell>
          <cell r="U885">
            <v>6441.56209215942</v>
          </cell>
          <cell r="V885">
            <v>641644</v>
          </cell>
          <cell r="X885">
            <v>65526</v>
          </cell>
          <cell r="AB885">
            <v>45121</v>
          </cell>
          <cell r="AC885">
            <v>6500</v>
          </cell>
          <cell r="AD885">
            <v>647465</v>
          </cell>
        </row>
        <row r="886">
          <cell r="C886" t="str">
            <v>6-1-2201</v>
          </cell>
          <cell r="D886" t="str">
            <v>6</v>
          </cell>
          <cell r="E886">
            <v>1</v>
          </cell>
          <cell r="F886">
            <v>44998</v>
          </cell>
          <cell r="G886" t="str">
            <v>2201</v>
          </cell>
          <cell r="H886" t="str">
            <v>品业</v>
          </cell>
          <cell r="I886" t="str">
            <v>张燕秋、杨广林</v>
          </cell>
          <cell r="J886" t="str">
            <v>已签约</v>
          </cell>
          <cell r="K886">
            <v>99.61</v>
          </cell>
          <cell r="L886">
            <v>78.5</v>
          </cell>
          <cell r="O886" t="str">
            <v>杨广林</v>
          </cell>
          <cell r="P886" t="str">
            <v>372926198704164551</v>
          </cell>
          <cell r="Q886">
            <v>13620580926</v>
          </cell>
          <cell r="R886" t="str">
            <v>广东省清远市清城区银盏嘉福工业园清远爱机汽配件有限公司</v>
          </cell>
          <cell r="S886" t="str">
            <v>中介-玉阁</v>
          </cell>
          <cell r="T886">
            <v>44984</v>
          </cell>
          <cell r="U886">
            <v>7103.83495632969</v>
          </cell>
          <cell r="V886">
            <v>707613</v>
          </cell>
          <cell r="W886" t="str">
            <v>0.965*0.98*0.99</v>
          </cell>
          <cell r="X886">
            <v>4120</v>
          </cell>
          <cell r="AB886">
            <v>44998</v>
          </cell>
          <cell r="AC886">
            <v>6829.99698825419</v>
          </cell>
          <cell r="AD886">
            <v>680336</v>
          </cell>
        </row>
        <row r="887">
          <cell r="C887" t="str">
            <v>6-1-2202</v>
          </cell>
          <cell r="D887" t="str">
            <v>6</v>
          </cell>
          <cell r="E887">
            <v>1</v>
          </cell>
          <cell r="F887" t="str">
            <v>草签报</v>
          </cell>
          <cell r="G887" t="str">
            <v>2202</v>
          </cell>
          <cell r="H887" t="str">
            <v>品业</v>
          </cell>
          <cell r="I887" t="str">
            <v>蒋晓霞</v>
          </cell>
          <cell r="J887" t="str">
            <v>已签约</v>
          </cell>
          <cell r="K887">
            <v>84.6</v>
          </cell>
          <cell r="L887">
            <v>66.67</v>
          </cell>
          <cell r="O887" t="str">
            <v>龚得辉</v>
          </cell>
          <cell r="P887" t="str">
            <v>362525198707163917</v>
          </cell>
          <cell r="Q887">
            <v>18871152324</v>
          </cell>
          <cell r="R887" t="str">
            <v>武汉市洪山区珞喻路152号</v>
          </cell>
          <cell r="S887" t="str">
            <v>员工自购</v>
          </cell>
          <cell r="T887">
            <v>44981</v>
          </cell>
          <cell r="U887">
            <v>7028.4988179669</v>
          </cell>
          <cell r="V887">
            <v>594611</v>
          </cell>
          <cell r="W887" t="str">
            <v>0.95*0.86-6349</v>
          </cell>
          <cell r="X887">
            <v>51294.6</v>
          </cell>
          <cell r="AB887">
            <v>45290</v>
          </cell>
          <cell r="AC887">
            <v>5989.85106382979</v>
          </cell>
          <cell r="AD887">
            <v>506741.4</v>
          </cell>
        </row>
        <row r="888">
          <cell r="C888" t="str">
            <v>6-1-2203</v>
          </cell>
          <cell r="D888" t="str">
            <v>6</v>
          </cell>
          <cell r="E888">
            <v>1</v>
          </cell>
          <cell r="F888">
            <v>45101</v>
          </cell>
          <cell r="G888" t="str">
            <v>2203</v>
          </cell>
          <cell r="H888" t="str">
            <v>品业</v>
          </cell>
          <cell r="I888" t="str">
            <v>葛海虎、杨天强</v>
          </cell>
          <cell r="J888" t="str">
            <v>已签约</v>
          </cell>
          <cell r="K888">
            <v>84.6</v>
          </cell>
          <cell r="L888">
            <v>66.67</v>
          </cell>
          <cell r="O888" t="str">
            <v>刘科杰,赵小英</v>
          </cell>
          <cell r="P888" t="str">
            <v>431129198804255435,431129199007125448</v>
          </cell>
          <cell r="Q888" t="str">
            <v>18520014490、15013057865</v>
          </cell>
          <cell r="R888" t="str">
            <v>广东省广州市天河区奥体路大观村菜鸟驿站30号</v>
          </cell>
          <cell r="S888" t="str">
            <v>中介-玉阁</v>
          </cell>
          <cell r="T888">
            <v>45062</v>
          </cell>
          <cell r="U888">
            <v>5965.80378250591</v>
          </cell>
          <cell r="V888">
            <v>504707</v>
          </cell>
          <cell r="X888">
            <v>-125591</v>
          </cell>
          <cell r="AB888">
            <v>45101</v>
          </cell>
          <cell r="AC888">
            <v>8628.84160756501</v>
          </cell>
          <cell r="AD888">
            <v>730000</v>
          </cell>
        </row>
        <row r="889">
          <cell r="C889" t="str">
            <v>6-1-2204</v>
          </cell>
          <cell r="D889" t="str">
            <v>6</v>
          </cell>
          <cell r="E889">
            <v>1</v>
          </cell>
          <cell r="F889">
            <v>45289</v>
          </cell>
          <cell r="G889" t="str">
            <v>2204</v>
          </cell>
          <cell r="H889" t="str">
            <v>品业</v>
          </cell>
          <cell r="I889" t="str">
            <v>范丽娟</v>
          </cell>
          <cell r="J889" t="str">
            <v>已签约</v>
          </cell>
          <cell r="K889">
            <v>84.6</v>
          </cell>
          <cell r="L889">
            <v>66.67</v>
          </cell>
          <cell r="O889" t="str">
            <v>冯兆海,梅艳鸿</v>
          </cell>
          <cell r="P889" t="str">
            <v>440103198312154811,440105199106070323</v>
          </cell>
          <cell r="Q889">
            <v>13570963248</v>
          </cell>
          <cell r="R889" t="str">
            <v>广东省广州市越秀区白云路89号嘉骏苑502线公交站场</v>
          </cell>
          <cell r="S889" t="str">
            <v>中介-兆丰</v>
          </cell>
          <cell r="T889">
            <v>45269</v>
          </cell>
          <cell r="U889">
            <v>6877.84869976359</v>
          </cell>
          <cell r="V889">
            <v>581866</v>
          </cell>
          <cell r="W889" t="str">
            <v>0.95*0.96*0.99</v>
          </cell>
          <cell r="X889">
            <v>-108890</v>
          </cell>
          <cell r="AA889">
            <v>45268</v>
          </cell>
          <cell r="AB889">
            <v>45289</v>
          </cell>
          <cell r="AC889">
            <v>8038.86524822695</v>
          </cell>
          <cell r="AD889">
            <v>680088</v>
          </cell>
        </row>
        <row r="890">
          <cell r="C890" t="str">
            <v>6-1-2205</v>
          </cell>
          <cell r="D890" t="str">
            <v>6</v>
          </cell>
          <cell r="E890">
            <v>1</v>
          </cell>
          <cell r="G890" t="str">
            <v>2205</v>
          </cell>
          <cell r="K890">
            <v>84.6</v>
          </cell>
          <cell r="L890">
            <v>66.67</v>
          </cell>
          <cell r="U890">
            <v>6767.82505910165</v>
          </cell>
          <cell r="V890">
            <v>572558</v>
          </cell>
          <cell r="W890" t="str">
            <v>0.95*0.96*0.99</v>
          </cell>
          <cell r="X890">
            <v>586782</v>
          </cell>
          <cell r="AB890" t="str">
            <v/>
          </cell>
          <cell r="AC890">
            <v>0</v>
          </cell>
        </row>
        <row r="891">
          <cell r="C891" t="str">
            <v>6-1-2206</v>
          </cell>
          <cell r="D891" t="str">
            <v>6</v>
          </cell>
          <cell r="E891">
            <v>1</v>
          </cell>
          <cell r="F891">
            <v>45096</v>
          </cell>
          <cell r="G891" t="str">
            <v>2206</v>
          </cell>
          <cell r="H891" t="str">
            <v>品业</v>
          </cell>
          <cell r="I891" t="str">
            <v>杨天强</v>
          </cell>
          <cell r="J891" t="str">
            <v>已签约</v>
          </cell>
          <cell r="K891">
            <v>99.61</v>
          </cell>
          <cell r="L891">
            <v>78.5</v>
          </cell>
          <cell r="O891" t="str">
            <v>曹长娣</v>
          </cell>
          <cell r="P891" t="str">
            <v>44011119621201154X</v>
          </cell>
          <cell r="Q891">
            <v>13610248120</v>
          </cell>
          <cell r="R891" t="str">
            <v>广东省广州市白云区人和墟北后街3号301房</v>
          </cell>
          <cell r="S891" t="str">
            <v>中介-玉阁</v>
          </cell>
          <cell r="T891">
            <v>45090</v>
          </cell>
          <cell r="U891">
            <v>6415.2093163337</v>
          </cell>
          <cell r="V891">
            <v>639019</v>
          </cell>
          <cell r="W891" t="str">
            <v>0.95*0.87*0.99</v>
          </cell>
          <cell r="X891">
            <v>66498</v>
          </cell>
          <cell r="AB891">
            <v>45096</v>
          </cell>
          <cell r="AC891">
            <v>6460.96777431985</v>
          </cell>
          <cell r="AD891">
            <v>643577</v>
          </cell>
        </row>
        <row r="892">
          <cell r="C892" t="str">
            <v>6-1-2301</v>
          </cell>
          <cell r="D892" t="str">
            <v>6</v>
          </cell>
          <cell r="E892">
            <v>1</v>
          </cell>
          <cell r="F892">
            <v>45090</v>
          </cell>
          <cell r="G892" t="str">
            <v>2301</v>
          </cell>
          <cell r="H892" t="str">
            <v>品业</v>
          </cell>
          <cell r="I892" t="str">
            <v>范丽娟</v>
          </cell>
          <cell r="J892" t="str">
            <v>已签约</v>
          </cell>
          <cell r="K892">
            <v>99.61</v>
          </cell>
          <cell r="L892">
            <v>78.5</v>
          </cell>
          <cell r="O892" t="str">
            <v>王影</v>
          </cell>
          <cell r="P892" t="str">
            <v>220822197704177344</v>
          </cell>
          <cell r="Q892">
            <v>15886181444</v>
          </cell>
          <cell r="R892" t="str">
            <v>吉林省白城市通榆县御翠园正良元能源集团五楼</v>
          </cell>
          <cell r="S892" t="str">
            <v>中介-玉阁</v>
          </cell>
          <cell r="T892">
            <v>45075</v>
          </cell>
          <cell r="U892">
            <v>7156.56058628652</v>
          </cell>
          <cell r="V892">
            <v>712865</v>
          </cell>
          <cell r="W892" t="str">
            <v>0.95*0.86-1500</v>
          </cell>
          <cell r="X892">
            <v>-5010</v>
          </cell>
          <cell r="AB892">
            <v>45090</v>
          </cell>
          <cell r="AC892">
            <v>6972.66338721012</v>
          </cell>
          <cell r="AD892">
            <v>694547</v>
          </cell>
        </row>
        <row r="893">
          <cell r="C893" t="str">
            <v>6-1-2302</v>
          </cell>
          <cell r="D893" t="str">
            <v>6</v>
          </cell>
          <cell r="E893">
            <v>1</v>
          </cell>
          <cell r="F893">
            <v>45061</v>
          </cell>
          <cell r="G893" t="str">
            <v>2302</v>
          </cell>
          <cell r="H893" t="str">
            <v>品业</v>
          </cell>
          <cell r="I893" t="str">
            <v>张燕秋</v>
          </cell>
          <cell r="J893" t="str">
            <v>已签约</v>
          </cell>
          <cell r="K893">
            <v>84.6</v>
          </cell>
          <cell r="L893">
            <v>66.67</v>
          </cell>
          <cell r="O893" t="str">
            <v>陆志明</v>
          </cell>
          <cell r="P893" t="str">
            <v>440103196409124214</v>
          </cell>
          <cell r="Q893">
            <v>13808840770</v>
          </cell>
          <cell r="R893" t="str">
            <v>广东省广州市白云区金沙洲城西花园19栋504房</v>
          </cell>
          <cell r="S893" t="str">
            <v>自然来访</v>
          </cell>
          <cell r="T893">
            <v>45043</v>
          </cell>
          <cell r="U893">
            <v>7081.2293144208</v>
          </cell>
          <cell r="V893">
            <v>599072</v>
          </cell>
          <cell r="W893" t="str">
            <v>0.95*0.86-7188</v>
          </cell>
          <cell r="X893">
            <v>12223</v>
          </cell>
          <cell r="AB893">
            <v>45061</v>
          </cell>
          <cell r="AC893">
            <v>6501.18203309693</v>
          </cell>
          <cell r="AD893">
            <v>550000</v>
          </cell>
        </row>
        <row r="894">
          <cell r="C894" t="str">
            <v>6-1-2303</v>
          </cell>
          <cell r="D894" t="str">
            <v>6</v>
          </cell>
          <cell r="E894">
            <v>1</v>
          </cell>
          <cell r="F894">
            <v>44887</v>
          </cell>
          <cell r="G894" t="str">
            <v>2303</v>
          </cell>
          <cell r="H894" t="str">
            <v>品业</v>
          </cell>
          <cell r="I894" t="str">
            <v>范丽娟</v>
          </cell>
          <cell r="J894" t="str">
            <v>已签约</v>
          </cell>
          <cell r="K894">
            <v>84.6</v>
          </cell>
          <cell r="L894">
            <v>66.67</v>
          </cell>
          <cell r="O894" t="str">
            <v>陈洪杰</v>
          </cell>
          <cell r="P894" t="str">
            <v>441827197709168037</v>
          </cell>
          <cell r="Q894">
            <v>18818468485</v>
          </cell>
          <cell r="R894" t="str">
            <v>广东省清远市龙塘镇恒大银湖城145栋阳光咨讯商铺</v>
          </cell>
          <cell r="S894" t="str">
            <v>中介-玉阁</v>
          </cell>
          <cell r="T894">
            <v>44855</v>
          </cell>
          <cell r="U894">
            <v>5941.31205673759</v>
          </cell>
          <cell r="V894">
            <v>502635</v>
          </cell>
          <cell r="W894" t="str">
            <v>0.95*0.86-6917</v>
          </cell>
          <cell r="X894">
            <v>-5981</v>
          </cell>
          <cell r="AB894">
            <v>44887</v>
          </cell>
          <cell r="AC894">
            <v>6011.00472813239</v>
          </cell>
          <cell r="AD894">
            <v>508531</v>
          </cell>
        </row>
        <row r="895">
          <cell r="C895" t="str">
            <v>6-1-2304</v>
          </cell>
          <cell r="D895" t="str">
            <v>6</v>
          </cell>
          <cell r="E895">
            <v>1</v>
          </cell>
          <cell r="G895" t="str">
            <v>2304</v>
          </cell>
          <cell r="K895">
            <v>84.6</v>
          </cell>
          <cell r="L895">
            <v>66.67</v>
          </cell>
          <cell r="U895">
            <v>6930.57919621749</v>
          </cell>
          <cell r="V895">
            <v>586327</v>
          </cell>
          <cell r="W895" t="str">
            <v>0.95*0.86</v>
          </cell>
          <cell r="X895">
            <v>575577</v>
          </cell>
          <cell r="AB895" t="str">
            <v/>
          </cell>
          <cell r="AC895">
            <v>0</v>
          </cell>
        </row>
        <row r="896">
          <cell r="C896" t="str">
            <v>6-1-2305</v>
          </cell>
          <cell r="D896" t="str">
            <v>6</v>
          </cell>
          <cell r="E896">
            <v>1</v>
          </cell>
          <cell r="G896" t="str">
            <v>2305</v>
          </cell>
          <cell r="K896">
            <v>84.6</v>
          </cell>
          <cell r="L896">
            <v>66.67</v>
          </cell>
          <cell r="U896">
            <v>6820.28368794326</v>
          </cell>
          <cell r="V896">
            <v>576996</v>
          </cell>
          <cell r="W896" t="str">
            <v>0.95*0.86-6646</v>
          </cell>
          <cell r="X896">
            <v>591329</v>
          </cell>
          <cell r="AB896" t="str">
            <v/>
          </cell>
          <cell r="AC896">
            <v>0</v>
          </cell>
        </row>
        <row r="897">
          <cell r="C897" t="str">
            <v>6-1-2306</v>
          </cell>
          <cell r="D897" t="str">
            <v>6</v>
          </cell>
          <cell r="E897">
            <v>1</v>
          </cell>
          <cell r="F897">
            <v>44854</v>
          </cell>
          <cell r="G897" t="str">
            <v>2306</v>
          </cell>
          <cell r="H897" t="str">
            <v>品业</v>
          </cell>
          <cell r="I897" t="str">
            <v>梁子杰</v>
          </cell>
          <cell r="J897" t="str">
            <v>已签约</v>
          </cell>
          <cell r="K897">
            <v>99.61</v>
          </cell>
          <cell r="L897">
            <v>78.5</v>
          </cell>
          <cell r="O897" t="str">
            <v>孙洪平</v>
          </cell>
          <cell r="P897" t="str">
            <v>210727197102201225</v>
          </cell>
          <cell r="Q897">
            <v>13798113652</v>
          </cell>
          <cell r="R897" t="str">
            <v>广州市天河区禺东西路38号54栋304房</v>
          </cell>
          <cell r="S897" t="str">
            <v>中介-玉阁</v>
          </cell>
          <cell r="T897">
            <v>44840</v>
          </cell>
          <cell r="U897">
            <v>6388.85654050798</v>
          </cell>
          <cell r="V897">
            <v>636394</v>
          </cell>
          <cell r="W897" t="str">
            <v>0.95*0.86-6647</v>
          </cell>
          <cell r="X897">
            <v>-99</v>
          </cell>
          <cell r="AB897">
            <v>44854</v>
          </cell>
          <cell r="AC897">
            <v>6388.85654050798</v>
          </cell>
          <cell r="AD897">
            <v>636394</v>
          </cell>
        </row>
        <row r="898">
          <cell r="C898" t="str">
            <v>6-1-2401</v>
          </cell>
          <cell r="D898" t="str">
            <v>6</v>
          </cell>
          <cell r="E898">
            <v>1</v>
          </cell>
          <cell r="F898">
            <v>45125</v>
          </cell>
          <cell r="G898" t="str">
            <v>2401</v>
          </cell>
          <cell r="H898" t="str">
            <v>品业</v>
          </cell>
          <cell r="I898" t="str">
            <v>范丽娟</v>
          </cell>
          <cell r="J898" t="str">
            <v>已签约</v>
          </cell>
          <cell r="K898">
            <v>99.61</v>
          </cell>
          <cell r="L898">
            <v>78.5</v>
          </cell>
          <cell r="O898" t="str">
            <v>陆志立</v>
          </cell>
          <cell r="P898" t="str">
            <v>441226199302280035</v>
          </cell>
          <cell r="Q898">
            <v>18589226717</v>
          </cell>
          <cell r="R898" t="str">
            <v>广东省广州市白云区松洲街道松北路新村六巷24号</v>
          </cell>
          <cell r="S898" t="str">
            <v>中介-玉阁</v>
          </cell>
          <cell r="T898">
            <v>45095</v>
          </cell>
          <cell r="U898">
            <v>7156.56058628652</v>
          </cell>
          <cell r="V898">
            <v>712865</v>
          </cell>
          <cell r="W898">
            <v>0.95</v>
          </cell>
          <cell r="X898">
            <v>-55750</v>
          </cell>
          <cell r="AB898">
            <v>45125</v>
          </cell>
          <cell r="AC898">
            <v>7482.04999498042</v>
          </cell>
          <cell r="AD898">
            <v>745287</v>
          </cell>
        </row>
        <row r="899">
          <cell r="C899" t="str">
            <v>6-1-2402</v>
          </cell>
          <cell r="D899" t="str">
            <v>6</v>
          </cell>
          <cell r="E899">
            <v>1</v>
          </cell>
          <cell r="F899">
            <v>45045</v>
          </cell>
          <cell r="G899" t="str">
            <v>2402</v>
          </cell>
          <cell r="H899" t="str">
            <v>品业</v>
          </cell>
          <cell r="I899" t="str">
            <v>梁子杰</v>
          </cell>
          <cell r="J899" t="str">
            <v>已签约</v>
          </cell>
          <cell r="K899">
            <v>84.6</v>
          </cell>
          <cell r="L899">
            <v>66.67</v>
          </cell>
          <cell r="O899" t="str">
            <v>苗洋</v>
          </cell>
          <cell r="P899" t="str">
            <v>220303197305033427</v>
          </cell>
          <cell r="Q899">
            <v>17704342029</v>
          </cell>
          <cell r="R899" t="str">
            <v>广东省清远市清城区恒大银湖城189栋1401</v>
          </cell>
          <cell r="S899" t="str">
            <v>中介-喜佳</v>
          </cell>
          <cell r="T899">
            <v>45010</v>
          </cell>
          <cell r="U899">
            <v>7081.2293144208</v>
          </cell>
          <cell r="V899">
            <v>599072</v>
          </cell>
          <cell r="W899">
            <v>0.95</v>
          </cell>
          <cell r="X899">
            <v>12223</v>
          </cell>
          <cell r="AB899">
            <v>45045</v>
          </cell>
          <cell r="AC899">
            <v>6501.18203309693</v>
          </cell>
          <cell r="AD899">
            <v>550000</v>
          </cell>
        </row>
        <row r="900">
          <cell r="C900" t="str">
            <v>6-1-2403</v>
          </cell>
          <cell r="D900" t="str">
            <v>6</v>
          </cell>
          <cell r="E900">
            <v>1</v>
          </cell>
          <cell r="G900" t="str">
            <v>2403</v>
          </cell>
          <cell r="K900">
            <v>84.6</v>
          </cell>
          <cell r="L900">
            <v>66.67</v>
          </cell>
          <cell r="U900">
            <v>5671.86761229314</v>
          </cell>
          <cell r="V900">
            <v>479840</v>
          </cell>
          <cell r="W900">
            <v>0.95</v>
          </cell>
          <cell r="X900">
            <v>574629</v>
          </cell>
          <cell r="AB900" t="str">
            <v/>
          </cell>
          <cell r="AC900">
            <v>0</v>
          </cell>
        </row>
        <row r="901">
          <cell r="C901" t="str">
            <v>6-1-2404</v>
          </cell>
          <cell r="D901" t="str">
            <v>6</v>
          </cell>
          <cell r="E901">
            <v>1</v>
          </cell>
          <cell r="G901" t="str">
            <v>2404</v>
          </cell>
          <cell r="K901">
            <v>84.6</v>
          </cell>
          <cell r="L901">
            <v>66.67</v>
          </cell>
          <cell r="U901">
            <v>6930.57919621749</v>
          </cell>
          <cell r="V901">
            <v>586327</v>
          </cell>
          <cell r="W901">
            <v>0.95</v>
          </cell>
          <cell r="X901">
            <v>575577</v>
          </cell>
          <cell r="AB901" t="str">
            <v/>
          </cell>
          <cell r="AC901">
            <v>0</v>
          </cell>
        </row>
        <row r="902">
          <cell r="C902" t="str">
            <v>6-1-2405</v>
          </cell>
          <cell r="D902" t="str">
            <v>6</v>
          </cell>
          <cell r="E902">
            <v>1</v>
          </cell>
          <cell r="G902" t="str">
            <v>2405</v>
          </cell>
          <cell r="K902">
            <v>84.6</v>
          </cell>
          <cell r="L902">
            <v>66.67</v>
          </cell>
          <cell r="U902">
            <v>6820.28368794326</v>
          </cell>
          <cell r="V902">
            <v>576996</v>
          </cell>
          <cell r="W902">
            <v>0.95</v>
          </cell>
          <cell r="X902">
            <v>591329</v>
          </cell>
          <cell r="AB902" t="str">
            <v/>
          </cell>
          <cell r="AC902">
            <v>0</v>
          </cell>
        </row>
        <row r="903">
          <cell r="C903" t="str">
            <v>6-1-2406</v>
          </cell>
          <cell r="D903" t="str">
            <v>6</v>
          </cell>
          <cell r="E903">
            <v>1</v>
          </cell>
          <cell r="F903">
            <v>45273</v>
          </cell>
          <cell r="G903" t="str">
            <v>2406</v>
          </cell>
          <cell r="H903" t="str">
            <v>品业</v>
          </cell>
          <cell r="I903" t="str">
            <v>范丽娟</v>
          </cell>
          <cell r="J903" t="str">
            <v>已签约</v>
          </cell>
          <cell r="K903">
            <v>99.61</v>
          </cell>
          <cell r="L903">
            <v>78.5</v>
          </cell>
          <cell r="O903" t="str">
            <v>韦爱荣</v>
          </cell>
          <cell r="P903" t="str">
            <v>452226196808032142</v>
          </cell>
          <cell r="Q903">
            <v>15111555571</v>
          </cell>
          <cell r="R903" t="str">
            <v>广西来宾市兴宾区迁江镇大村村民委大村144-2号</v>
          </cell>
          <cell r="S903" t="str">
            <v>中介-玉阁</v>
          </cell>
          <cell r="T903">
            <v>45107</v>
          </cell>
          <cell r="U903">
            <v>6129.38459993977</v>
          </cell>
          <cell r="V903">
            <v>610548</v>
          </cell>
          <cell r="W903" t="str">
            <v>0.95*0.86-8309</v>
          </cell>
          <cell r="X903">
            <v>-43132</v>
          </cell>
          <cell r="AB903">
            <v>45273</v>
          </cell>
          <cell r="AC903">
            <v>7243.94137134826</v>
          </cell>
          <cell r="AD903">
            <v>721569</v>
          </cell>
        </row>
        <row r="904">
          <cell r="C904" t="str">
            <v>6-1-2501</v>
          </cell>
          <cell r="D904" t="str">
            <v>6</v>
          </cell>
          <cell r="E904">
            <v>1</v>
          </cell>
          <cell r="F904">
            <v>45066</v>
          </cell>
          <cell r="G904" t="str">
            <v>2501</v>
          </cell>
          <cell r="H904" t="str">
            <v>品业</v>
          </cell>
          <cell r="I904" t="str">
            <v>范丽娟</v>
          </cell>
          <cell r="J904" t="str">
            <v>已签约</v>
          </cell>
          <cell r="K904">
            <v>99.61</v>
          </cell>
          <cell r="L904">
            <v>78.5</v>
          </cell>
          <cell r="O904" t="str">
            <v>李为启</v>
          </cell>
          <cell r="P904" t="str">
            <v>412724198006016913</v>
          </cell>
          <cell r="Q904">
            <v>15356996588</v>
          </cell>
          <cell r="R904" t="str">
            <v>广东省广州市白云区石井镇唐凤新基工业区圣杰集团</v>
          </cell>
          <cell r="S904" t="str">
            <v>中介-玉阁</v>
          </cell>
          <cell r="T904">
            <v>45035</v>
          </cell>
          <cell r="U904">
            <v>6704.60797108724</v>
          </cell>
          <cell r="V904">
            <v>667846</v>
          </cell>
          <cell r="W904" t="str">
            <v>0.95*0.96*0.99</v>
          </cell>
          <cell r="X904">
            <v>13467</v>
          </cell>
          <cell r="AB904">
            <v>45066</v>
          </cell>
          <cell r="AC904">
            <v>6350.00501957635</v>
          </cell>
          <cell r="AD904">
            <v>632524</v>
          </cell>
        </row>
        <row r="905">
          <cell r="C905" t="str">
            <v>6-1-2502</v>
          </cell>
          <cell r="D905" t="str">
            <v>6</v>
          </cell>
          <cell r="E905">
            <v>1</v>
          </cell>
          <cell r="F905">
            <v>45344</v>
          </cell>
          <cell r="G905" t="str">
            <v>2502</v>
          </cell>
          <cell r="H905" t="str">
            <v>品业</v>
          </cell>
          <cell r="I905" t="str">
            <v>范丽娟</v>
          </cell>
          <cell r="J905" t="str">
            <v>已签约</v>
          </cell>
          <cell r="K905">
            <v>84.6</v>
          </cell>
          <cell r="L905">
            <v>66.67</v>
          </cell>
          <cell r="O905" t="str">
            <v>赖润冲</v>
          </cell>
          <cell r="P905" t="str">
            <v>441802198505032012</v>
          </cell>
          <cell r="Q905">
            <v>13620513277</v>
          </cell>
          <cell r="R905" t="str">
            <v>广东省清远市清城区龙塘镇银盏中心村泰华街472号</v>
          </cell>
          <cell r="S905" t="str">
            <v>中介-玉阁</v>
          </cell>
          <cell r="T905">
            <v>45270</v>
          </cell>
          <cell r="U905">
            <v>6883.88888888889</v>
          </cell>
          <cell r="V905">
            <v>582377</v>
          </cell>
          <cell r="W905" t="str">
            <v>0.95*0.98*0.99</v>
          </cell>
          <cell r="X905">
            <v>-88706</v>
          </cell>
          <cell r="AA905">
            <v>45269</v>
          </cell>
          <cell r="AB905">
            <v>45290</v>
          </cell>
          <cell r="AC905">
            <v>7508.98345153664</v>
          </cell>
          <cell r="AD905">
            <v>635260</v>
          </cell>
        </row>
        <row r="906">
          <cell r="C906" t="str">
            <v>6-1-2503</v>
          </cell>
          <cell r="D906" t="str">
            <v>6</v>
          </cell>
          <cell r="E906">
            <v>1</v>
          </cell>
          <cell r="F906">
            <v>44855</v>
          </cell>
          <cell r="G906" t="str">
            <v>2503</v>
          </cell>
          <cell r="H906" t="str">
            <v>品业</v>
          </cell>
          <cell r="I906" t="str">
            <v>梁子杰
范丽娟</v>
          </cell>
          <cell r="J906" t="str">
            <v>已签约</v>
          </cell>
          <cell r="K906">
            <v>84.6</v>
          </cell>
          <cell r="L906">
            <v>66.67</v>
          </cell>
          <cell r="O906" t="str">
            <v>梁国俭</v>
          </cell>
          <cell r="P906" t="str">
            <v>440111196404130033</v>
          </cell>
          <cell r="Q906">
            <v>13711756555</v>
          </cell>
          <cell r="R906" t="str">
            <v>广东省清远市清城区龙塘镇恒大银湖城32栋2302</v>
          </cell>
          <cell r="S906" t="str">
            <v>中介-玉阁</v>
          </cell>
          <cell r="T906">
            <v>44844</v>
          </cell>
          <cell r="U906">
            <v>5402.4231678487</v>
          </cell>
          <cell r="V906">
            <v>457045</v>
          </cell>
          <cell r="W906">
            <v>0.95</v>
          </cell>
          <cell r="X906">
            <v>-9785</v>
          </cell>
          <cell r="AB906">
            <v>44855</v>
          </cell>
          <cell r="AC906">
            <v>5517.08037825059</v>
          </cell>
          <cell r="AD906">
            <v>466745</v>
          </cell>
        </row>
        <row r="907">
          <cell r="C907" t="str">
            <v>6-1-2504</v>
          </cell>
          <cell r="D907" t="str">
            <v>6</v>
          </cell>
          <cell r="E907">
            <v>1</v>
          </cell>
          <cell r="G907" t="str">
            <v>2504</v>
          </cell>
          <cell r="K907">
            <v>84.6</v>
          </cell>
          <cell r="L907">
            <v>66.67</v>
          </cell>
          <cell r="U907">
            <v>6807.16312056738</v>
          </cell>
          <cell r="V907">
            <v>575886</v>
          </cell>
          <cell r="W907">
            <v>0.95</v>
          </cell>
          <cell r="X907">
            <v>565327</v>
          </cell>
          <cell r="AB907" t="str">
            <v/>
          </cell>
          <cell r="AC907">
            <v>0</v>
          </cell>
        </row>
        <row r="908">
          <cell r="C908" t="str">
            <v>6-1-2505</v>
          </cell>
          <cell r="D908" t="str">
            <v>6</v>
          </cell>
          <cell r="E908">
            <v>1</v>
          </cell>
          <cell r="G908" t="str">
            <v>2505</v>
          </cell>
          <cell r="K908">
            <v>84.6</v>
          </cell>
          <cell r="L908">
            <v>66.67</v>
          </cell>
          <cell r="U908">
            <v>6805.93380614657</v>
          </cell>
          <cell r="V908">
            <v>575782</v>
          </cell>
          <cell r="W908" t="str">
            <v>0.95*0.97</v>
          </cell>
          <cell r="X908">
            <v>590085</v>
          </cell>
          <cell r="AB908" t="str">
            <v/>
          </cell>
          <cell r="AC908">
            <v>0</v>
          </cell>
        </row>
        <row r="909">
          <cell r="C909" t="str">
            <v>6-1-2506</v>
          </cell>
          <cell r="D909" t="str">
            <v>6</v>
          </cell>
          <cell r="E909">
            <v>1</v>
          </cell>
          <cell r="F909">
            <v>44996</v>
          </cell>
          <cell r="G909" t="str">
            <v>2506</v>
          </cell>
          <cell r="H909" t="str">
            <v>品业</v>
          </cell>
          <cell r="I909" t="str">
            <v>张燕秋</v>
          </cell>
          <cell r="J909" t="str">
            <v>已签约</v>
          </cell>
          <cell r="K909">
            <v>99.61</v>
          </cell>
          <cell r="L909">
            <v>78.5</v>
          </cell>
          <cell r="O909" t="str">
            <v>谭学年,刘耀玲</v>
          </cell>
          <cell r="P909" t="str">
            <v>440107196810100011,452524197311120647</v>
          </cell>
          <cell r="Q909">
            <v>13660203802</v>
          </cell>
          <cell r="R909" t="str">
            <v>广东省广州市花都区新华街道翡翠澜街3号803号</v>
          </cell>
          <cell r="S909" t="str">
            <v>中介-玉阁</v>
          </cell>
          <cell r="T909">
            <v>44979</v>
          </cell>
          <cell r="U909">
            <v>5832.00481879329</v>
          </cell>
          <cell r="V909">
            <v>580926</v>
          </cell>
          <cell r="W909" t="str">
            <v>0.95*0.95*0.99</v>
          </cell>
          <cell r="X909">
            <v>-6479</v>
          </cell>
          <cell r="AB909">
            <v>44996</v>
          </cell>
          <cell r="AC909">
            <v>6545.52755747415</v>
          </cell>
          <cell r="AD909">
            <v>652000</v>
          </cell>
        </row>
        <row r="910">
          <cell r="C910" t="str">
            <v>6-1-301</v>
          </cell>
          <cell r="D910" t="str">
            <v>6</v>
          </cell>
          <cell r="E910">
            <v>1</v>
          </cell>
          <cell r="F910">
            <v>44975</v>
          </cell>
          <cell r="G910">
            <v>301</v>
          </cell>
          <cell r="H910" t="str">
            <v>品业</v>
          </cell>
          <cell r="I910" t="str">
            <v>梁子杰</v>
          </cell>
          <cell r="J910" t="str">
            <v>已签约</v>
          </cell>
          <cell r="K910">
            <v>99.61</v>
          </cell>
          <cell r="L910">
            <v>78.5</v>
          </cell>
          <cell r="O910" t="str">
            <v>阳菊花</v>
          </cell>
          <cell r="P910" t="str">
            <v>430524196905054827</v>
          </cell>
          <cell r="Q910">
            <v>15113726862</v>
          </cell>
          <cell r="R910" t="str">
            <v>清远龙塘镇银盏陂坑坚强直流电机厂</v>
          </cell>
          <cell r="S910" t="str">
            <v>中介-玉阁</v>
          </cell>
          <cell r="T910">
            <v>44961</v>
          </cell>
          <cell r="U910">
            <v>6433.44041762875</v>
          </cell>
          <cell r="V910">
            <v>640835</v>
          </cell>
          <cell r="W910" t="str">
            <v>0.95*0.97</v>
          </cell>
          <cell r="X910">
            <v>-5010</v>
          </cell>
          <cell r="AB910">
            <v>44975</v>
          </cell>
          <cell r="AC910">
            <v>6273.20550145568</v>
          </cell>
          <cell r="AD910">
            <v>624874</v>
          </cell>
        </row>
        <row r="911">
          <cell r="C911" t="str">
            <v>6-1-302</v>
          </cell>
          <cell r="D911" t="str">
            <v>6</v>
          </cell>
          <cell r="E911">
            <v>1</v>
          </cell>
          <cell r="F911">
            <v>45062</v>
          </cell>
          <cell r="G911">
            <v>302</v>
          </cell>
          <cell r="H911" t="str">
            <v>品业</v>
          </cell>
          <cell r="I911" t="str">
            <v>范丽娟</v>
          </cell>
          <cell r="J911" t="str">
            <v>已签约</v>
          </cell>
          <cell r="K911">
            <v>84.6</v>
          </cell>
          <cell r="L911">
            <v>66.67</v>
          </cell>
          <cell r="O911" t="str">
            <v>潘惠平</v>
          </cell>
          <cell r="P911" t="str">
            <v>440121196906190645</v>
          </cell>
          <cell r="Q911">
            <v>13825045886</v>
          </cell>
          <cell r="R911" t="str">
            <v>广东省广州市花都区新平镇花城街保利翡翠商务大厦1702</v>
          </cell>
          <cell r="S911" t="str">
            <v>中介-玉阁</v>
          </cell>
          <cell r="T911">
            <v>45039</v>
          </cell>
          <cell r="U911">
            <v>6522.37588652482</v>
          </cell>
          <cell r="V911">
            <v>551793</v>
          </cell>
          <cell r="W911" t="str">
            <v>0.95*0.95*0.99</v>
          </cell>
          <cell r="X911">
            <v>-106124</v>
          </cell>
          <cell r="AB911">
            <v>45062</v>
          </cell>
          <cell r="AC911">
            <v>7375.59101654846</v>
          </cell>
          <cell r="AD911">
            <v>623975</v>
          </cell>
        </row>
        <row r="912">
          <cell r="C912" t="str">
            <v>6-1-303</v>
          </cell>
          <cell r="D912" t="str">
            <v>6</v>
          </cell>
          <cell r="E912">
            <v>1</v>
          </cell>
          <cell r="F912">
            <v>45074</v>
          </cell>
          <cell r="G912">
            <v>303</v>
          </cell>
          <cell r="H912" t="str">
            <v>品业</v>
          </cell>
          <cell r="I912" t="str">
            <v>杨天强</v>
          </cell>
          <cell r="J912" t="str">
            <v>已签约</v>
          </cell>
          <cell r="K912">
            <v>84.6</v>
          </cell>
          <cell r="L912">
            <v>66.67</v>
          </cell>
          <cell r="O912" t="str">
            <v>姚秋娟,叶润华</v>
          </cell>
          <cell r="P912" t="str">
            <v>450104197709061545,432801197601054017</v>
          </cell>
          <cell r="Q912" t="str">
            <v>13826426628、13538729012</v>
          </cell>
          <cell r="R912" t="str">
            <v>广东省番禺区石基莲塘路3号加富花园街2座1梯402号</v>
          </cell>
          <cell r="S912" t="str">
            <v>中介-玉阁</v>
          </cell>
          <cell r="T912">
            <v>45067</v>
          </cell>
          <cell r="U912">
            <v>5321.47754137116</v>
          </cell>
          <cell r="V912">
            <v>450197</v>
          </cell>
          <cell r="W912" t="str">
            <v>0.95*0.95*0.99</v>
          </cell>
          <cell r="X912">
            <v>-5010</v>
          </cell>
          <cell r="AB912">
            <v>45074</v>
          </cell>
          <cell r="AC912">
            <v>6431.90307328605</v>
          </cell>
          <cell r="AD912">
            <v>544139</v>
          </cell>
        </row>
        <row r="913">
          <cell r="C913" t="str">
            <v>6-1-304</v>
          </cell>
          <cell r="D913" t="str">
            <v>6</v>
          </cell>
          <cell r="E913">
            <v>1</v>
          </cell>
          <cell r="F913">
            <v>45003</v>
          </cell>
          <cell r="G913">
            <v>304</v>
          </cell>
          <cell r="H913" t="str">
            <v>品业</v>
          </cell>
          <cell r="I913" t="str">
            <v>蒋晓霞</v>
          </cell>
          <cell r="J913" t="str">
            <v>已签约</v>
          </cell>
          <cell r="K913">
            <v>84.6</v>
          </cell>
          <cell r="L913">
            <v>66.67</v>
          </cell>
          <cell r="O913" t="str">
            <v>高戈</v>
          </cell>
          <cell r="P913" t="str">
            <v>320322198701021943</v>
          </cell>
          <cell r="Q913">
            <v>13609038187</v>
          </cell>
          <cell r="R913" t="str">
            <v>广东省广州市白云区大朗西路20号</v>
          </cell>
          <cell r="S913" t="str">
            <v>自然来访</v>
          </cell>
          <cell r="T913">
            <v>44974</v>
          </cell>
          <cell r="U913">
            <v>6371.72576832151</v>
          </cell>
          <cell r="V913">
            <v>539048</v>
          </cell>
          <cell r="W913" t="str">
            <v>0.95*0.88-57726</v>
          </cell>
          <cell r="X913">
            <v>-21957</v>
          </cell>
          <cell r="AB913">
            <v>45003</v>
          </cell>
          <cell r="AC913">
            <v>6514.43262411348</v>
          </cell>
          <cell r="AD913">
            <v>551121</v>
          </cell>
        </row>
        <row r="914">
          <cell r="C914" t="str">
            <v>6-1-305</v>
          </cell>
          <cell r="D914" t="str">
            <v>6</v>
          </cell>
          <cell r="E914">
            <v>1</v>
          </cell>
          <cell r="F914">
            <v>45261</v>
          </cell>
          <cell r="G914">
            <v>305</v>
          </cell>
          <cell r="H914" t="str">
            <v>品业</v>
          </cell>
          <cell r="I914" t="str">
            <v>范丽娟</v>
          </cell>
          <cell r="J914" t="str">
            <v>已签约</v>
          </cell>
          <cell r="K914">
            <v>84.6</v>
          </cell>
          <cell r="L914">
            <v>66.67</v>
          </cell>
          <cell r="O914" t="str">
            <v>谢燕</v>
          </cell>
          <cell r="P914" t="str">
            <v>430522197201263884</v>
          </cell>
          <cell r="Q914">
            <v>16607631567</v>
          </cell>
          <cell r="R914" t="str">
            <v>广东省清远市清城区龙塘银盏中心村新都广场10栋702</v>
          </cell>
          <cell r="S914" t="str">
            <v>中介-玉阁</v>
          </cell>
          <cell r="T914">
            <v>45198</v>
          </cell>
          <cell r="U914">
            <v>6100.86288416076</v>
          </cell>
          <cell r="V914">
            <v>516133</v>
          </cell>
          <cell r="X914">
            <v>-80015</v>
          </cell>
          <cell r="AB914">
            <v>45261</v>
          </cell>
          <cell r="AC914">
            <v>7198.20330969267</v>
          </cell>
          <cell r="AD914">
            <v>608968</v>
          </cell>
        </row>
        <row r="915">
          <cell r="C915" t="str">
            <v>6-1-306</v>
          </cell>
          <cell r="D915" t="str">
            <v>6</v>
          </cell>
          <cell r="E915">
            <v>1</v>
          </cell>
          <cell r="F915">
            <v>45156</v>
          </cell>
          <cell r="G915">
            <v>306</v>
          </cell>
          <cell r="H915" t="str">
            <v>品业</v>
          </cell>
          <cell r="I915" t="str">
            <v>葛海虎</v>
          </cell>
          <cell r="J915" t="str">
            <v>已签约</v>
          </cell>
          <cell r="K915">
            <v>99.61</v>
          </cell>
          <cell r="L915">
            <v>78.5</v>
          </cell>
          <cell r="O915" t="str">
            <v>董家军</v>
          </cell>
          <cell r="P915" t="str">
            <v>532322198909171511</v>
          </cell>
          <cell r="Q915" t="str">
            <v>18127002446、15096424100</v>
          </cell>
          <cell r="R915" t="str">
            <v>深圳市宝安区航站四路顺丰航空大夏A座6楼</v>
          </cell>
          <cell r="S915" t="str">
            <v>中介-兆丰</v>
          </cell>
          <cell r="T915">
            <v>45122</v>
          </cell>
          <cell r="U915">
            <v>5721.43359100492</v>
          </cell>
          <cell r="V915">
            <v>569912</v>
          </cell>
          <cell r="X915">
            <v>-112412</v>
          </cell>
          <cell r="AB915">
            <v>45156</v>
          </cell>
          <cell r="AC915">
            <v>7486.1359301275</v>
          </cell>
          <cell r="AD915">
            <v>745694</v>
          </cell>
        </row>
        <row r="916">
          <cell r="C916" t="str">
            <v>6-1-401</v>
          </cell>
          <cell r="D916" t="str">
            <v>6</v>
          </cell>
          <cell r="E916">
            <v>1</v>
          </cell>
          <cell r="F916">
            <v>45039</v>
          </cell>
          <cell r="G916">
            <v>401</v>
          </cell>
          <cell r="H916" t="str">
            <v>品业</v>
          </cell>
          <cell r="I916" t="str">
            <v>梁子杰、范丽娟</v>
          </cell>
          <cell r="J916" t="str">
            <v>已签约</v>
          </cell>
          <cell r="K916">
            <v>99.61</v>
          </cell>
          <cell r="L916">
            <v>78.5</v>
          </cell>
          <cell r="O916" t="str">
            <v>杨柳愿</v>
          </cell>
          <cell r="P916" t="str">
            <v>452724199103041928</v>
          </cell>
          <cell r="Q916" t="str">
            <v>15977825927、18924048107</v>
          </cell>
          <cell r="R916" t="str">
            <v>广东省广州市花都区狮岭镇咸水岭新龙药店后面华美出租房</v>
          </cell>
          <cell r="S916" t="str">
            <v>中介-喜佳</v>
          </cell>
          <cell r="T916">
            <v>45016</v>
          </cell>
          <cell r="U916">
            <v>6636.82361208714</v>
          </cell>
          <cell r="V916">
            <v>661094</v>
          </cell>
          <cell r="W916" t="str">
            <v>0.95*0.95*0.99</v>
          </cell>
          <cell r="X916">
            <v>-143904</v>
          </cell>
          <cell r="AB916">
            <v>45039</v>
          </cell>
          <cell r="AC916">
            <v>7864.30077301476</v>
          </cell>
          <cell r="AD916">
            <v>783363</v>
          </cell>
        </row>
        <row r="917">
          <cell r="C917" t="str">
            <v>6-1-402</v>
          </cell>
          <cell r="D917" t="str">
            <v>6</v>
          </cell>
          <cell r="E917">
            <v>1</v>
          </cell>
          <cell r="F917" t="str">
            <v>草签报</v>
          </cell>
          <cell r="G917">
            <v>402</v>
          </cell>
          <cell r="H917" t="str">
            <v>品业</v>
          </cell>
          <cell r="I917" t="str">
            <v>工抵-刘伟</v>
          </cell>
          <cell r="J917" t="str">
            <v>已签约</v>
          </cell>
          <cell r="K917">
            <v>84.6</v>
          </cell>
          <cell r="L917">
            <v>66.67</v>
          </cell>
          <cell r="O917" t="str">
            <v> 第一物业服务(北京) 有限公司清远分公司</v>
          </cell>
          <cell r="P917" t="str">
            <v>91441800MA56746H8M</v>
          </cell>
          <cell r="Q917">
            <v>13436371527</v>
          </cell>
          <cell r="R917" t="str">
            <v>清远市清城区龙塘镇林场路5号江悦茗花园2号
楼9层02号</v>
          </cell>
          <cell r="S917" t="str">
            <v>工抵</v>
          </cell>
          <cell r="T917">
            <v>45216</v>
          </cell>
          <cell r="U917">
            <v>6561.5011820331</v>
          </cell>
          <cell r="V917">
            <v>555103</v>
          </cell>
          <cell r="W917" t="str">
            <v>0.95*0.96*0.99</v>
          </cell>
          <cell r="X917">
            <v>37067.44</v>
          </cell>
          <cell r="AB917">
            <v>45216</v>
          </cell>
          <cell r="AC917">
            <v>5719.74657210402</v>
          </cell>
          <cell r="AD917">
            <v>483890.56</v>
          </cell>
        </row>
        <row r="918">
          <cell r="C918" t="str">
            <v>6-1-403</v>
          </cell>
          <cell r="D918" t="str">
            <v>6</v>
          </cell>
          <cell r="E918">
            <v>1</v>
          </cell>
          <cell r="F918">
            <v>45189</v>
          </cell>
          <cell r="G918">
            <v>403</v>
          </cell>
          <cell r="H918" t="str">
            <v>品业</v>
          </cell>
          <cell r="I918" t="str">
            <v>范丽娟</v>
          </cell>
          <cell r="J918" t="str">
            <v>已签约</v>
          </cell>
          <cell r="K918">
            <v>84.6</v>
          </cell>
          <cell r="L918">
            <v>66.67</v>
          </cell>
          <cell r="O918" t="str">
            <v>李婷婷</v>
          </cell>
          <cell r="P918" t="str">
            <v>652723199206080322</v>
          </cell>
          <cell r="Q918">
            <v>13922377534</v>
          </cell>
          <cell r="R918" t="str">
            <v>广东省广州市南沙滨海半岛海宁7街7号</v>
          </cell>
          <cell r="S918" t="str">
            <v>中介-玉阁</v>
          </cell>
          <cell r="T918">
            <v>45171</v>
          </cell>
          <cell r="U918">
            <v>5427.62411347518</v>
          </cell>
          <cell r="V918">
            <v>459177</v>
          </cell>
          <cell r="W918" t="str">
            <v>0.95*0.97</v>
          </cell>
          <cell r="X918">
            <v>50458</v>
          </cell>
          <cell r="AB918">
            <v>45189</v>
          </cell>
          <cell r="AC918">
            <v>5903.36879432624</v>
          </cell>
          <cell r="AD918">
            <v>499425</v>
          </cell>
        </row>
        <row r="919">
          <cell r="C919" t="str">
            <v>6-1-404</v>
          </cell>
          <cell r="D919" t="str">
            <v>6</v>
          </cell>
          <cell r="E919">
            <v>1</v>
          </cell>
          <cell r="G919">
            <v>404</v>
          </cell>
          <cell r="K919">
            <v>84.6</v>
          </cell>
          <cell r="L919">
            <v>66.67</v>
          </cell>
          <cell r="U919">
            <v>6410.83924349882</v>
          </cell>
          <cell r="V919">
            <v>542357</v>
          </cell>
          <cell r="W919" t="str">
            <v>0.95*0.97</v>
          </cell>
          <cell r="X919">
            <v>532412</v>
          </cell>
          <cell r="AB919" t="str">
            <v/>
          </cell>
          <cell r="AC919">
            <v>0</v>
          </cell>
        </row>
        <row r="920">
          <cell r="C920" t="str">
            <v>6-1-405</v>
          </cell>
          <cell r="D920" t="str">
            <v>6</v>
          </cell>
          <cell r="E920">
            <v>1</v>
          </cell>
          <cell r="G920">
            <v>405</v>
          </cell>
          <cell r="K920">
            <v>84.6</v>
          </cell>
          <cell r="L920">
            <v>66.67</v>
          </cell>
          <cell r="U920">
            <v>6303.20330969267</v>
          </cell>
          <cell r="V920">
            <v>533251</v>
          </cell>
          <cell r="W920">
            <v>0.95</v>
          </cell>
          <cell r="X920">
            <v>546497</v>
          </cell>
          <cell r="AB920" t="str">
            <v/>
          </cell>
          <cell r="AC920">
            <v>0</v>
          </cell>
        </row>
        <row r="921">
          <cell r="C921" t="str">
            <v>6-1-406</v>
          </cell>
          <cell r="D921" t="str">
            <v>6</v>
          </cell>
          <cell r="E921">
            <v>1</v>
          </cell>
          <cell r="F921">
            <v>45118</v>
          </cell>
          <cell r="G921">
            <v>406</v>
          </cell>
          <cell r="H921" t="str">
            <v>品业</v>
          </cell>
          <cell r="I921" t="str">
            <v>蒋晓霞</v>
          </cell>
          <cell r="J921" t="str">
            <v>已签约</v>
          </cell>
          <cell r="K921">
            <v>99.61</v>
          </cell>
          <cell r="L921">
            <v>78.5</v>
          </cell>
          <cell r="O921" t="str">
            <v>周俊鹏</v>
          </cell>
          <cell r="P921" t="str">
            <v>431022200309203216</v>
          </cell>
          <cell r="Q921" t="str">
            <v>13975754773、15096165009</v>
          </cell>
          <cell r="R921" t="str">
            <v>湖南省郴州市宜章白沙才口村</v>
          </cell>
          <cell r="S921" t="str">
            <v>中介-玉阁</v>
          </cell>
          <cell r="T921">
            <v>45050</v>
          </cell>
          <cell r="U921">
            <v>5835.58879630559</v>
          </cell>
          <cell r="V921">
            <v>581283</v>
          </cell>
          <cell r="W921" t="str">
            <v>0.95*0.97</v>
          </cell>
          <cell r="X921">
            <v>5918</v>
          </cell>
          <cell r="AB921">
            <v>45118</v>
          </cell>
          <cell r="AC921">
            <v>6425.057725128</v>
          </cell>
          <cell r="AD921">
            <v>640000</v>
          </cell>
        </row>
        <row r="922">
          <cell r="C922" t="str">
            <v>6-1-501</v>
          </cell>
          <cell r="D922" t="str">
            <v>6</v>
          </cell>
          <cell r="E922">
            <v>1</v>
          </cell>
          <cell r="F922">
            <v>45030</v>
          </cell>
          <cell r="G922">
            <v>501</v>
          </cell>
          <cell r="H922" t="str">
            <v>品业</v>
          </cell>
          <cell r="I922" t="str">
            <v>葛海虎、蒋晓霞</v>
          </cell>
          <cell r="J922" t="str">
            <v>已签约</v>
          </cell>
          <cell r="K922">
            <v>99.61</v>
          </cell>
          <cell r="L922">
            <v>78.5</v>
          </cell>
          <cell r="O922" t="str">
            <v>蓝猛,成福英</v>
          </cell>
          <cell r="P922" t="str">
            <v>452731197409106637,441824197502056346</v>
          </cell>
          <cell r="Q922">
            <v>13434156638</v>
          </cell>
          <cell r="R922" t="str">
            <v>广东省广州市黄埔区丰乐北路碧山新村九巷三号</v>
          </cell>
          <cell r="S922" t="str">
            <v>中介-喜佳</v>
          </cell>
          <cell r="T922">
            <v>45012</v>
          </cell>
          <cell r="U922">
            <v>6840.18672824014</v>
          </cell>
          <cell r="V922">
            <v>681351</v>
          </cell>
          <cell r="W922" t="str">
            <v>0.95*0.95*0.99</v>
          </cell>
          <cell r="X922">
            <v>21055</v>
          </cell>
          <cell r="AB922">
            <v>45030</v>
          </cell>
          <cell r="AC922">
            <v>6404.97941973697</v>
          </cell>
          <cell r="AD922">
            <v>638000</v>
          </cell>
        </row>
        <row r="923">
          <cell r="C923" t="str">
            <v>6-1-502</v>
          </cell>
          <cell r="D923" t="str">
            <v>6</v>
          </cell>
          <cell r="E923">
            <v>1</v>
          </cell>
          <cell r="F923">
            <v>44975</v>
          </cell>
          <cell r="G923">
            <v>502</v>
          </cell>
          <cell r="H923" t="str">
            <v>品业</v>
          </cell>
          <cell r="I923" t="str">
            <v>范丽娟，梁子杰</v>
          </cell>
          <cell r="J923" t="str">
            <v>已签约</v>
          </cell>
          <cell r="K923">
            <v>84.6</v>
          </cell>
          <cell r="L923">
            <v>66.67</v>
          </cell>
          <cell r="O923" t="str">
            <v>钟远,李红</v>
          </cell>
          <cell r="P923" t="str">
            <v>44012119631020003X,440121196901020321</v>
          </cell>
          <cell r="Q923" t="str">
            <v>13660042915
17266707348</v>
          </cell>
          <cell r="R923" t="str">
            <v>广州市花都区新华镇云山大道23号16栋603号</v>
          </cell>
          <cell r="S923" t="str">
            <v>中介-喜佳</v>
          </cell>
          <cell r="T923">
            <v>44952</v>
          </cell>
          <cell r="U923">
            <v>6764.86997635934</v>
          </cell>
          <cell r="V923">
            <v>572308</v>
          </cell>
          <cell r="W923" t="str">
            <v>0.95*0.87-9662</v>
          </cell>
          <cell r="X923">
            <v>4124</v>
          </cell>
          <cell r="AB923">
            <v>44975</v>
          </cell>
          <cell r="AC923">
            <v>6300</v>
          </cell>
          <cell r="AD923">
            <v>532980</v>
          </cell>
        </row>
        <row r="924">
          <cell r="C924" t="str">
            <v>6-1-503</v>
          </cell>
          <cell r="D924" t="str">
            <v>6</v>
          </cell>
          <cell r="E924">
            <v>1</v>
          </cell>
          <cell r="G924">
            <v>503</v>
          </cell>
          <cell r="K924">
            <v>84.6</v>
          </cell>
          <cell r="L924">
            <v>66.67</v>
          </cell>
          <cell r="U924">
            <v>5697.05673758865</v>
          </cell>
          <cell r="V924">
            <v>481971</v>
          </cell>
          <cell r="W924" t="str">
            <v>0.95*0.97</v>
          </cell>
          <cell r="X924">
            <v>577181</v>
          </cell>
          <cell r="AB924" t="str">
            <v/>
          </cell>
          <cell r="AC924">
            <v>0</v>
          </cell>
        </row>
        <row r="925">
          <cell r="C925" t="str">
            <v>6-1-504</v>
          </cell>
          <cell r="D925" t="str">
            <v>6</v>
          </cell>
          <cell r="E925">
            <v>1</v>
          </cell>
          <cell r="G925">
            <v>504</v>
          </cell>
          <cell r="H925" t="str">
            <v>品业</v>
          </cell>
          <cell r="I925" t="str">
            <v>杨天强</v>
          </cell>
          <cell r="J925" t="str">
            <v>已认购</v>
          </cell>
          <cell r="K925">
            <v>84.6</v>
          </cell>
          <cell r="L925">
            <v>66.67</v>
          </cell>
          <cell r="O925" t="str">
            <v>徐己珍,丘城境</v>
          </cell>
          <cell r="P925" t="str">
            <v>441424196909125829‘441827199912258336</v>
          </cell>
          <cell r="Q925">
            <v>18826616361</v>
          </cell>
          <cell r="R925" t="str">
            <v>广东省清远市清城区太和镇清新大道瑞枫花园</v>
          </cell>
          <cell r="S925" t="str">
            <v>中介-华江</v>
          </cell>
          <cell r="T925">
            <v>45219</v>
          </cell>
          <cell r="U925">
            <v>6614.21985815603</v>
          </cell>
          <cell r="V925">
            <v>559563</v>
          </cell>
          <cell r="W925">
            <v>0.95</v>
          </cell>
          <cell r="X925">
            <v>-212813</v>
          </cell>
          <cell r="AB925" t="str">
            <v/>
          </cell>
          <cell r="AC925">
            <v>9008.47517730496</v>
          </cell>
          <cell r="AD925">
            <v>762117</v>
          </cell>
        </row>
        <row r="926">
          <cell r="C926" t="str">
            <v>6-1-505</v>
          </cell>
          <cell r="D926" t="str">
            <v>6</v>
          </cell>
          <cell r="E926">
            <v>1</v>
          </cell>
          <cell r="G926">
            <v>505</v>
          </cell>
          <cell r="K926">
            <v>84.6</v>
          </cell>
          <cell r="L926">
            <v>66.67</v>
          </cell>
          <cell r="U926">
            <v>6505.53191489362</v>
          </cell>
          <cell r="V926">
            <v>550368</v>
          </cell>
          <cell r="W926">
            <v>0.95</v>
          </cell>
          <cell r="X926">
            <v>564039</v>
          </cell>
          <cell r="AB926" t="str">
            <v/>
          </cell>
          <cell r="AC926">
            <v>0</v>
          </cell>
        </row>
        <row r="927">
          <cell r="C927" t="str">
            <v>6-1-506</v>
          </cell>
          <cell r="D927" t="str">
            <v>6</v>
          </cell>
          <cell r="E927">
            <v>1</v>
          </cell>
          <cell r="F927">
            <v>44849</v>
          </cell>
          <cell r="G927">
            <v>506</v>
          </cell>
          <cell r="H927" t="str">
            <v>品业</v>
          </cell>
          <cell r="I927" t="str">
            <v>范丽娟
冯灿</v>
          </cell>
          <cell r="J927" t="str">
            <v>已签约</v>
          </cell>
          <cell r="K927">
            <v>99.61</v>
          </cell>
          <cell r="L927">
            <v>78.5</v>
          </cell>
          <cell r="O927" t="str">
            <v>库汉霞</v>
          </cell>
          <cell r="P927" t="str">
            <v>421181198711177021</v>
          </cell>
          <cell r="Q927">
            <v>18664728568</v>
          </cell>
          <cell r="R927" t="str">
            <v>  湖北省麻城市福田河镇两路口村二组新街22号</v>
          </cell>
          <cell r="S927" t="str">
            <v>中介-玉阁</v>
          </cell>
          <cell r="T927">
            <v>44838</v>
          </cell>
          <cell r="U927">
            <v>5915.96225278586</v>
          </cell>
          <cell r="V927">
            <v>589289</v>
          </cell>
          <cell r="W927" t="str">
            <v>0.95*0.96*0.99</v>
          </cell>
          <cell r="X927">
            <v>-189</v>
          </cell>
          <cell r="AB927">
            <v>44849</v>
          </cell>
          <cell r="AC927">
            <v>5916.85573737577</v>
          </cell>
          <cell r="AD927">
            <v>589378</v>
          </cell>
        </row>
        <row r="928">
          <cell r="C928" t="str">
            <v>6-1-601</v>
          </cell>
          <cell r="D928" t="str">
            <v>6</v>
          </cell>
          <cell r="E928">
            <v>1</v>
          </cell>
          <cell r="F928">
            <v>44975</v>
          </cell>
          <cell r="G928">
            <v>601</v>
          </cell>
          <cell r="H928" t="str">
            <v>品业</v>
          </cell>
          <cell r="I928" t="str">
            <v>蒋晓霞</v>
          </cell>
          <cell r="J928" t="str">
            <v>已签约</v>
          </cell>
          <cell r="K928">
            <v>99.61</v>
          </cell>
          <cell r="L928">
            <v>78.5</v>
          </cell>
          <cell r="O928" t="str">
            <v>黄翼</v>
          </cell>
          <cell r="P928" t="str">
            <v>421182198709234150</v>
          </cell>
          <cell r="Q928">
            <v>17688397365</v>
          </cell>
          <cell r="R928" t="str">
            <v>广州市白云区机场路南云东街1号</v>
          </cell>
          <cell r="S928" t="str">
            <v>中介-玉阁</v>
          </cell>
          <cell r="T928">
            <v>44972</v>
          </cell>
          <cell r="U928">
            <v>6840.18672824014</v>
          </cell>
          <cell r="V928">
            <v>681351</v>
          </cell>
          <cell r="W928" t="str">
            <v>0.95*0.86-6824</v>
          </cell>
          <cell r="X928">
            <v>-19082</v>
          </cell>
          <cell r="AB928">
            <v>44975</v>
          </cell>
          <cell r="AC928">
            <v>6807.92089147676</v>
          </cell>
          <cell r="AD928">
            <v>678137</v>
          </cell>
        </row>
        <row r="929">
          <cell r="C929" t="str">
            <v>6-1-602</v>
          </cell>
          <cell r="D929" t="str">
            <v>6</v>
          </cell>
          <cell r="E929">
            <v>1</v>
          </cell>
          <cell r="F929">
            <v>44922</v>
          </cell>
          <cell r="G929">
            <v>602</v>
          </cell>
          <cell r="H929" t="str">
            <v>品业</v>
          </cell>
          <cell r="I929" t="str">
            <v>梁子杰</v>
          </cell>
          <cell r="J929" t="str">
            <v>已签约</v>
          </cell>
          <cell r="K929">
            <v>84.6</v>
          </cell>
          <cell r="L929">
            <v>66.67</v>
          </cell>
          <cell r="O929" t="str">
            <v>李嘉霖</v>
          </cell>
          <cell r="P929" t="str">
            <v>430482200007118611</v>
          </cell>
          <cell r="Q929">
            <v>13710997529</v>
          </cell>
          <cell r="R929" t="str">
            <v>广东省广州市花都新华街天贵路66号航都花园</v>
          </cell>
          <cell r="S929" t="str">
            <v>中介-玉阁</v>
          </cell>
          <cell r="T929">
            <v>44905</v>
          </cell>
          <cell r="U929">
            <v>6764.86997635934</v>
          </cell>
          <cell r="V929">
            <v>572308</v>
          </cell>
          <cell r="W929">
            <v>0.95</v>
          </cell>
          <cell r="X929">
            <v>8354</v>
          </cell>
          <cell r="AB929">
            <v>44922</v>
          </cell>
          <cell r="AC929">
            <v>6250</v>
          </cell>
          <cell r="AD929">
            <v>528750</v>
          </cell>
        </row>
        <row r="930">
          <cell r="C930" t="str">
            <v>6-1-603</v>
          </cell>
          <cell r="D930" t="str">
            <v>6</v>
          </cell>
          <cell r="E930">
            <v>1</v>
          </cell>
          <cell r="G930">
            <v>603</v>
          </cell>
          <cell r="K930">
            <v>84.6</v>
          </cell>
          <cell r="L930">
            <v>66.67</v>
          </cell>
          <cell r="U930">
            <v>5721.54846335697</v>
          </cell>
          <cell r="V930">
            <v>484043</v>
          </cell>
          <cell r="W930">
            <v>0.95</v>
          </cell>
          <cell r="X930">
            <v>579662</v>
          </cell>
          <cell r="AB930" t="str">
            <v/>
          </cell>
          <cell r="AC930">
            <v>0</v>
          </cell>
        </row>
        <row r="931">
          <cell r="C931" t="str">
            <v>6-1-604</v>
          </cell>
          <cell r="D931" t="str">
            <v>6</v>
          </cell>
          <cell r="E931">
            <v>1</v>
          </cell>
          <cell r="F931">
            <v>45154</v>
          </cell>
          <cell r="G931">
            <v>604</v>
          </cell>
          <cell r="H931" t="str">
            <v>品业</v>
          </cell>
          <cell r="I931" t="str">
            <v>杨天强</v>
          </cell>
          <cell r="J931" t="str">
            <v>已签约</v>
          </cell>
          <cell r="K931">
            <v>84.6</v>
          </cell>
          <cell r="L931">
            <v>66.67</v>
          </cell>
          <cell r="O931" t="str">
            <v>梁燕芳</v>
          </cell>
          <cell r="P931" t="str">
            <v>441802197605186022</v>
          </cell>
          <cell r="Q931">
            <v>13662311391</v>
          </cell>
          <cell r="R931" t="str">
            <v>广东省广州市白云区永泰红星街4巷401房</v>
          </cell>
          <cell r="S931" t="str">
            <v>中介-玉阁</v>
          </cell>
          <cell r="T931">
            <v>45144</v>
          </cell>
          <cell r="U931">
            <v>6614.21985815603</v>
          </cell>
          <cell r="V931">
            <v>559563</v>
          </cell>
          <cell r="W931" t="str">
            <v>0.95*0.9-55710</v>
          </cell>
          <cell r="X931">
            <v>50421</v>
          </cell>
          <cell r="AB931">
            <v>45154</v>
          </cell>
          <cell r="AC931">
            <v>5896.9621749409</v>
          </cell>
          <cell r="AD931">
            <v>498883</v>
          </cell>
        </row>
        <row r="932">
          <cell r="C932" t="str">
            <v>6-1-605</v>
          </cell>
          <cell r="D932" t="str">
            <v>6</v>
          </cell>
          <cell r="E932">
            <v>1</v>
          </cell>
          <cell r="F932">
            <v>45239</v>
          </cell>
          <cell r="G932">
            <v>605</v>
          </cell>
          <cell r="H932" t="str">
            <v>品业</v>
          </cell>
          <cell r="I932" t="str">
            <v>杨天强</v>
          </cell>
          <cell r="J932" t="str">
            <v>已签约</v>
          </cell>
          <cell r="K932">
            <v>84.6</v>
          </cell>
          <cell r="L932">
            <v>66.67</v>
          </cell>
          <cell r="O932" t="str">
            <v>陈漫丽</v>
          </cell>
          <cell r="P932" t="str">
            <v>445221199103205325</v>
          </cell>
          <cell r="Q932">
            <v>15915198396</v>
          </cell>
          <cell r="R932" t="str">
            <v>清远市清城区龙塘镇银盏嘉福工业区B2区璟泰橡胶工业有限公司</v>
          </cell>
          <cell r="S932" t="str">
            <v>中介-玉阁</v>
          </cell>
          <cell r="T932">
            <v>45234</v>
          </cell>
          <cell r="U932">
            <v>6505.53191489362</v>
          </cell>
          <cell r="V932">
            <v>550368</v>
          </cell>
          <cell r="W932" t="str">
            <v>0.95*0.96*0.99</v>
          </cell>
          <cell r="X932">
            <v>-56174</v>
          </cell>
          <cell r="AB932">
            <v>45239</v>
          </cell>
          <cell r="AC932">
            <v>7331.12293144208</v>
          </cell>
          <cell r="AD932">
            <v>620213</v>
          </cell>
        </row>
        <row r="933">
          <cell r="C933" t="str">
            <v>6-1-606</v>
          </cell>
          <cell r="D933" t="str">
            <v>6</v>
          </cell>
          <cell r="E933">
            <v>1</v>
          </cell>
          <cell r="F933">
            <v>44878</v>
          </cell>
          <cell r="G933">
            <v>606</v>
          </cell>
          <cell r="H933" t="str">
            <v>自销</v>
          </cell>
          <cell r="I933" t="str">
            <v>黄鲜明</v>
          </cell>
          <cell r="J933" t="str">
            <v>已签约</v>
          </cell>
          <cell r="K933">
            <v>99.61</v>
          </cell>
          <cell r="L933">
            <v>78.5</v>
          </cell>
          <cell r="O933" t="str">
            <v>文世杰</v>
          </cell>
          <cell r="P933" t="str">
            <v>41272819871011431X</v>
          </cell>
          <cell r="Q933" t="str">
            <v>15800007852</v>
          </cell>
          <cell r="R933" t="str">
            <v>广东省广州市越秀区较场东路65号</v>
          </cell>
          <cell r="T933">
            <v>44775</v>
          </cell>
          <cell r="U933">
            <v>5550.52705551651</v>
          </cell>
          <cell r="V933">
            <v>552888</v>
          </cell>
          <cell r="W933" t="str">
            <v>0.95*0.96*0.99</v>
          </cell>
          <cell r="X933">
            <v>-69941</v>
          </cell>
          <cell r="AB933">
            <v>44878</v>
          </cell>
          <cell r="AC933">
            <v>6251.6815580765</v>
          </cell>
          <cell r="AD933">
            <v>622730</v>
          </cell>
        </row>
        <row r="934">
          <cell r="C934" t="str">
            <v>6-1-701</v>
          </cell>
          <cell r="D934" t="str">
            <v>6</v>
          </cell>
          <cell r="E934">
            <v>1</v>
          </cell>
          <cell r="F934">
            <v>44901</v>
          </cell>
          <cell r="G934">
            <v>701</v>
          </cell>
          <cell r="H934" t="str">
            <v>品业</v>
          </cell>
          <cell r="I934" t="str">
            <v>范丽娟</v>
          </cell>
          <cell r="J934" t="str">
            <v>已签约</v>
          </cell>
          <cell r="K934">
            <v>99.61</v>
          </cell>
          <cell r="L934">
            <v>78.5</v>
          </cell>
          <cell r="O934" t="str">
            <v>胡顺环</v>
          </cell>
          <cell r="P934" t="str">
            <v>440111197110240047</v>
          </cell>
          <cell r="Q934">
            <v>13710506311</v>
          </cell>
          <cell r="R934" t="str">
            <v>广东省广州市白云区平沙富力城E栋1103房</v>
          </cell>
          <cell r="S934" t="str">
            <v>中介-玉阁</v>
          </cell>
          <cell r="T934">
            <v>44870</v>
          </cell>
          <cell r="U934">
            <v>6840.18672824014</v>
          </cell>
          <cell r="V934">
            <v>681351</v>
          </cell>
          <cell r="W934" t="str">
            <v>0.95*0.95*0.99</v>
          </cell>
          <cell r="X934">
            <v>-10</v>
          </cell>
          <cell r="AB934">
            <v>44901</v>
          </cell>
          <cell r="AC934">
            <v>6616.45417126794</v>
          </cell>
          <cell r="AD934">
            <v>659065</v>
          </cell>
        </row>
        <row r="935">
          <cell r="C935" t="str">
            <v>6-1-702</v>
          </cell>
          <cell r="D935" t="str">
            <v>6</v>
          </cell>
          <cell r="E935">
            <v>1</v>
          </cell>
          <cell r="F935">
            <v>44882</v>
          </cell>
          <cell r="G935">
            <v>702</v>
          </cell>
          <cell r="H935" t="str">
            <v>品业</v>
          </cell>
          <cell r="I935" t="str">
            <v>范丽娟</v>
          </cell>
          <cell r="J935" t="str">
            <v>已签约</v>
          </cell>
          <cell r="K935">
            <v>84.6</v>
          </cell>
          <cell r="L935">
            <v>66.67</v>
          </cell>
          <cell r="O935" t="str">
            <v>宋林沅</v>
          </cell>
          <cell r="P935" t="str">
            <v>210212198908260518</v>
          </cell>
          <cell r="Q935">
            <v>18701560946</v>
          </cell>
          <cell r="R935" t="str">
            <v>广东省清远市清城区龙塘恒大银湖城6栋</v>
          </cell>
          <cell r="S935" t="str">
            <v>中介-玉阁</v>
          </cell>
          <cell r="T935">
            <v>44868</v>
          </cell>
          <cell r="U935">
            <v>6764.86997635934</v>
          </cell>
          <cell r="V935">
            <v>572308</v>
          </cell>
          <cell r="W935" t="str">
            <v>0.95*0.85-11638</v>
          </cell>
          <cell r="X935">
            <v>-87</v>
          </cell>
          <cell r="AB935">
            <v>44882</v>
          </cell>
          <cell r="AC935">
            <v>6349.77541371158</v>
          </cell>
          <cell r="AD935">
            <v>537191</v>
          </cell>
        </row>
        <row r="936">
          <cell r="C936" t="str">
            <v>6-1-703</v>
          </cell>
          <cell r="D936" t="str">
            <v>6</v>
          </cell>
          <cell r="E936">
            <v>1</v>
          </cell>
          <cell r="F936" t="str">
            <v>草签报</v>
          </cell>
          <cell r="G936">
            <v>703</v>
          </cell>
          <cell r="H936" t="str">
            <v>品业</v>
          </cell>
          <cell r="I936" t="str">
            <v>工抵</v>
          </cell>
          <cell r="J936" t="str">
            <v>已签约</v>
          </cell>
          <cell r="K936">
            <v>84.6</v>
          </cell>
          <cell r="L936">
            <v>66.67</v>
          </cell>
          <cell r="O936" t="str">
            <v>刘巧</v>
          </cell>
          <cell r="P936" t="str">
            <v>500381198910259636</v>
          </cell>
          <cell r="Q936">
            <v>15923001735</v>
          </cell>
          <cell r="R936" t="str">
            <v>重庆市江津区社市镇新华村4组7号</v>
          </cell>
          <cell r="S936" t="str">
            <v>工抵</v>
          </cell>
          <cell r="T936">
            <v>45289</v>
          </cell>
          <cell r="U936">
            <v>5746.05200945627</v>
          </cell>
          <cell r="V936">
            <v>486116</v>
          </cell>
          <cell r="X936">
            <v>37398.83</v>
          </cell>
          <cell r="AA936">
            <v>45289</v>
          </cell>
          <cell r="AB936">
            <v>45289</v>
          </cell>
          <cell r="AC936">
            <v>6439.08002364066</v>
          </cell>
          <cell r="AD936">
            <v>544746.17</v>
          </cell>
        </row>
        <row r="937">
          <cell r="C937" t="str">
            <v>6-1-704</v>
          </cell>
          <cell r="D937" t="str">
            <v>6</v>
          </cell>
          <cell r="E937">
            <v>1</v>
          </cell>
          <cell r="F937">
            <v>45214</v>
          </cell>
          <cell r="G937">
            <v>704</v>
          </cell>
          <cell r="H937" t="str">
            <v>品业</v>
          </cell>
          <cell r="I937" t="str">
            <v>葛海虎</v>
          </cell>
          <cell r="J937" t="str">
            <v>已签约</v>
          </cell>
          <cell r="K937">
            <v>84.6</v>
          </cell>
          <cell r="L937">
            <v>66.67</v>
          </cell>
          <cell r="O937" t="str">
            <v>何秀珍</v>
          </cell>
          <cell r="P937" t="str">
            <v>440111198204192722</v>
          </cell>
          <cell r="Q937">
            <v>18617336941</v>
          </cell>
          <cell r="R937" t="str">
            <v>广东省广州市白云区大源街道上迳中路1巷5号</v>
          </cell>
          <cell r="S937" t="str">
            <v>中介-玉阁</v>
          </cell>
          <cell r="T937">
            <v>45200</v>
          </cell>
          <cell r="U937">
            <v>6614.21985815603</v>
          </cell>
          <cell r="V937">
            <v>559563</v>
          </cell>
          <cell r="X937">
            <v>50353</v>
          </cell>
          <cell r="AB937">
            <v>45214</v>
          </cell>
          <cell r="AC937">
            <v>5897.76595744681</v>
          </cell>
          <cell r="AD937">
            <v>498951</v>
          </cell>
        </row>
        <row r="938">
          <cell r="C938" t="str">
            <v>6-1-705</v>
          </cell>
          <cell r="D938" t="str">
            <v>6</v>
          </cell>
          <cell r="E938">
            <v>1</v>
          </cell>
          <cell r="G938">
            <v>705</v>
          </cell>
          <cell r="I938" t="str">
            <v>彭总销控</v>
          </cell>
          <cell r="K938">
            <v>84.6</v>
          </cell>
          <cell r="L938">
            <v>66.67</v>
          </cell>
          <cell r="U938">
            <v>6505.53191489362</v>
          </cell>
          <cell r="V938">
            <v>550368</v>
          </cell>
          <cell r="X938">
            <v>564039</v>
          </cell>
          <cell r="AB938" t="str">
            <v/>
          </cell>
          <cell r="AC938">
            <v>0</v>
          </cell>
        </row>
        <row r="939">
          <cell r="C939" t="str">
            <v>6-1-706</v>
          </cell>
          <cell r="D939" t="str">
            <v>6</v>
          </cell>
          <cell r="E939">
            <v>1</v>
          </cell>
          <cell r="F939">
            <v>45057</v>
          </cell>
          <cell r="G939">
            <v>706</v>
          </cell>
          <cell r="H939" t="str">
            <v>品业</v>
          </cell>
          <cell r="I939" t="str">
            <v>杨天强</v>
          </cell>
          <cell r="J939" t="str">
            <v>已签约</v>
          </cell>
          <cell r="K939">
            <v>99.61</v>
          </cell>
          <cell r="L939">
            <v>78.5</v>
          </cell>
          <cell r="O939" t="str">
            <v>孙作全,范运英</v>
          </cell>
          <cell r="P939" t="str">
            <v>512925197701180519,432824197902113660</v>
          </cell>
          <cell r="Q939" t="str">
            <v>15915971202、15818128331</v>
          </cell>
          <cell r="R939" t="str">
            <v>广东省广州市花都区狮岭镇咸水岭旧村7巷4号</v>
          </cell>
          <cell r="S939" t="str">
            <v>中介-玉阁</v>
          </cell>
          <cell r="T939">
            <v>45049</v>
          </cell>
          <cell r="U939">
            <v>6178.10460797109</v>
          </cell>
          <cell r="V939">
            <v>615401</v>
          </cell>
          <cell r="W939" t="str">
            <v>0.95*0.95*0.99</v>
          </cell>
          <cell r="X939">
            <v>6482</v>
          </cell>
          <cell r="AB939">
            <v>45057</v>
          </cell>
          <cell r="AC939">
            <v>6800</v>
          </cell>
          <cell r="AD939">
            <v>677348</v>
          </cell>
        </row>
        <row r="940">
          <cell r="C940" t="str">
            <v>6-1-801</v>
          </cell>
          <cell r="D940" t="str">
            <v>6</v>
          </cell>
          <cell r="E940">
            <v>1</v>
          </cell>
          <cell r="F940">
            <v>45038</v>
          </cell>
          <cell r="G940">
            <v>801</v>
          </cell>
          <cell r="H940" t="str">
            <v>品业</v>
          </cell>
          <cell r="I940" t="str">
            <v>梁子杰、范丽娟</v>
          </cell>
          <cell r="J940" t="str">
            <v>已签约</v>
          </cell>
          <cell r="K940">
            <v>99.61</v>
          </cell>
          <cell r="L940">
            <v>78.5</v>
          </cell>
          <cell r="O940" t="str">
            <v>史伟杰,凌艳容</v>
          </cell>
          <cell r="P940" t="str">
            <v>44088319870208111X,440982199205181682</v>
          </cell>
          <cell r="Q940" t="str">
            <v>19866546812、15816044841</v>
          </cell>
          <cell r="R940" t="str">
            <v>清远市清城区龙塘镇银盏美亚宝对面史泰龙轮胎店</v>
          </cell>
          <cell r="S940" t="str">
            <v>中介-玉阁</v>
          </cell>
          <cell r="T940">
            <v>44962</v>
          </cell>
          <cell r="U940">
            <v>6892.92239734966</v>
          </cell>
          <cell r="V940">
            <v>686604</v>
          </cell>
          <cell r="W940" t="str">
            <v>0.95*0.97</v>
          </cell>
          <cell r="X940">
            <v>-140865</v>
          </cell>
          <cell r="AB940">
            <v>45038</v>
          </cell>
          <cell r="AC940">
            <v>8081.51791988756</v>
          </cell>
          <cell r="AD940">
            <v>805000</v>
          </cell>
        </row>
        <row r="941">
          <cell r="C941" t="str">
            <v>6-1-802</v>
          </cell>
          <cell r="D941" t="str">
            <v>6</v>
          </cell>
          <cell r="E941">
            <v>1</v>
          </cell>
          <cell r="F941">
            <v>45002</v>
          </cell>
          <cell r="G941">
            <v>802</v>
          </cell>
          <cell r="H941" t="str">
            <v>品业</v>
          </cell>
          <cell r="I941" t="str">
            <v>梁子杰</v>
          </cell>
          <cell r="J941" t="str">
            <v>已签约</v>
          </cell>
          <cell r="K941">
            <v>84.6</v>
          </cell>
          <cell r="L941">
            <v>66.67</v>
          </cell>
          <cell r="O941" t="str">
            <v>朱炜镖</v>
          </cell>
          <cell r="P941" t="str">
            <v>440111197211175117</v>
          </cell>
          <cell r="Q941">
            <v>13533982568</v>
          </cell>
          <cell r="R941" t="str">
            <v>广东省广州市白云区人和镇建南建清街中三巷4号</v>
          </cell>
          <cell r="S941" t="str">
            <v>中介-玉阁</v>
          </cell>
          <cell r="T941">
            <v>44987</v>
          </cell>
          <cell r="U941">
            <v>6817.5768321513</v>
          </cell>
          <cell r="V941">
            <v>576767</v>
          </cell>
          <cell r="W941" t="str">
            <v>0.95*0.95*0.99</v>
          </cell>
          <cell r="X941">
            <v>-5010</v>
          </cell>
          <cell r="AB941">
            <v>45002</v>
          </cell>
          <cell r="AC941">
            <v>6457.44680851064</v>
          </cell>
          <cell r="AD941">
            <v>546300</v>
          </cell>
        </row>
        <row r="942">
          <cell r="C942" t="str">
            <v>6-1-803</v>
          </cell>
          <cell r="D942" t="str">
            <v>6</v>
          </cell>
          <cell r="E942">
            <v>1</v>
          </cell>
          <cell r="G942">
            <v>803</v>
          </cell>
          <cell r="K942">
            <v>84.6</v>
          </cell>
          <cell r="L942">
            <v>66.67</v>
          </cell>
          <cell r="U942">
            <v>5770.54373522459</v>
          </cell>
          <cell r="V942">
            <v>488188</v>
          </cell>
          <cell r="W942" t="str">
            <v>0.95*0.95*0.99</v>
          </cell>
          <cell r="X942">
            <v>584626</v>
          </cell>
          <cell r="AB942" t="str">
            <v/>
          </cell>
          <cell r="AC942">
            <v>0</v>
          </cell>
        </row>
        <row r="943">
          <cell r="C943" t="str">
            <v>6-1-804</v>
          </cell>
          <cell r="D943" t="str">
            <v>6</v>
          </cell>
          <cell r="E943">
            <v>1</v>
          </cell>
          <cell r="F943">
            <v>45219</v>
          </cell>
          <cell r="G943">
            <v>804</v>
          </cell>
          <cell r="H943" t="str">
            <v>品业</v>
          </cell>
          <cell r="I943" t="str">
            <v>杨天强</v>
          </cell>
          <cell r="J943" t="str">
            <v>已签约</v>
          </cell>
          <cell r="K943">
            <v>84.6</v>
          </cell>
          <cell r="L943">
            <v>66.67</v>
          </cell>
          <cell r="O943" t="str">
            <v>李群</v>
          </cell>
          <cell r="P943" t="str">
            <v>513524198101153426</v>
          </cell>
          <cell r="Q943">
            <v>13433916836</v>
          </cell>
          <cell r="R943" t="str">
            <v>广东省广州市花都区狮岭镇盘古北路79号</v>
          </cell>
          <cell r="S943" t="str">
            <v>中介-华江</v>
          </cell>
          <cell r="T943">
            <v>45185</v>
          </cell>
          <cell r="U943">
            <v>6666.95035460993</v>
          </cell>
          <cell r="V943">
            <v>564024</v>
          </cell>
          <cell r="X943">
            <v>-213909</v>
          </cell>
          <cell r="AB943">
            <v>45219</v>
          </cell>
          <cell r="AC943">
            <v>9073.1914893617</v>
          </cell>
          <cell r="AD943">
            <v>767592</v>
          </cell>
        </row>
        <row r="944">
          <cell r="C944" t="str">
            <v>6-1-805</v>
          </cell>
          <cell r="D944" t="str">
            <v>6</v>
          </cell>
          <cell r="E944">
            <v>1</v>
          </cell>
          <cell r="G944">
            <v>805</v>
          </cell>
          <cell r="H944" t="str">
            <v>品业</v>
          </cell>
          <cell r="I944" t="str">
            <v>蒋晓霞</v>
          </cell>
          <cell r="J944" t="str">
            <v>已认购</v>
          </cell>
          <cell r="K944">
            <v>84.6</v>
          </cell>
          <cell r="L944">
            <v>66.67</v>
          </cell>
          <cell r="O944" t="str">
            <v>李国颂</v>
          </cell>
          <cell r="P944" t="str">
            <v>440621196812171037</v>
          </cell>
          <cell r="Q944">
            <v>15816208733</v>
          </cell>
          <cell r="R944" t="str">
            <v>广东省佛山市三水区芦</v>
          </cell>
          <cell r="S944" t="str">
            <v>中介-华江</v>
          </cell>
          <cell r="T944">
            <v>45200</v>
          </cell>
          <cell r="U944">
            <v>6557.99054373523</v>
          </cell>
          <cell r="V944">
            <v>554806</v>
          </cell>
          <cell r="W944" t="str">
            <v>0.95*0.97</v>
          </cell>
          <cell r="X944">
            <v>-228413</v>
          </cell>
          <cell r="AB944" t="str">
            <v/>
          </cell>
          <cell r="AC944">
            <v>9420.80378250591</v>
          </cell>
          <cell r="AD944">
            <v>797000</v>
          </cell>
        </row>
        <row r="945">
          <cell r="C945" t="str">
            <v>6-1-806</v>
          </cell>
          <cell r="D945" t="str">
            <v>6</v>
          </cell>
          <cell r="E945">
            <v>1</v>
          </cell>
          <cell r="F945">
            <v>44988</v>
          </cell>
          <cell r="G945">
            <v>806</v>
          </cell>
          <cell r="H945" t="str">
            <v>品业</v>
          </cell>
          <cell r="I945" t="str">
            <v>范丽娟</v>
          </cell>
          <cell r="J945" t="str">
            <v>已签约</v>
          </cell>
          <cell r="K945">
            <v>99.61</v>
          </cell>
          <cell r="L945">
            <v>78.5</v>
          </cell>
          <cell r="O945" t="str">
            <v>付小画</v>
          </cell>
          <cell r="P945" t="str">
            <v>441881199005281127</v>
          </cell>
          <cell r="Q945">
            <v>15362497685</v>
          </cell>
          <cell r="R945" t="str">
            <v>广东省东莞市大朗镇新马莲村云莲八街8号A栋保安室</v>
          </cell>
          <cell r="S945" t="str">
            <v>中介-玉阁</v>
          </cell>
          <cell r="T945">
            <v>44986</v>
          </cell>
          <cell r="U945">
            <v>5745.98935849814</v>
          </cell>
          <cell r="V945">
            <v>572358</v>
          </cell>
          <cell r="W945" t="str">
            <v>0.95*0.86</v>
          </cell>
          <cell r="X945">
            <v>-5010</v>
          </cell>
          <cell r="AB945">
            <v>44988</v>
          </cell>
          <cell r="AC945">
            <v>6435.20730850316</v>
          </cell>
          <cell r="AD945">
            <v>641011</v>
          </cell>
        </row>
        <row r="946">
          <cell r="C946" t="str">
            <v>6-1-901</v>
          </cell>
          <cell r="D946" t="str">
            <v>6</v>
          </cell>
          <cell r="E946">
            <v>1</v>
          </cell>
          <cell r="F946">
            <v>44967</v>
          </cell>
          <cell r="G946">
            <v>901</v>
          </cell>
          <cell r="H946" t="str">
            <v>品业</v>
          </cell>
          <cell r="I946" t="str">
            <v>范丽娟、梁子杰</v>
          </cell>
          <cell r="J946" t="str">
            <v>已签约</v>
          </cell>
          <cell r="K946">
            <v>99.61</v>
          </cell>
          <cell r="L946">
            <v>78.5</v>
          </cell>
          <cell r="O946" t="str">
            <v>罗水娣</v>
          </cell>
          <cell r="P946" t="str">
            <v>440184198109233969</v>
          </cell>
          <cell r="Q946">
            <v>13424489655</v>
          </cell>
          <cell r="R946" t="str">
            <v>广州市花都区狮岭镇金狮大道7号住商不动产</v>
          </cell>
          <cell r="S946" t="str">
            <v>中介-喜佳</v>
          </cell>
          <cell r="T946">
            <v>44955</v>
          </cell>
          <cell r="U946">
            <v>6892.92239734966</v>
          </cell>
          <cell r="V946">
            <v>686604</v>
          </cell>
          <cell r="W946" t="str">
            <v>0.95*0.97</v>
          </cell>
          <cell r="X946">
            <v>-134379</v>
          </cell>
          <cell r="AB946">
            <v>44967</v>
          </cell>
          <cell r="AC946">
            <v>8016.40397550447</v>
          </cell>
          <cell r="AD946">
            <v>798514</v>
          </cell>
        </row>
        <row r="947">
          <cell r="C947" t="str">
            <v>6-1-902</v>
          </cell>
          <cell r="D947" t="str">
            <v>6</v>
          </cell>
          <cell r="E947">
            <v>1</v>
          </cell>
          <cell r="F947">
            <v>44980</v>
          </cell>
          <cell r="G947">
            <v>902</v>
          </cell>
          <cell r="H947" t="str">
            <v>品业</v>
          </cell>
          <cell r="I947" t="str">
            <v>范丽娟</v>
          </cell>
          <cell r="J947" t="str">
            <v>已签约</v>
          </cell>
          <cell r="K947">
            <v>84.6</v>
          </cell>
          <cell r="L947">
            <v>66.67</v>
          </cell>
          <cell r="O947" t="str">
            <v>杨广湛</v>
          </cell>
          <cell r="P947" t="str">
            <v>440111195704090032</v>
          </cell>
          <cell r="Q947">
            <v>13711038264</v>
          </cell>
          <cell r="R947" t="str">
            <v>广东省广州市白云区新科村田兆街二巷22</v>
          </cell>
          <cell r="S947" t="str">
            <v>中介-玉阁</v>
          </cell>
          <cell r="T947">
            <v>44968</v>
          </cell>
          <cell r="U947">
            <v>6817.5768321513</v>
          </cell>
          <cell r="V947">
            <v>576767</v>
          </cell>
          <cell r="W947" t="str">
            <v>0.95*0.97</v>
          </cell>
          <cell r="X947">
            <v>-10865</v>
          </cell>
          <cell r="AB947">
            <v>44980</v>
          </cell>
          <cell r="AC947">
            <v>6526.6548463357</v>
          </cell>
          <cell r="AD947">
            <v>552155</v>
          </cell>
        </row>
        <row r="948">
          <cell r="C948" t="str">
            <v>6-1-903</v>
          </cell>
          <cell r="D948" t="str">
            <v>6</v>
          </cell>
          <cell r="E948">
            <v>1</v>
          </cell>
          <cell r="G948">
            <v>903</v>
          </cell>
          <cell r="K948">
            <v>84.6</v>
          </cell>
          <cell r="L948">
            <v>66.67</v>
          </cell>
          <cell r="U948">
            <v>5795.03546099291</v>
          </cell>
          <cell r="V948">
            <v>490260</v>
          </cell>
          <cell r="W948" t="str">
            <v>0.95*0.97</v>
          </cell>
          <cell r="X948">
            <v>587107</v>
          </cell>
          <cell r="AB948" t="str">
            <v/>
          </cell>
          <cell r="AC948">
            <v>0</v>
          </cell>
        </row>
        <row r="949">
          <cell r="C949" t="str">
            <v>6-1-904</v>
          </cell>
          <cell r="D949" t="str">
            <v>6</v>
          </cell>
          <cell r="E949">
            <v>1</v>
          </cell>
          <cell r="F949">
            <v>45186</v>
          </cell>
          <cell r="G949">
            <v>904</v>
          </cell>
          <cell r="H949" t="str">
            <v>品业</v>
          </cell>
          <cell r="I949" t="str">
            <v>杨天强</v>
          </cell>
          <cell r="J949" t="str">
            <v>已签约</v>
          </cell>
          <cell r="K949">
            <v>84.6</v>
          </cell>
          <cell r="L949">
            <v>66.67</v>
          </cell>
          <cell r="O949" t="str">
            <v>马永鑫</v>
          </cell>
          <cell r="P949" t="str">
            <v>421122199301180038</v>
          </cell>
          <cell r="Q949">
            <v>17520440038</v>
          </cell>
          <cell r="R949" t="str">
            <v>广东省东莞市麻涌镇珠江万科城江湾5栋1505</v>
          </cell>
          <cell r="S949" t="str">
            <v>中介-玉阁</v>
          </cell>
          <cell r="T949">
            <v>45186</v>
          </cell>
          <cell r="U949">
            <v>6666.95035460993</v>
          </cell>
          <cell r="V949">
            <v>564024</v>
          </cell>
          <cell r="W949" t="str">
            <v>0.95*0.97</v>
          </cell>
          <cell r="X949">
            <v>50791</v>
          </cell>
          <cell r="AB949">
            <v>45186</v>
          </cell>
          <cell r="AC949">
            <v>5944.34988179669</v>
          </cell>
          <cell r="AD949">
            <v>502892</v>
          </cell>
        </row>
        <row r="950">
          <cell r="C950" t="str">
            <v>6-1-905</v>
          </cell>
          <cell r="D950" t="str">
            <v>6</v>
          </cell>
          <cell r="E950" t="str">
            <v>3-</v>
          </cell>
          <cell r="G950">
            <v>905</v>
          </cell>
          <cell r="H950" t="str">
            <v>品业</v>
          </cell>
          <cell r="I950" t="str">
            <v>范丽娟</v>
          </cell>
          <cell r="J950" t="str">
            <v>已认购</v>
          </cell>
          <cell r="K950">
            <v>84.6</v>
          </cell>
          <cell r="L950">
            <v>66.67</v>
          </cell>
          <cell r="O950" t="str">
            <v>侯翠萍</v>
          </cell>
          <cell r="P950" t="str">
            <v>130225199203190026</v>
          </cell>
          <cell r="Q950">
            <v>13699200340</v>
          </cell>
          <cell r="R950" t="str">
            <v>河北省唐山市乐亭县乐亭镇北双路11条202号</v>
          </cell>
          <cell r="S950" t="str">
            <v>员工自购</v>
          </cell>
          <cell r="T950">
            <v>45047</v>
          </cell>
          <cell r="U950">
            <v>6557.99054373523</v>
          </cell>
          <cell r="V950">
            <v>554806</v>
          </cell>
          <cell r="W950">
            <v>0.95</v>
          </cell>
          <cell r="X950">
            <v>56849.7</v>
          </cell>
          <cell r="AB950" t="str">
            <v/>
          </cell>
          <cell r="AC950">
            <v>6048.90425531915</v>
          </cell>
          <cell r="AD950">
            <v>511737.3</v>
          </cell>
        </row>
        <row r="951">
          <cell r="C951" t="str">
            <v>6-1-906</v>
          </cell>
          <cell r="D951" t="str">
            <v>6</v>
          </cell>
          <cell r="E951">
            <v>1</v>
          </cell>
          <cell r="F951">
            <v>44764</v>
          </cell>
          <cell r="G951">
            <v>906</v>
          </cell>
          <cell r="H951" t="str">
            <v>自销</v>
          </cell>
          <cell r="I951" t="str">
            <v>冯昌盛</v>
          </cell>
          <cell r="J951" t="str">
            <v>已签约</v>
          </cell>
          <cell r="K951">
            <v>99.61</v>
          </cell>
          <cell r="L951">
            <v>78.5</v>
          </cell>
          <cell r="O951" t="str">
            <v>李海强</v>
          </cell>
          <cell r="P951" t="str">
            <v>460006199406278710</v>
          </cell>
          <cell r="Q951" t="str">
            <v>13922393996</v>
          </cell>
          <cell r="R951" t="str">
            <v>广东省广州市花都区平步大道（原边防训练基地）</v>
          </cell>
          <cell r="S951" t="str">
            <v>中介-玉阁</v>
          </cell>
          <cell r="T951">
            <v>44752</v>
          </cell>
          <cell r="U951">
            <v>7066.26844694308</v>
          </cell>
          <cell r="V951">
            <v>703871</v>
          </cell>
          <cell r="W951" t="str">
            <v>0.95*0.86</v>
          </cell>
          <cell r="X951">
            <v>-100</v>
          </cell>
          <cell r="AB951">
            <v>44764</v>
          </cell>
          <cell r="AC951">
            <v>7066.26844694308</v>
          </cell>
          <cell r="AD951">
            <v>703871</v>
          </cell>
        </row>
        <row r="952">
          <cell r="C952" t="str">
            <v>7-1-1001</v>
          </cell>
          <cell r="D952" t="str">
            <v>7</v>
          </cell>
          <cell r="E952">
            <v>1</v>
          </cell>
          <cell r="F952">
            <v>44303</v>
          </cell>
          <cell r="G952" t="str">
            <v>1001</v>
          </cell>
          <cell r="H952" t="str">
            <v>自销</v>
          </cell>
          <cell r="I952" t="str">
            <v>李杏香</v>
          </cell>
          <cell r="J952" t="str">
            <v>已签约</v>
          </cell>
          <cell r="K952">
            <v>99.59</v>
          </cell>
          <cell r="L952">
            <v>78.44</v>
          </cell>
          <cell r="O952" t="str">
            <v>潘丽华,肖登东</v>
          </cell>
          <cell r="P952" t="str">
            <v>440102198207100022,440104198211232215</v>
          </cell>
          <cell r="Q952" t="str">
            <v>13925184308
13660388046</v>
          </cell>
          <cell r="R952" t="str">
            <v>广东省广州市荔湾区光复北路506号2502房</v>
          </cell>
          <cell r="T952">
            <v>44297</v>
          </cell>
          <cell r="U952">
            <v>9737.19329711587</v>
          </cell>
          <cell r="V952">
            <v>969727.08045977</v>
          </cell>
          <cell r="W952" t="str">
            <v>0.95*0.96*0.99</v>
          </cell>
          <cell r="X952">
            <v>-100</v>
          </cell>
          <cell r="AB952">
            <v>44303</v>
          </cell>
          <cell r="AC952">
            <v>9230.23395923285</v>
          </cell>
          <cell r="AD952">
            <v>919239</v>
          </cell>
        </row>
        <row r="953">
          <cell r="C953" t="str">
            <v>7-1-1002</v>
          </cell>
          <cell r="D953" t="str">
            <v>7</v>
          </cell>
          <cell r="E953">
            <v>1</v>
          </cell>
          <cell r="F953">
            <v>44366</v>
          </cell>
          <cell r="G953" t="str">
            <v>1002</v>
          </cell>
          <cell r="H953" t="str">
            <v>自销</v>
          </cell>
          <cell r="I953" t="str">
            <v>刘梓轩</v>
          </cell>
          <cell r="J953" t="str">
            <v>已签约</v>
          </cell>
          <cell r="K953">
            <v>84.65</v>
          </cell>
          <cell r="L953">
            <v>66.67</v>
          </cell>
          <cell r="O953" t="str">
            <v>李凤兰</v>
          </cell>
          <cell r="P953" t="str">
            <v>430921198212145488</v>
          </cell>
          <cell r="Q953">
            <v>13631089156</v>
          </cell>
          <cell r="R953" t="str">
            <v>广东省清远市清新县太和镇环城路119号</v>
          </cell>
          <cell r="T953">
            <v>44297</v>
          </cell>
          <cell r="U953">
            <v>9984.80015751132</v>
          </cell>
          <cell r="V953">
            <v>845213.333333333</v>
          </cell>
          <cell r="W953">
            <v>0.95</v>
          </cell>
          <cell r="X953">
            <v>-85</v>
          </cell>
          <cell r="AB953">
            <v>44366</v>
          </cell>
          <cell r="AC953">
            <v>9149.68694624926</v>
          </cell>
          <cell r="AD953">
            <v>774521</v>
          </cell>
        </row>
        <row r="954">
          <cell r="C954" t="str">
            <v>7-1-1003</v>
          </cell>
          <cell r="D954" t="str">
            <v>7</v>
          </cell>
          <cell r="E954">
            <v>1</v>
          </cell>
          <cell r="F954">
            <v>44337</v>
          </cell>
          <cell r="G954" t="str">
            <v>1003</v>
          </cell>
          <cell r="H954" t="str">
            <v>自销</v>
          </cell>
          <cell r="I954" t="str">
            <v>冯昌盛;朱生</v>
          </cell>
          <cell r="J954" t="str">
            <v>已签约</v>
          </cell>
          <cell r="K954">
            <v>84.65</v>
          </cell>
          <cell r="L954">
            <v>66.67</v>
          </cell>
          <cell r="O954" t="str">
            <v>谢政</v>
          </cell>
          <cell r="P954" t="str">
            <v>421081197310060017</v>
          </cell>
          <cell r="Q954" t="str">
            <v>18664261590</v>
          </cell>
          <cell r="R954" t="str">
            <v>广东省清远市清城区龙塘镇嘉福工业园星徽精密有限公司</v>
          </cell>
          <cell r="T954">
            <v>44319</v>
          </cell>
          <cell r="U954">
            <v>10099.742686247</v>
          </cell>
          <cell r="V954">
            <v>854943.218390805</v>
          </cell>
          <cell r="W954" t="str">
            <v>0.95*0.95*0.99</v>
          </cell>
          <cell r="X954">
            <v>-85</v>
          </cell>
          <cell r="AB954">
            <v>44337</v>
          </cell>
          <cell r="AC954">
            <v>9292.97105729474</v>
          </cell>
          <cell r="AD954">
            <v>786650</v>
          </cell>
        </row>
        <row r="955">
          <cell r="C955" t="str">
            <v>7-1-1004</v>
          </cell>
          <cell r="D955" t="str">
            <v>7</v>
          </cell>
          <cell r="E955">
            <v>1</v>
          </cell>
          <cell r="F955">
            <v>44325</v>
          </cell>
          <cell r="G955" t="str">
            <v>1004</v>
          </cell>
          <cell r="H955" t="str">
            <v>自销</v>
          </cell>
          <cell r="I955" t="str">
            <v>揭英锡;罗健波</v>
          </cell>
          <cell r="J955" t="str">
            <v>已签约</v>
          </cell>
          <cell r="K955">
            <v>84.65</v>
          </cell>
          <cell r="L955">
            <v>66.67</v>
          </cell>
          <cell r="O955" t="str">
            <v>吴文俊</v>
          </cell>
          <cell r="P955" t="str">
            <v>342901200012010233</v>
          </cell>
          <cell r="Q955" t="str">
            <v>15014263885</v>
          </cell>
          <cell r="R955" t="str">
            <v>广东省广州市白云区白云大道北丛云路春庭花园B栋C梯505房</v>
          </cell>
          <cell r="T955">
            <v>44319</v>
          </cell>
          <cell r="U955">
            <v>9869.85762877569</v>
          </cell>
          <cell r="V955">
            <v>835483.448275862</v>
          </cell>
          <cell r="W955" t="str">
            <v>0.95*0.86*0.99-421</v>
          </cell>
          <cell r="X955">
            <v>-85</v>
          </cell>
          <cell r="AB955">
            <v>44325</v>
          </cell>
          <cell r="AC955">
            <v>8998.59421145895</v>
          </cell>
          <cell r="AD955">
            <v>761731</v>
          </cell>
        </row>
        <row r="956">
          <cell r="C956" t="str">
            <v>7-1-1005</v>
          </cell>
          <cell r="D956" t="str">
            <v>7</v>
          </cell>
          <cell r="E956">
            <v>1</v>
          </cell>
          <cell r="F956">
            <v>44299</v>
          </cell>
          <cell r="G956" t="str">
            <v>1005</v>
          </cell>
          <cell r="H956" t="str">
            <v>自销</v>
          </cell>
          <cell r="I956" t="str">
            <v>李杏香;冯昌盛</v>
          </cell>
          <cell r="J956" t="str">
            <v>已签约</v>
          </cell>
          <cell r="K956">
            <v>84.65</v>
          </cell>
          <cell r="L956">
            <v>66.67</v>
          </cell>
          <cell r="O956" t="str">
            <v>凌子劲,凌淑珊</v>
          </cell>
          <cell r="P956" t="str">
            <v>440181198610224231,440181198808294243</v>
          </cell>
          <cell r="Q956" t="str">
            <v>13688879737
13539435523</v>
          </cell>
          <cell r="R956" t="str">
            <v>广东省广州市番禺区石基镇凌边村凌环南路北约大街25巷9号</v>
          </cell>
          <cell r="T956">
            <v>44297</v>
          </cell>
          <cell r="U956">
            <v>9754.91510004006</v>
          </cell>
          <cell r="V956">
            <v>825753.563218391</v>
          </cell>
          <cell r="W956" t="str">
            <v>0.95*0.86-9780</v>
          </cell>
          <cell r="X956">
            <v>-85</v>
          </cell>
          <cell r="AB956">
            <v>44299</v>
          </cell>
          <cell r="AC956">
            <v>8769.2734790313</v>
          </cell>
          <cell r="AD956">
            <v>742319</v>
          </cell>
        </row>
        <row r="957">
          <cell r="C957" t="str">
            <v>7-1-1006</v>
          </cell>
          <cell r="D957" t="str">
            <v>7</v>
          </cell>
          <cell r="E957">
            <v>1</v>
          </cell>
          <cell r="F957">
            <v>44461</v>
          </cell>
          <cell r="G957" t="str">
            <v>1006</v>
          </cell>
          <cell r="H957" t="str">
            <v>自销</v>
          </cell>
          <cell r="I957" t="str">
            <v>揭英锡</v>
          </cell>
          <cell r="J957" t="str">
            <v>已签约</v>
          </cell>
          <cell r="K957">
            <v>99.59</v>
          </cell>
          <cell r="L957">
            <v>78.44</v>
          </cell>
          <cell r="O957" t="str">
            <v>徐镇浩</v>
          </cell>
          <cell r="P957" t="str">
            <v>441424199901161853</v>
          </cell>
          <cell r="Q957" t="str">
            <v>13802945833</v>
          </cell>
          <cell r="R957" t="str">
            <v>广东省广州市白云区白云大道北万科云山B3栋1704</v>
          </cell>
          <cell r="T957">
            <v>44297</v>
          </cell>
          <cell r="U957">
            <v>9967.07835458714</v>
          </cell>
          <cell r="V957">
            <v>992621.333333333</v>
          </cell>
          <cell r="W957" t="str">
            <v>0.95*0.86-3000</v>
          </cell>
          <cell r="X957">
            <v>-100</v>
          </cell>
          <cell r="AB957">
            <v>44461</v>
          </cell>
          <cell r="AC957">
            <v>9636.17833115775</v>
          </cell>
          <cell r="AD957">
            <v>959667</v>
          </cell>
        </row>
        <row r="958">
          <cell r="C958" t="str">
            <v>7-1-1101</v>
          </cell>
          <cell r="D958" t="str">
            <v>7</v>
          </cell>
          <cell r="E958">
            <v>1</v>
          </cell>
          <cell r="F958">
            <v>44301</v>
          </cell>
          <cell r="G958" t="str">
            <v>1101</v>
          </cell>
          <cell r="H958" t="str">
            <v>自销</v>
          </cell>
          <cell r="I958" t="str">
            <v>罗健波</v>
          </cell>
          <cell r="J958" t="str">
            <v>已签约</v>
          </cell>
          <cell r="K958">
            <v>99.59</v>
          </cell>
          <cell r="L958">
            <v>78.44</v>
          </cell>
          <cell r="O958" t="str">
            <v>温锦全,毕晓莹</v>
          </cell>
          <cell r="P958" t="str">
            <v>440182199002251552,440182198908051544</v>
          </cell>
          <cell r="Q958" t="str">
            <v>15013105167
17520449044</v>
          </cell>
          <cell r="R958" t="str">
            <v>广东省广州市花都区狮岭镇联合村咸水岭队十巷3号</v>
          </cell>
          <cell r="T958">
            <v>44297</v>
          </cell>
          <cell r="U958">
            <v>9737.19329711587</v>
          </cell>
          <cell r="V958">
            <v>969727.08045977</v>
          </cell>
          <cell r="W958">
            <v>0.95</v>
          </cell>
          <cell r="X958">
            <v>-100</v>
          </cell>
          <cell r="AB958">
            <v>44301</v>
          </cell>
          <cell r="AC958">
            <v>9230.23395923285</v>
          </cell>
          <cell r="AD958">
            <v>919239</v>
          </cell>
        </row>
        <row r="959">
          <cell r="C959" t="str">
            <v>7-1-1102</v>
          </cell>
          <cell r="D959" t="str">
            <v>7</v>
          </cell>
          <cell r="E959">
            <v>1</v>
          </cell>
          <cell r="F959">
            <v>44310</v>
          </cell>
          <cell r="G959" t="str">
            <v>1102</v>
          </cell>
          <cell r="H959" t="str">
            <v>自销</v>
          </cell>
          <cell r="I959" t="str">
            <v>罗健波</v>
          </cell>
          <cell r="J959" t="str">
            <v>已签约</v>
          </cell>
          <cell r="K959">
            <v>84.65</v>
          </cell>
          <cell r="L959">
            <v>66.67</v>
          </cell>
          <cell r="O959" t="str">
            <v>蔡凤阳</v>
          </cell>
          <cell r="P959" t="str">
            <v>433029197305102823</v>
          </cell>
          <cell r="Q959" t="str">
            <v>18898815185</v>
          </cell>
          <cell r="R959" t="str">
            <v>广东省广州市海珠区森语二街37号1202房</v>
          </cell>
          <cell r="T959">
            <v>44297</v>
          </cell>
          <cell r="U959">
            <v>9984.80015751132</v>
          </cell>
          <cell r="V959">
            <v>845213.333333333</v>
          </cell>
          <cell r="W959" t="str">
            <v>0.95*0.97</v>
          </cell>
          <cell r="X959">
            <v>-85</v>
          </cell>
          <cell r="AB959">
            <v>44310</v>
          </cell>
          <cell r="AC959">
            <v>8966.68635558181</v>
          </cell>
          <cell r="AD959">
            <v>759030</v>
          </cell>
        </row>
        <row r="960">
          <cell r="C960" t="str">
            <v>7-1-1103</v>
          </cell>
          <cell r="D960" t="str">
            <v>7</v>
          </cell>
          <cell r="E960">
            <v>1</v>
          </cell>
          <cell r="F960">
            <v>45144</v>
          </cell>
          <cell r="G960" t="str">
            <v>1103</v>
          </cell>
          <cell r="H960" t="str">
            <v>自销</v>
          </cell>
          <cell r="I960" t="str">
            <v>刘梓轩</v>
          </cell>
          <cell r="J960" t="str">
            <v>已签约</v>
          </cell>
          <cell r="K960">
            <v>84.65</v>
          </cell>
          <cell r="L960">
            <v>66.67</v>
          </cell>
          <cell r="O960" t="str">
            <v>方慧欣</v>
          </cell>
          <cell r="P960" t="str">
            <v>330821197610212320</v>
          </cell>
          <cell r="Q960" t="str">
            <v>18664867983</v>
          </cell>
          <cell r="R960" t="str">
            <v>广东省广州市天河区汇景新城世家F-1302房</v>
          </cell>
          <cell r="S960" t="str">
            <v>龙湖内购</v>
          </cell>
          <cell r="T960">
            <v>44297</v>
          </cell>
          <cell r="U960">
            <v>9981.60661547549</v>
          </cell>
          <cell r="V960">
            <v>844943</v>
          </cell>
          <cell r="W960">
            <v>0.95</v>
          </cell>
          <cell r="X960">
            <v>-85</v>
          </cell>
          <cell r="AB960">
            <v>45144</v>
          </cell>
          <cell r="AC960">
            <v>9292.97105729474</v>
          </cell>
          <cell r="AD960">
            <v>786650</v>
          </cell>
        </row>
        <row r="961">
          <cell r="C961" t="str">
            <v>7-1-1104</v>
          </cell>
          <cell r="D961" t="str">
            <v>7</v>
          </cell>
          <cell r="E961">
            <v>1</v>
          </cell>
          <cell r="F961">
            <v>44306</v>
          </cell>
          <cell r="G961" t="str">
            <v>1104</v>
          </cell>
          <cell r="H961" t="str">
            <v>自销</v>
          </cell>
          <cell r="I961" t="str">
            <v>冯昌盛</v>
          </cell>
          <cell r="J961" t="str">
            <v>已签约</v>
          </cell>
          <cell r="K961">
            <v>84.65</v>
          </cell>
          <cell r="L961">
            <v>66.67</v>
          </cell>
          <cell r="O961" t="str">
            <v>阮鹤春,张家云</v>
          </cell>
          <cell r="P961" t="str">
            <v>532923198007260012,342423198602054640</v>
          </cell>
          <cell r="Q961" t="str">
            <v>13711365075
13690607019</v>
          </cell>
          <cell r="R961" t="str">
            <v>广东省广州市黄埔区永和大道隧南路龙湖云峰原著售楼部</v>
          </cell>
          <cell r="T961">
            <v>44297</v>
          </cell>
          <cell r="U961">
            <v>9869.85762877569</v>
          </cell>
          <cell r="V961">
            <v>835483.448275862</v>
          </cell>
          <cell r="W961">
            <v>0.95</v>
          </cell>
          <cell r="X961">
            <v>-85</v>
          </cell>
          <cell r="AB961">
            <v>44306</v>
          </cell>
          <cell r="AC961">
            <v>8728.63555818074</v>
          </cell>
          <cell r="AD961">
            <v>738879</v>
          </cell>
        </row>
        <row r="962">
          <cell r="C962" t="str">
            <v>7-1-1105</v>
          </cell>
          <cell r="D962" t="str">
            <v>7</v>
          </cell>
          <cell r="E962">
            <v>1</v>
          </cell>
          <cell r="F962">
            <v>44747</v>
          </cell>
          <cell r="G962" t="str">
            <v>1105</v>
          </cell>
          <cell r="H962" t="str">
            <v>自销</v>
          </cell>
          <cell r="I962" t="str">
            <v>范丽娟;黄鲜明</v>
          </cell>
          <cell r="J962" t="str">
            <v>已签约</v>
          </cell>
          <cell r="K962">
            <v>84.65</v>
          </cell>
          <cell r="L962">
            <v>66.67</v>
          </cell>
          <cell r="O962" t="str">
            <v>陈丽芬,刘校宁</v>
          </cell>
          <cell r="P962" t="str">
            <v>441802198506193846,441900198511064355</v>
          </cell>
          <cell r="Q962" t="str">
            <v>18925772012
13686030015</v>
          </cell>
          <cell r="R962" t="str">
            <v>广东省东莞市大朗镇松柏朗油榨前一巷25号</v>
          </cell>
          <cell r="T962">
            <v>44738</v>
          </cell>
          <cell r="U962">
            <v>7200</v>
          </cell>
          <cell r="V962">
            <v>609480</v>
          </cell>
          <cell r="W962" t="str">
            <v>0.95*0.97</v>
          </cell>
          <cell r="X962">
            <v>-85</v>
          </cell>
          <cell r="AB962">
            <v>44747</v>
          </cell>
          <cell r="AC962">
            <v>7107.20614294152</v>
          </cell>
          <cell r="AD962">
            <v>601625</v>
          </cell>
        </row>
        <row r="963">
          <cell r="C963" t="str">
            <v>7-1-1106</v>
          </cell>
          <cell r="D963" t="str">
            <v>7</v>
          </cell>
          <cell r="E963">
            <v>1</v>
          </cell>
          <cell r="F963">
            <v>44313</v>
          </cell>
          <cell r="G963" t="str">
            <v>1106</v>
          </cell>
          <cell r="H963" t="str">
            <v>自销</v>
          </cell>
          <cell r="I963" t="str">
            <v>刘梓轩;揭英锡</v>
          </cell>
          <cell r="J963" t="str">
            <v>已签约</v>
          </cell>
          <cell r="K963">
            <v>99.59</v>
          </cell>
          <cell r="L963">
            <v>78.44</v>
          </cell>
          <cell r="O963" t="str">
            <v>钱玲玲,王加勇</v>
          </cell>
          <cell r="P963" t="str">
            <v>330327198106030240,330327197902170215</v>
          </cell>
          <cell r="Q963" t="str">
            <v>13070287716
13809202959</v>
          </cell>
          <cell r="R963" t="str">
            <v>广东省广州市白云区人和镇华盛北路64号</v>
          </cell>
          <cell r="T963">
            <v>44305</v>
          </cell>
          <cell r="U963">
            <v>9967.07835458714</v>
          </cell>
          <cell r="V963">
            <v>992621.333333333</v>
          </cell>
          <cell r="W963" t="str">
            <v>0.95*0.98</v>
          </cell>
          <cell r="X963">
            <v>-100</v>
          </cell>
          <cell r="AB963">
            <v>44313</v>
          </cell>
          <cell r="AC963">
            <v>9831.83050507079</v>
          </cell>
          <cell r="AD963">
            <v>979152</v>
          </cell>
        </row>
        <row r="964">
          <cell r="C964" t="str">
            <v>7-1-1201</v>
          </cell>
          <cell r="D964" t="str">
            <v>7</v>
          </cell>
          <cell r="E964">
            <v>1</v>
          </cell>
          <cell r="F964">
            <v>44319</v>
          </cell>
          <cell r="G964" t="str">
            <v>1201</v>
          </cell>
          <cell r="H964" t="str">
            <v>自销</v>
          </cell>
          <cell r="I964" t="str">
            <v>吴蕙菁</v>
          </cell>
          <cell r="J964" t="str">
            <v>已签约</v>
          </cell>
          <cell r="K964">
            <v>99.59</v>
          </cell>
          <cell r="L964">
            <v>78.44</v>
          </cell>
          <cell r="O964" t="str">
            <v>郭强</v>
          </cell>
          <cell r="P964" t="str">
            <v>140402198211250416</v>
          </cell>
          <cell r="Q964" t="str">
            <v>18933987917</v>
          </cell>
          <cell r="R964" t="str">
            <v>广东省广州市天河区黄云路天宸街2号龙湖天宸原著1期高层7栋604房</v>
          </cell>
          <cell r="T964">
            <v>44316</v>
          </cell>
          <cell r="U964">
            <v>9852.13582585151</v>
          </cell>
          <cell r="V964">
            <v>981174.206896552</v>
          </cell>
          <cell r="W964">
            <v>0.95</v>
          </cell>
          <cell r="X964">
            <v>-100</v>
          </cell>
          <cell r="AB964">
            <v>44319</v>
          </cell>
          <cell r="AC964">
            <v>9811.71804398032</v>
          </cell>
          <cell r="AD964">
            <v>977149</v>
          </cell>
        </row>
        <row r="965">
          <cell r="C965" t="str">
            <v>7-1-1202</v>
          </cell>
          <cell r="D965" t="str">
            <v>7</v>
          </cell>
          <cell r="E965">
            <v>1</v>
          </cell>
          <cell r="F965">
            <v>44391</v>
          </cell>
          <cell r="G965" t="str">
            <v>1202</v>
          </cell>
          <cell r="H965" t="str">
            <v>自销</v>
          </cell>
          <cell r="I965" t="str">
            <v>刘梓轩</v>
          </cell>
          <cell r="J965" t="str">
            <v>已签约</v>
          </cell>
          <cell r="K965">
            <v>84.65</v>
          </cell>
          <cell r="L965">
            <v>66.67</v>
          </cell>
          <cell r="O965" t="str">
            <v>李红丽,罗坚毅</v>
          </cell>
          <cell r="P965" t="str">
            <v>440882198004076122,440112197709251259</v>
          </cell>
          <cell r="Q965" t="str">
            <v>15999919335
13922334052 </v>
          </cell>
          <cell r="R965" t="str">
            <v>广东省广州市黄埔区海虹路51号102房</v>
          </cell>
          <cell r="T965">
            <v>44297</v>
          </cell>
          <cell r="U965">
            <v>10099.742686247</v>
          </cell>
          <cell r="V965">
            <v>854943.218390805</v>
          </cell>
          <cell r="W965" t="str">
            <v>0.95*0.85-5560</v>
          </cell>
          <cell r="X965">
            <v>-85</v>
          </cell>
          <cell r="AB965">
            <v>44391</v>
          </cell>
          <cell r="AC965">
            <v>9250.39574719433</v>
          </cell>
          <cell r="AD965">
            <v>783046</v>
          </cell>
        </row>
        <row r="966">
          <cell r="C966" t="str">
            <v>7-1-1203</v>
          </cell>
          <cell r="D966" t="str">
            <v>7</v>
          </cell>
          <cell r="E966">
            <v>1</v>
          </cell>
          <cell r="F966">
            <v>44313</v>
          </cell>
          <cell r="G966" t="str">
            <v>1203</v>
          </cell>
          <cell r="H966" t="str">
            <v>自销</v>
          </cell>
          <cell r="I966" t="str">
            <v>朱生</v>
          </cell>
          <cell r="J966" t="str">
            <v>已签约</v>
          </cell>
          <cell r="K966">
            <v>84.65</v>
          </cell>
          <cell r="L966">
            <v>66.67</v>
          </cell>
          <cell r="O966" t="str">
            <v>项金富</v>
          </cell>
          <cell r="P966" t="str">
            <v>33262119721121053X</v>
          </cell>
          <cell r="Q966" t="str">
            <v>15811881853</v>
          </cell>
          <cell r="R966" t="str">
            <v>广东省广州市沥滘北村西大街西大巷17号</v>
          </cell>
          <cell r="T966">
            <v>44297</v>
          </cell>
          <cell r="U966">
            <v>10214.6852149826</v>
          </cell>
          <cell r="V966">
            <v>864673.103448276</v>
          </cell>
          <cell r="W966" t="str">
            <v>0.95*0.85-5603</v>
          </cell>
          <cell r="X966">
            <v>-85</v>
          </cell>
          <cell r="AB966">
            <v>44313</v>
          </cell>
          <cell r="AC966">
            <v>9300.76786769049</v>
          </cell>
          <cell r="AD966">
            <v>787310</v>
          </cell>
        </row>
        <row r="967">
          <cell r="C967" t="str">
            <v>7-1-1204</v>
          </cell>
          <cell r="D967" t="str">
            <v>7</v>
          </cell>
          <cell r="E967">
            <v>1</v>
          </cell>
          <cell r="F967">
            <v>44309</v>
          </cell>
          <cell r="G967" t="str">
            <v>1204</v>
          </cell>
          <cell r="H967" t="str">
            <v>自销</v>
          </cell>
          <cell r="I967" t="str">
            <v>陈凯伦;刘梓轩</v>
          </cell>
          <cell r="J967" t="str">
            <v>已签约</v>
          </cell>
          <cell r="K967">
            <v>84.65</v>
          </cell>
          <cell r="L967">
            <v>66.67</v>
          </cell>
          <cell r="O967" t="str">
            <v>苏小媚</v>
          </cell>
          <cell r="P967" t="str">
            <v>440981198609108325</v>
          </cell>
          <cell r="Q967" t="str">
            <v>13570453875</v>
          </cell>
          <cell r="R967" t="str">
            <v>广东省广州市白云区江高镇塘贝北路3巷四号</v>
          </cell>
          <cell r="T967">
            <v>44303</v>
          </cell>
          <cell r="U967">
            <v>9984.80015751132</v>
          </cell>
          <cell r="V967">
            <v>845213.333333333</v>
          </cell>
          <cell r="W967" t="str">
            <v>0.95*0.86-20290</v>
          </cell>
          <cell r="X967">
            <v>-85</v>
          </cell>
          <cell r="AB967">
            <v>44309</v>
          </cell>
          <cell r="AC967">
            <v>9191.23449497933</v>
          </cell>
          <cell r="AD967">
            <v>778038</v>
          </cell>
        </row>
        <row r="968">
          <cell r="C968" t="str">
            <v>7-1-1205</v>
          </cell>
          <cell r="D968" t="str">
            <v>7</v>
          </cell>
          <cell r="E968">
            <v>1</v>
          </cell>
          <cell r="F968">
            <v>44303</v>
          </cell>
          <cell r="G968" t="str">
            <v>1205</v>
          </cell>
          <cell r="H968" t="str">
            <v>自销</v>
          </cell>
          <cell r="I968" t="str">
            <v>刘梓轩</v>
          </cell>
          <cell r="J968" t="str">
            <v>已签约</v>
          </cell>
          <cell r="K968">
            <v>84.65</v>
          </cell>
          <cell r="L968">
            <v>66.67</v>
          </cell>
          <cell r="O968" t="str">
            <v>张秀坤</v>
          </cell>
          <cell r="P968" t="str">
            <v>440102195711275645</v>
          </cell>
          <cell r="Q968" t="str">
            <v>13570442839</v>
          </cell>
          <cell r="R968" t="str">
            <v>广东省广州市白云区同和时代天朗花园A1-2栋901房</v>
          </cell>
          <cell r="T968">
            <v>44297</v>
          </cell>
          <cell r="U968">
            <v>9869.85762877569</v>
          </cell>
          <cell r="V968">
            <v>835483.448275862</v>
          </cell>
          <cell r="W968" t="str">
            <v>0.95*0.96*0.99</v>
          </cell>
          <cell r="X968">
            <v>-85</v>
          </cell>
          <cell r="AB968">
            <v>44303</v>
          </cell>
          <cell r="AC968">
            <v>8601.93738924985</v>
          </cell>
          <cell r="AD968">
            <v>728154</v>
          </cell>
        </row>
        <row r="969">
          <cell r="C969" t="str">
            <v>7-1-1206</v>
          </cell>
          <cell r="D969" t="str">
            <v>7</v>
          </cell>
          <cell r="E969">
            <v>1</v>
          </cell>
          <cell r="F969">
            <v>44316</v>
          </cell>
          <cell r="G969" t="str">
            <v>1206</v>
          </cell>
          <cell r="H969" t="str">
            <v>自销</v>
          </cell>
          <cell r="I969" t="str">
            <v>谢绍恒;李杏香</v>
          </cell>
          <cell r="J969" t="str">
            <v>已签约</v>
          </cell>
          <cell r="K969">
            <v>99.59</v>
          </cell>
          <cell r="L969">
            <v>78.44</v>
          </cell>
          <cell r="O969" t="str">
            <v>李红英,宋占杰</v>
          </cell>
          <cell r="P969" t="str">
            <v>410223198403031521,410223198706155038</v>
          </cell>
          <cell r="Q969" t="str">
            <v>18922179104
13265122621</v>
          </cell>
          <cell r="R969" t="str">
            <v>广东省广州市白云区江高镇小塘东路38号A栋一楼</v>
          </cell>
          <cell r="T969">
            <v>44297</v>
          </cell>
          <cell r="U969">
            <v>10082.0208833227</v>
          </cell>
          <cell r="V969">
            <v>1004068.45977011</v>
          </cell>
          <cell r="X969">
            <v>-100</v>
          </cell>
          <cell r="AB969">
            <v>44316</v>
          </cell>
          <cell r="AC969">
            <v>9835.25454362888</v>
          </cell>
          <cell r="AD969">
            <v>979493</v>
          </cell>
        </row>
        <row r="970">
          <cell r="C970" t="str">
            <v>7-1-1301</v>
          </cell>
          <cell r="D970" t="str">
            <v>7</v>
          </cell>
          <cell r="E970">
            <v>1</v>
          </cell>
          <cell r="F970">
            <v>44346</v>
          </cell>
          <cell r="G970" t="str">
            <v>1301</v>
          </cell>
          <cell r="H970" t="str">
            <v>自销</v>
          </cell>
          <cell r="I970" t="str">
            <v>揭英锡</v>
          </cell>
          <cell r="J970" t="str">
            <v>已签约</v>
          </cell>
          <cell r="K970">
            <v>99.59</v>
          </cell>
          <cell r="L970">
            <v>78.44</v>
          </cell>
          <cell r="O970" t="str">
            <v>罗建林,操球香</v>
          </cell>
          <cell r="P970" t="str">
            <v>420124196811231251,420124196805271249</v>
          </cell>
          <cell r="Q970" t="str">
            <v>13729604596
13553914727</v>
          </cell>
          <cell r="R970" t="str">
            <v>广东省清远市龙塘镇银盏中心村豪美新村</v>
          </cell>
          <cell r="T970">
            <v>44297</v>
          </cell>
          <cell r="U970">
            <v>9852.13582585151</v>
          </cell>
          <cell r="V970">
            <v>981174.206896552</v>
          </cell>
          <cell r="W970" t="str">
            <v>0.95*0.97</v>
          </cell>
          <cell r="X970">
            <v>-100</v>
          </cell>
          <cell r="AB970">
            <v>44346</v>
          </cell>
          <cell r="AC970">
            <v>9519.32924992469</v>
          </cell>
          <cell r="AD970">
            <v>948030</v>
          </cell>
        </row>
        <row r="971">
          <cell r="C971" t="str">
            <v>7-1-1302</v>
          </cell>
          <cell r="D971" t="str">
            <v>7</v>
          </cell>
          <cell r="E971">
            <v>1</v>
          </cell>
          <cell r="F971">
            <v>44303</v>
          </cell>
          <cell r="G971" t="str">
            <v>1302</v>
          </cell>
          <cell r="H971" t="str">
            <v>自销</v>
          </cell>
          <cell r="I971" t="str">
            <v>李杏香</v>
          </cell>
          <cell r="J971" t="str">
            <v>已签约</v>
          </cell>
          <cell r="K971">
            <v>84.65</v>
          </cell>
          <cell r="L971">
            <v>66.67</v>
          </cell>
          <cell r="O971" t="str">
            <v>郭学绵</v>
          </cell>
          <cell r="P971" t="str">
            <v>441581199802164357</v>
          </cell>
          <cell r="Q971" t="str">
            <v>17302054458</v>
          </cell>
          <cell r="R971" t="str">
            <v>广东省陆丰市城东镇淡水村委会五村31号</v>
          </cell>
          <cell r="T971">
            <v>44297</v>
          </cell>
          <cell r="U971">
            <v>10099.742686247</v>
          </cell>
          <cell r="V971">
            <v>854943.218390805</v>
          </cell>
          <cell r="W971">
            <v>0.95</v>
          </cell>
          <cell r="X971">
            <v>-85</v>
          </cell>
          <cell r="AB971">
            <v>44303</v>
          </cell>
          <cell r="AC971">
            <v>9065.3987005316</v>
          </cell>
          <cell r="AD971">
            <v>767386</v>
          </cell>
        </row>
        <row r="972">
          <cell r="C972" t="str">
            <v>7-1-1303</v>
          </cell>
          <cell r="D972" t="str">
            <v>7</v>
          </cell>
          <cell r="E972">
            <v>1</v>
          </cell>
          <cell r="F972">
            <v>44306</v>
          </cell>
          <cell r="G972" t="str">
            <v>1303</v>
          </cell>
          <cell r="H972" t="str">
            <v>自销</v>
          </cell>
          <cell r="I972" t="str">
            <v>陈凯伦</v>
          </cell>
          <cell r="J972" t="str">
            <v>已签约</v>
          </cell>
          <cell r="K972">
            <v>84.65</v>
          </cell>
          <cell r="L972">
            <v>66.67</v>
          </cell>
          <cell r="O972" t="str">
            <v>陈涛</v>
          </cell>
          <cell r="P972" t="str">
            <v>411528197209092296</v>
          </cell>
          <cell r="Q972" t="str">
            <v>13825767177</v>
          </cell>
          <cell r="R972" t="str">
            <v>广东省清远市清城区龙塘镇银盏嘉福工业区欣强电子厂</v>
          </cell>
          <cell r="T972">
            <v>44297</v>
          </cell>
          <cell r="U972">
            <v>10214.6852149826</v>
          </cell>
          <cell r="V972">
            <v>864673.103448276</v>
          </cell>
          <cell r="W972">
            <v>0.95</v>
          </cell>
          <cell r="X972">
            <v>-85</v>
          </cell>
          <cell r="AB972">
            <v>44306</v>
          </cell>
          <cell r="AC972">
            <v>9300.76786769049</v>
          </cell>
          <cell r="AD972">
            <v>787310</v>
          </cell>
        </row>
        <row r="973">
          <cell r="C973" t="str">
            <v>7-1-1304</v>
          </cell>
          <cell r="D973" t="str">
            <v>7</v>
          </cell>
          <cell r="E973">
            <v>1</v>
          </cell>
          <cell r="F973">
            <v>44309</v>
          </cell>
          <cell r="G973" t="str">
            <v>1304</v>
          </cell>
          <cell r="H973" t="str">
            <v>自销</v>
          </cell>
          <cell r="I973" t="str">
            <v>揭英锡</v>
          </cell>
          <cell r="J973" t="str">
            <v>已签约</v>
          </cell>
          <cell r="K973">
            <v>84.65</v>
          </cell>
          <cell r="L973">
            <v>66.67</v>
          </cell>
          <cell r="O973" t="str">
            <v>马杨威</v>
          </cell>
          <cell r="P973" t="str">
            <v>440111199111261877</v>
          </cell>
          <cell r="Q973" t="str">
            <v>13229933168</v>
          </cell>
          <cell r="R973" t="str">
            <v>广东省广州市黄埔区九龙镇九佛新市场马联香烛店42号</v>
          </cell>
          <cell r="T973">
            <v>44309</v>
          </cell>
          <cell r="U973">
            <v>9984.80015751132</v>
          </cell>
          <cell r="V973">
            <v>845213.333333333</v>
          </cell>
          <cell r="W973">
            <v>0.95</v>
          </cell>
          <cell r="X973">
            <v>-85</v>
          </cell>
          <cell r="AB973">
            <v>44309</v>
          </cell>
          <cell r="AC973">
            <v>9191.23449497933</v>
          </cell>
          <cell r="AD973">
            <v>778038</v>
          </cell>
        </row>
        <row r="974">
          <cell r="C974" t="str">
            <v>7-1-1305</v>
          </cell>
          <cell r="D974" t="str">
            <v>7</v>
          </cell>
          <cell r="E974">
            <v>1</v>
          </cell>
          <cell r="F974">
            <v>44310</v>
          </cell>
          <cell r="G974" t="str">
            <v>1305</v>
          </cell>
          <cell r="H974" t="str">
            <v>自销</v>
          </cell>
          <cell r="I974" t="str">
            <v>陈凯伦</v>
          </cell>
          <cell r="J974" t="str">
            <v>已签约</v>
          </cell>
          <cell r="K974">
            <v>84.65</v>
          </cell>
          <cell r="L974">
            <v>66.67</v>
          </cell>
          <cell r="O974" t="str">
            <v>李依琪</v>
          </cell>
          <cell r="P974" t="str">
            <v>44042119961102800X</v>
          </cell>
          <cell r="Q974">
            <v>13126470644</v>
          </cell>
          <cell r="R974" t="str">
            <v>广东省清远市龙塘镇新都广场7栋1504</v>
          </cell>
          <cell r="T974">
            <v>44297</v>
          </cell>
          <cell r="U974">
            <v>9869.85762877569</v>
          </cell>
          <cell r="V974">
            <v>835483.448275862</v>
          </cell>
          <cell r="W974" t="str">
            <v>0.95*0.97</v>
          </cell>
          <cell r="X974">
            <v>-85</v>
          </cell>
          <cell r="AB974">
            <v>44310</v>
          </cell>
          <cell r="AC974">
            <v>8867.97401063201</v>
          </cell>
          <cell r="AD974">
            <v>750674</v>
          </cell>
        </row>
        <row r="975">
          <cell r="C975" t="str">
            <v>7-1-1306</v>
          </cell>
          <cell r="D975" t="str">
            <v>7</v>
          </cell>
          <cell r="E975">
            <v>1</v>
          </cell>
          <cell r="F975">
            <v>44303</v>
          </cell>
          <cell r="G975" t="str">
            <v>1306</v>
          </cell>
          <cell r="H975" t="str">
            <v>自销</v>
          </cell>
          <cell r="I975" t="str">
            <v>揭英锡</v>
          </cell>
          <cell r="J975" t="str">
            <v>已签约</v>
          </cell>
          <cell r="K975">
            <v>99.59</v>
          </cell>
          <cell r="L975">
            <v>78.44</v>
          </cell>
          <cell r="O975" t="str">
            <v>徐小英</v>
          </cell>
          <cell r="P975" t="str">
            <v>441424197409161844</v>
          </cell>
          <cell r="Q975" t="str">
            <v>13430124618</v>
          </cell>
          <cell r="R975" t="str">
            <v>广东省广州市白云区永平街东平横岗四巷3号之3</v>
          </cell>
          <cell r="T975">
            <v>44297</v>
          </cell>
          <cell r="U975">
            <v>10082.0208833227</v>
          </cell>
          <cell r="V975">
            <v>1004068.45977011</v>
          </cell>
          <cell r="W975">
            <v>0.95</v>
          </cell>
          <cell r="X975">
            <v>-100</v>
          </cell>
          <cell r="AB975">
            <v>44303</v>
          </cell>
          <cell r="AC975">
            <v>9736.90129531077</v>
          </cell>
          <cell r="AD975">
            <v>969698</v>
          </cell>
        </row>
        <row r="976">
          <cell r="C976" t="str">
            <v>7-1-1401</v>
          </cell>
          <cell r="D976" t="str">
            <v>7</v>
          </cell>
          <cell r="E976">
            <v>1</v>
          </cell>
          <cell r="F976">
            <v>44303</v>
          </cell>
          <cell r="G976" t="str">
            <v>1401</v>
          </cell>
          <cell r="H976" t="str">
            <v>自销</v>
          </cell>
          <cell r="I976" t="str">
            <v>李杏香</v>
          </cell>
          <cell r="J976" t="str">
            <v>已签约</v>
          </cell>
          <cell r="K976">
            <v>99.59</v>
          </cell>
          <cell r="L976">
            <v>78.44</v>
          </cell>
          <cell r="O976" t="str">
            <v>肖毅雄,严敏怡</v>
          </cell>
          <cell r="P976" t="str">
            <v>422226197210200075,440111197302024226</v>
          </cell>
          <cell r="Q976" t="str">
            <v>13660370768
13620410970</v>
          </cell>
          <cell r="R976" t="str">
            <v>广东省广州市花都区颐和山庄颐林一街27号1304房</v>
          </cell>
          <cell r="T976">
            <v>44297</v>
          </cell>
          <cell r="U976">
            <v>9622.25076838025</v>
          </cell>
          <cell r="V976">
            <v>958279.954022989</v>
          </cell>
          <cell r="W976">
            <v>0.95</v>
          </cell>
          <cell r="X976">
            <v>-100</v>
          </cell>
          <cell r="AB976">
            <v>44303</v>
          </cell>
          <cell r="AC976">
            <v>9131.52927000703</v>
          </cell>
          <cell r="AD976">
            <v>909409</v>
          </cell>
        </row>
        <row r="977">
          <cell r="C977" t="str">
            <v>7-1-1402</v>
          </cell>
          <cell r="D977" t="str">
            <v>7</v>
          </cell>
          <cell r="E977">
            <v>1</v>
          </cell>
          <cell r="F977">
            <v>44356</v>
          </cell>
          <cell r="G977" t="str">
            <v>1402</v>
          </cell>
          <cell r="H977" t="str">
            <v>自销</v>
          </cell>
          <cell r="I977" t="str">
            <v>冯昌盛;李杏香</v>
          </cell>
          <cell r="J977" t="str">
            <v>已签约</v>
          </cell>
          <cell r="K977">
            <v>84.65</v>
          </cell>
          <cell r="L977">
            <v>66.67</v>
          </cell>
          <cell r="O977" t="str">
            <v>高爽爽,罗逸轩</v>
          </cell>
          <cell r="P977" t="str">
            <v>341222199007020602,430502198702240014</v>
          </cell>
          <cell r="Q977" t="str">
            <v>13430309619
13660061107</v>
          </cell>
          <cell r="R977" t="str">
            <v>广东省广州市花都区祈福生活无限2栋1908房</v>
          </cell>
          <cell r="T977">
            <v>44352</v>
          </cell>
          <cell r="U977">
            <v>9869.85762877569</v>
          </cell>
          <cell r="V977">
            <v>835483.448275862</v>
          </cell>
          <cell r="W977" t="str">
            <v>0.95*0.97</v>
          </cell>
          <cell r="X977">
            <v>-85</v>
          </cell>
          <cell r="AB977">
            <v>44356</v>
          </cell>
          <cell r="AC977">
            <v>9048.95451860602</v>
          </cell>
          <cell r="AD977">
            <v>765994</v>
          </cell>
        </row>
        <row r="978">
          <cell r="C978" t="str">
            <v>7-1-1403</v>
          </cell>
          <cell r="D978" t="str">
            <v>7</v>
          </cell>
          <cell r="E978">
            <v>1</v>
          </cell>
          <cell r="F978">
            <v>44309</v>
          </cell>
          <cell r="G978" t="str">
            <v>1403</v>
          </cell>
          <cell r="H978" t="str">
            <v>自销</v>
          </cell>
          <cell r="I978" t="str">
            <v>吴蕙菁</v>
          </cell>
          <cell r="J978" t="str">
            <v>已签约</v>
          </cell>
          <cell r="K978">
            <v>84.65</v>
          </cell>
          <cell r="L978">
            <v>66.67</v>
          </cell>
          <cell r="O978" t="str">
            <v>周丽文</v>
          </cell>
          <cell r="P978" t="str">
            <v>440111199005281241</v>
          </cell>
          <cell r="Q978" t="str">
            <v>13423647873</v>
          </cell>
          <cell r="R978" t="str">
            <v>广东省广州市白云区江高镇中兴路27号</v>
          </cell>
          <cell r="T978">
            <v>44302</v>
          </cell>
          <cell r="U978">
            <v>9984.80015751132</v>
          </cell>
          <cell r="V978">
            <v>845213.333333333</v>
          </cell>
          <cell r="W978" t="str">
            <v>0.95*0.97</v>
          </cell>
          <cell r="X978">
            <v>-85</v>
          </cell>
          <cell r="AB978">
            <v>44309</v>
          </cell>
          <cell r="AC978">
            <v>9378.81866509155</v>
          </cell>
          <cell r="AD978">
            <v>793917</v>
          </cell>
        </row>
        <row r="979">
          <cell r="C979" t="str">
            <v>7-1-1404</v>
          </cell>
          <cell r="D979" t="str">
            <v>7</v>
          </cell>
          <cell r="E979">
            <v>1</v>
          </cell>
          <cell r="F979">
            <v>44399</v>
          </cell>
          <cell r="G979" t="str">
            <v>1404</v>
          </cell>
          <cell r="H979" t="str">
            <v>自销</v>
          </cell>
          <cell r="I979" t="str">
            <v>冯昌盛</v>
          </cell>
          <cell r="J979" t="str">
            <v>已签约</v>
          </cell>
          <cell r="K979">
            <v>84.65</v>
          </cell>
          <cell r="L979">
            <v>66.67</v>
          </cell>
          <cell r="O979" t="str">
            <v>刘娟</v>
          </cell>
          <cell r="P979" t="str">
            <v>411503198704273040</v>
          </cell>
          <cell r="Q979" t="str">
            <v>13710612164</v>
          </cell>
          <cell r="R979" t="str">
            <v>广东省广州市白云区江高镇珠江村夏南路13号三大工业区</v>
          </cell>
          <cell r="T979">
            <v>44372</v>
          </cell>
          <cell r="U979">
            <v>9754.91510004006</v>
          </cell>
          <cell r="V979">
            <v>825753.563218391</v>
          </cell>
          <cell r="W979" t="str">
            <v>0.95*0.97</v>
          </cell>
          <cell r="X979">
            <v>-85</v>
          </cell>
          <cell r="AB979">
            <v>44399</v>
          </cell>
          <cell r="AC979">
            <v>8718.10986414649</v>
          </cell>
          <cell r="AD979">
            <v>737988</v>
          </cell>
        </row>
        <row r="980">
          <cell r="C980" t="str">
            <v>7-1-1405</v>
          </cell>
          <cell r="D980" t="str">
            <v>7</v>
          </cell>
          <cell r="E980">
            <v>1</v>
          </cell>
          <cell r="F980">
            <v>44344</v>
          </cell>
          <cell r="G980" t="str">
            <v>1405</v>
          </cell>
          <cell r="H980" t="str">
            <v>自销</v>
          </cell>
          <cell r="I980" t="str">
            <v>李杏香</v>
          </cell>
          <cell r="J980" t="str">
            <v>已签约</v>
          </cell>
          <cell r="K980">
            <v>84.65</v>
          </cell>
          <cell r="L980">
            <v>66.67</v>
          </cell>
          <cell r="O980" t="str">
            <v>余丽颜</v>
          </cell>
          <cell r="P980" t="str">
            <v>440105197305164841</v>
          </cell>
          <cell r="Q980" t="str">
            <v>13539430350</v>
          </cell>
          <cell r="R980" t="str">
            <v>广东省广州市细岗路一方雅居紫云轩1706房</v>
          </cell>
          <cell r="T980">
            <v>44330</v>
          </cell>
          <cell r="U980">
            <v>9639.97257130443</v>
          </cell>
          <cell r="V980">
            <v>816023.67816092</v>
          </cell>
          <cell r="W980" t="str">
            <v>0.95*0.86-10788</v>
          </cell>
          <cell r="X980">
            <v>-85</v>
          </cell>
          <cell r="AB980">
            <v>44344</v>
          </cell>
          <cell r="AC980">
            <v>8847.51329001772</v>
          </cell>
          <cell r="AD980">
            <v>748942</v>
          </cell>
        </row>
        <row r="981">
          <cell r="C981" t="str">
            <v>7-1-1406</v>
          </cell>
          <cell r="D981" t="str">
            <v>7</v>
          </cell>
          <cell r="E981">
            <v>1</v>
          </cell>
          <cell r="F981">
            <v>44467</v>
          </cell>
          <cell r="G981" t="str">
            <v>1406</v>
          </cell>
          <cell r="H981" t="str">
            <v>自销</v>
          </cell>
          <cell r="I981" t="str">
            <v>黄鲜明</v>
          </cell>
          <cell r="J981" t="str">
            <v>已签约</v>
          </cell>
          <cell r="K981">
            <v>99.59</v>
          </cell>
          <cell r="L981">
            <v>78.44</v>
          </cell>
          <cell r="O981" t="str">
            <v>张云</v>
          </cell>
          <cell r="P981" t="str">
            <v>430111197403060419</v>
          </cell>
          <cell r="Q981" t="str">
            <v>13397582928</v>
          </cell>
          <cell r="R981" t="str">
            <v>广东省清远市清城区龙塘镇恒大银湖城143-2601</v>
          </cell>
          <cell r="T981">
            <v>44408</v>
          </cell>
          <cell r="U981">
            <v>9852.13582585151</v>
          </cell>
          <cell r="V981">
            <v>981174.206896552</v>
          </cell>
          <cell r="W981" t="str">
            <v>0.95*0.97</v>
          </cell>
          <cell r="X981">
            <v>-100</v>
          </cell>
          <cell r="AB981">
            <v>44467</v>
          </cell>
          <cell r="AC981">
            <v>9440.10442815544</v>
          </cell>
          <cell r="AD981">
            <v>940140</v>
          </cell>
        </row>
        <row r="982">
          <cell r="C982" t="str">
            <v>7-1-1501</v>
          </cell>
          <cell r="D982" t="str">
            <v>7</v>
          </cell>
          <cell r="E982">
            <v>1</v>
          </cell>
          <cell r="F982">
            <v>44301</v>
          </cell>
          <cell r="G982" t="str">
            <v>1501</v>
          </cell>
          <cell r="H982" t="str">
            <v>自销</v>
          </cell>
          <cell r="I982" t="str">
            <v>刘梓轩</v>
          </cell>
          <cell r="J982" t="str">
            <v>已签约</v>
          </cell>
          <cell r="K982">
            <v>99.59</v>
          </cell>
          <cell r="L982">
            <v>78.44</v>
          </cell>
          <cell r="O982" t="str">
            <v>刘灿</v>
          </cell>
          <cell r="P982" t="str">
            <v>430921199508010018</v>
          </cell>
          <cell r="Q982" t="str">
            <v>18302012481</v>
          </cell>
          <cell r="R982" t="str">
            <v>广东省广州市白云区三元里大道中合益二街棠溪小区23号708</v>
          </cell>
          <cell r="T982">
            <v>44297</v>
          </cell>
          <cell r="U982">
            <v>9967.07835458714</v>
          </cell>
          <cell r="V982">
            <v>992621.333333333</v>
          </cell>
          <cell r="W982" t="str">
            <v>0.95*0.86</v>
          </cell>
          <cell r="X982">
            <v>-100</v>
          </cell>
          <cell r="AB982">
            <v>44301</v>
          </cell>
          <cell r="AC982">
            <v>9620.05221407772</v>
          </cell>
          <cell r="AD982">
            <v>958061</v>
          </cell>
        </row>
        <row r="983">
          <cell r="C983" t="str">
            <v>7-1-1502</v>
          </cell>
          <cell r="D983" t="str">
            <v>7</v>
          </cell>
          <cell r="E983">
            <v>1</v>
          </cell>
          <cell r="F983">
            <v>44302</v>
          </cell>
          <cell r="G983" t="str">
            <v>1502</v>
          </cell>
          <cell r="H983" t="str">
            <v>自销</v>
          </cell>
          <cell r="I983" t="str">
            <v>陈凯伦</v>
          </cell>
          <cell r="J983" t="str">
            <v>已签约</v>
          </cell>
          <cell r="K983">
            <v>84.65</v>
          </cell>
          <cell r="L983">
            <v>66.67</v>
          </cell>
          <cell r="O983" t="str">
            <v>袁素兴</v>
          </cell>
          <cell r="P983" t="str">
            <v>441900197510123021</v>
          </cell>
          <cell r="Q983" t="str">
            <v>13660061870</v>
          </cell>
          <cell r="R983" t="str">
            <v>广东省东莞市道滘镇上梁洲商业街横三巷29号</v>
          </cell>
          <cell r="T983">
            <v>44297</v>
          </cell>
          <cell r="U983">
            <v>10214.6852149826</v>
          </cell>
          <cell r="V983">
            <v>864673.103448276</v>
          </cell>
          <cell r="W983" t="str">
            <v>0.95*0.86-2000</v>
          </cell>
          <cell r="X983">
            <v>-85</v>
          </cell>
          <cell r="AB983">
            <v>44302</v>
          </cell>
          <cell r="AC983">
            <v>9256.66863555818</v>
          </cell>
          <cell r="AD983">
            <v>783577</v>
          </cell>
        </row>
        <row r="984">
          <cell r="C984" t="str">
            <v>7-1-1503</v>
          </cell>
          <cell r="D984" t="str">
            <v>7</v>
          </cell>
          <cell r="E984">
            <v>1</v>
          </cell>
          <cell r="F984">
            <v>44503</v>
          </cell>
          <cell r="G984" t="str">
            <v>1503</v>
          </cell>
          <cell r="H984" t="str">
            <v>自销</v>
          </cell>
          <cell r="I984" t="str">
            <v>韩丰元</v>
          </cell>
          <cell r="J984" t="str">
            <v>已签约</v>
          </cell>
          <cell r="K984">
            <v>84.65</v>
          </cell>
          <cell r="L984">
            <v>66.67</v>
          </cell>
          <cell r="O984" t="str">
            <v>罗玉娇</v>
          </cell>
          <cell r="P984" t="str">
            <v>440121196408121524</v>
          </cell>
          <cell r="Q984" t="str">
            <v>15918584007</v>
          </cell>
          <cell r="R984" t="str">
            <v>广东省广州市花都区狮岭镇益群村朱屋队新路西1号</v>
          </cell>
          <cell r="T984">
            <v>44406</v>
          </cell>
          <cell r="U984">
            <v>10329.6277437182</v>
          </cell>
          <cell r="V984">
            <v>874402.988505747</v>
          </cell>
          <cell r="W984" t="str">
            <v>0.95*0.96*0.99</v>
          </cell>
          <cell r="X984">
            <v>-85</v>
          </cell>
          <cell r="AB984">
            <v>44503</v>
          </cell>
          <cell r="AC984">
            <v>9213.46721795629</v>
          </cell>
          <cell r="AD984">
            <v>779920</v>
          </cell>
        </row>
        <row r="985">
          <cell r="C985" t="str">
            <v>7-1-1504</v>
          </cell>
          <cell r="D985" t="str">
            <v>7</v>
          </cell>
          <cell r="E985">
            <v>1</v>
          </cell>
          <cell r="F985">
            <v>44303</v>
          </cell>
          <cell r="G985" t="str">
            <v>1504</v>
          </cell>
          <cell r="H985" t="str">
            <v>自销</v>
          </cell>
          <cell r="I985" t="str">
            <v>朱生</v>
          </cell>
          <cell r="J985" t="str">
            <v>已签约</v>
          </cell>
          <cell r="K985">
            <v>84.65</v>
          </cell>
          <cell r="L985">
            <v>66.67</v>
          </cell>
          <cell r="O985" t="str">
            <v>郑秋霞,王晓楠</v>
          </cell>
          <cell r="P985" t="str">
            <v>411528199011040748,41152819891113071X</v>
          </cell>
          <cell r="Q985" t="str">
            <v>13922421685
17737036326</v>
          </cell>
          <cell r="R985" t="str">
            <v>广东省广州市白云区均禾街石马村桃红二街3号</v>
          </cell>
          <cell r="T985">
            <v>44297</v>
          </cell>
          <cell r="U985">
            <v>10099.742686247</v>
          </cell>
          <cell r="V985">
            <v>854943.218390805</v>
          </cell>
          <cell r="W985" t="str">
            <v>0.95*0.97</v>
          </cell>
          <cell r="X985">
            <v>-85</v>
          </cell>
          <cell r="AB985">
            <v>44303</v>
          </cell>
          <cell r="AC985">
            <v>9016.07796810396</v>
          </cell>
          <cell r="AD985">
            <v>763211</v>
          </cell>
        </row>
        <row r="986">
          <cell r="C986" t="str">
            <v>7-1-1505</v>
          </cell>
          <cell r="D986" t="str">
            <v>7</v>
          </cell>
          <cell r="E986">
            <v>1</v>
          </cell>
          <cell r="F986">
            <v>45065</v>
          </cell>
          <cell r="G986" t="str">
            <v>1505</v>
          </cell>
          <cell r="H986" t="str">
            <v>品业</v>
          </cell>
          <cell r="I986" t="str">
            <v>梁子杰</v>
          </cell>
          <cell r="J986" t="str">
            <v>已签约</v>
          </cell>
          <cell r="K986">
            <v>84.65</v>
          </cell>
          <cell r="L986">
            <v>66.67</v>
          </cell>
          <cell r="O986" t="str">
            <v>梁业骏</v>
          </cell>
          <cell r="P986" t="str">
            <v>440111200207278417</v>
          </cell>
          <cell r="Q986">
            <v>13825132548</v>
          </cell>
          <cell r="R986" t="str">
            <v>广东省广州市白云区鹤龙一路756号</v>
          </cell>
          <cell r="S986" t="str">
            <v>中介-玉阁</v>
          </cell>
          <cell r="T986">
            <v>45002</v>
          </cell>
          <cell r="U986">
            <v>9866.66272888364</v>
          </cell>
          <cell r="V986">
            <v>835213</v>
          </cell>
          <cell r="W986" t="str">
            <v>0.95*0.86-1494</v>
          </cell>
          <cell r="X986">
            <v>12738</v>
          </cell>
          <cell r="AB986">
            <v>45065</v>
          </cell>
          <cell r="AC986">
            <v>8723.70939161252</v>
          </cell>
          <cell r="AD986">
            <v>738462</v>
          </cell>
        </row>
        <row r="987">
          <cell r="C987" t="str">
            <v>7-1-1506</v>
          </cell>
          <cell r="D987" t="str">
            <v>7</v>
          </cell>
          <cell r="E987">
            <v>1</v>
          </cell>
          <cell r="F987">
            <v>44333</v>
          </cell>
          <cell r="G987" t="str">
            <v>1506</v>
          </cell>
          <cell r="H987" t="str">
            <v>自销</v>
          </cell>
          <cell r="I987" t="str">
            <v>刘梓轩</v>
          </cell>
          <cell r="J987" t="str">
            <v>已签约</v>
          </cell>
          <cell r="K987">
            <v>99.59</v>
          </cell>
          <cell r="L987">
            <v>78.44</v>
          </cell>
          <cell r="O987" t="str">
            <v>张锡光,张秀芬</v>
          </cell>
          <cell r="P987" t="str">
            <v>440105195208042456,440105198401132422</v>
          </cell>
          <cell r="Q987" t="str">
            <v>13922204121
13710366077</v>
          </cell>
          <cell r="R987" t="str">
            <v>广东省广州市越秀区梅花街道中山一路杨箕大街29号A8栋3001房</v>
          </cell>
          <cell r="T987">
            <v>44319</v>
          </cell>
          <cell r="U987">
            <v>10196.9634120584</v>
          </cell>
          <cell r="V987">
            <v>1015515.5862069</v>
          </cell>
          <cell r="W987">
            <v>0.95</v>
          </cell>
          <cell r="X987">
            <v>-100</v>
          </cell>
          <cell r="AB987">
            <v>44333</v>
          </cell>
          <cell r="AC987">
            <v>9837.61421829501</v>
          </cell>
          <cell r="AD987">
            <v>979728</v>
          </cell>
        </row>
        <row r="988">
          <cell r="C988" t="str">
            <v>7-1-1601</v>
          </cell>
          <cell r="D988" t="str">
            <v>7</v>
          </cell>
          <cell r="E988">
            <v>1</v>
          </cell>
          <cell r="F988">
            <v>44300</v>
          </cell>
          <cell r="G988" t="str">
            <v>1601</v>
          </cell>
          <cell r="H988" t="str">
            <v>自销</v>
          </cell>
          <cell r="I988" t="str">
            <v>揭英锡</v>
          </cell>
          <cell r="J988" t="str">
            <v>已签约</v>
          </cell>
          <cell r="K988">
            <v>99.59</v>
          </cell>
          <cell r="L988">
            <v>78.44</v>
          </cell>
          <cell r="O988" t="str">
            <v>张林,严中秋</v>
          </cell>
          <cell r="P988" t="str">
            <v>420111197511055076,440881198308151105</v>
          </cell>
          <cell r="Q988" t="str">
            <v>13926278627
18802089815</v>
          </cell>
          <cell r="R988" t="str">
            <v>广东省清远市清城区美林湖国际社区金色溪谷1路东1街9栋10号</v>
          </cell>
          <cell r="T988">
            <v>44297</v>
          </cell>
          <cell r="U988">
            <v>9967.07835458714</v>
          </cell>
          <cell r="V988">
            <v>992621.333333333</v>
          </cell>
          <cell r="W988" t="str">
            <v>0.95*0.97</v>
          </cell>
          <cell r="X988">
            <v>-100</v>
          </cell>
          <cell r="AB988">
            <v>44300</v>
          </cell>
          <cell r="AC988">
            <v>9815.38307058942</v>
          </cell>
          <cell r="AD988">
            <v>977514</v>
          </cell>
        </row>
        <row r="989">
          <cell r="C989" t="str">
            <v>7-1-1602</v>
          </cell>
          <cell r="D989" t="str">
            <v>7</v>
          </cell>
          <cell r="E989">
            <v>1</v>
          </cell>
          <cell r="F989">
            <v>44907</v>
          </cell>
          <cell r="G989" t="str">
            <v>1602</v>
          </cell>
          <cell r="H989" t="str">
            <v>自销</v>
          </cell>
          <cell r="I989" t="str">
            <v>刘梓轩</v>
          </cell>
          <cell r="J989" t="str">
            <v>已签约</v>
          </cell>
          <cell r="K989">
            <v>84.65</v>
          </cell>
          <cell r="L989">
            <v>66.67</v>
          </cell>
          <cell r="O989" t="str">
            <v>李红冰</v>
          </cell>
          <cell r="P989" t="str">
            <v>440882197904056181</v>
          </cell>
          <cell r="Q989">
            <v>13560299921</v>
          </cell>
          <cell r="R989" t="str">
            <v>广东省广州市天河区黄云路颐润大街3号天合尚居803</v>
          </cell>
          <cell r="S989" t="str">
            <v>工抵</v>
          </cell>
          <cell r="T989">
            <v>44297</v>
          </cell>
          <cell r="U989">
            <v>10096.5505020673</v>
          </cell>
          <cell r="V989">
            <v>854673</v>
          </cell>
          <cell r="W989" t="str">
            <v>0.95*0.86</v>
          </cell>
          <cell r="X989">
            <v>-85</v>
          </cell>
          <cell r="AB989">
            <v>44907</v>
          </cell>
          <cell r="AC989">
            <v>9351.12817483757</v>
          </cell>
          <cell r="AD989">
            <v>791573</v>
          </cell>
        </row>
        <row r="990">
          <cell r="C990" t="str">
            <v>7-1-1603</v>
          </cell>
          <cell r="D990" t="str">
            <v>7</v>
          </cell>
          <cell r="E990">
            <v>1</v>
          </cell>
          <cell r="F990">
            <v>44304</v>
          </cell>
          <cell r="G990" t="str">
            <v>1603</v>
          </cell>
          <cell r="H990" t="str">
            <v>自销</v>
          </cell>
          <cell r="I990" t="str">
            <v>李杏香</v>
          </cell>
          <cell r="J990" t="str">
            <v>已签约</v>
          </cell>
          <cell r="K990">
            <v>84.65</v>
          </cell>
          <cell r="L990">
            <v>66.67</v>
          </cell>
          <cell r="O990" t="str">
            <v>周旭婷,江展宏</v>
          </cell>
          <cell r="P990" t="str">
            <v>440111199408075442,440111199102245410</v>
          </cell>
          <cell r="Q990" t="str">
            <v>13148944150
15521394493</v>
          </cell>
          <cell r="R990" t="str">
            <v>广东省广州市白云区夏良高桥庄十二巷2号</v>
          </cell>
          <cell r="T990">
            <v>44297</v>
          </cell>
          <cell r="U990">
            <v>10329.6277437182</v>
          </cell>
          <cell r="V990">
            <v>874402.988505747</v>
          </cell>
          <cell r="W990" t="str">
            <v>0.95*0.97</v>
          </cell>
          <cell r="X990">
            <v>-85</v>
          </cell>
          <cell r="AB990">
            <v>44304</v>
          </cell>
          <cell r="AC990">
            <v>9306.52096869462</v>
          </cell>
          <cell r="AD990">
            <v>787797</v>
          </cell>
        </row>
        <row r="991">
          <cell r="C991" t="str">
            <v>7-1-1604</v>
          </cell>
          <cell r="D991" t="str">
            <v>7</v>
          </cell>
          <cell r="E991">
            <v>1</v>
          </cell>
          <cell r="F991">
            <v>44316</v>
          </cell>
          <cell r="G991" t="str">
            <v>1604</v>
          </cell>
          <cell r="H991" t="str">
            <v>自销</v>
          </cell>
          <cell r="I991" t="str">
            <v>李杏香</v>
          </cell>
          <cell r="J991" t="str">
            <v>已签约</v>
          </cell>
          <cell r="K991">
            <v>84.65</v>
          </cell>
          <cell r="L991">
            <v>66.67</v>
          </cell>
          <cell r="O991" t="str">
            <v>蒋钧</v>
          </cell>
          <cell r="P991" t="str">
            <v>430528199407143332</v>
          </cell>
          <cell r="Q991" t="str">
            <v>18684831350</v>
          </cell>
          <cell r="R991" t="str">
            <v>广东省广州市花都区新华街道茶园里西路北二巷豪庭茗居A栋301房</v>
          </cell>
          <cell r="T991">
            <v>44297</v>
          </cell>
          <cell r="U991">
            <v>10099.742686247</v>
          </cell>
          <cell r="V991">
            <v>854943.218390805</v>
          </cell>
          <cell r="W991">
            <v>0.95</v>
          </cell>
          <cell r="X991">
            <v>-85</v>
          </cell>
          <cell r="AB991">
            <v>44316</v>
          </cell>
          <cell r="AC991">
            <v>9016.0425280567</v>
          </cell>
          <cell r="AD991">
            <v>763208</v>
          </cell>
        </row>
        <row r="992">
          <cell r="C992" t="str">
            <v>7-1-1605</v>
          </cell>
          <cell r="D992" t="str">
            <v>7</v>
          </cell>
          <cell r="E992">
            <v>1</v>
          </cell>
          <cell r="F992" t="str">
            <v>草签报</v>
          </cell>
          <cell r="G992" t="str">
            <v>1605</v>
          </cell>
          <cell r="H992" t="str">
            <v>自销</v>
          </cell>
          <cell r="I992" t="str">
            <v>李杏香</v>
          </cell>
          <cell r="J992" t="str">
            <v>已签约</v>
          </cell>
          <cell r="K992">
            <v>84.65</v>
          </cell>
          <cell r="L992">
            <v>66.67</v>
          </cell>
          <cell r="O992" t="str">
            <v>吴丹</v>
          </cell>
          <cell r="P992" t="str">
            <v>51021119800101062X</v>
          </cell>
          <cell r="Q992" t="str">
            <v>18623193232</v>
          </cell>
          <cell r="R992" t="str">
            <v>重庆市渝北区水晶郦城1-6-602</v>
          </cell>
          <cell r="S992" t="str">
            <v>龙湖内购</v>
          </cell>
          <cell r="T992">
            <v>44297</v>
          </cell>
          <cell r="U992">
            <v>9866.66272888364</v>
          </cell>
          <cell r="V992">
            <v>835213</v>
          </cell>
          <cell r="W992" t="str">
            <v>0.95*0.97</v>
          </cell>
          <cell r="X992">
            <v>-85</v>
          </cell>
          <cell r="AB992">
            <v>45265</v>
          </cell>
          <cell r="AC992">
            <v>8875.19196692262</v>
          </cell>
          <cell r="AD992">
            <v>751285</v>
          </cell>
        </row>
        <row r="993">
          <cell r="C993" t="str">
            <v>7-1-1606</v>
          </cell>
          <cell r="D993" t="str">
            <v>7</v>
          </cell>
          <cell r="E993">
            <v>1</v>
          </cell>
          <cell r="F993">
            <v>44368</v>
          </cell>
          <cell r="G993" t="str">
            <v>1606</v>
          </cell>
          <cell r="H993" t="str">
            <v>自销</v>
          </cell>
          <cell r="I993" t="str">
            <v>冯昌盛</v>
          </cell>
          <cell r="J993" t="str">
            <v>已签约</v>
          </cell>
          <cell r="K993">
            <v>99.59</v>
          </cell>
          <cell r="L993">
            <v>78.44</v>
          </cell>
          <cell r="O993" t="str">
            <v>徐欢乐</v>
          </cell>
          <cell r="P993" t="str">
            <v>372922198810157077</v>
          </cell>
          <cell r="Q993" t="str">
            <v>19806710183</v>
          </cell>
          <cell r="R993" t="str">
            <v>山东省曹县梁堤头镇回堤岗行政村回堤岗村290号</v>
          </cell>
          <cell r="T993">
            <v>44297</v>
          </cell>
          <cell r="U993">
            <v>10196.9634120584</v>
          </cell>
          <cell r="V993">
            <v>1015515.5862069</v>
          </cell>
          <cell r="W993" t="str">
            <v>0.95*0.96*0.99</v>
          </cell>
          <cell r="X993">
            <v>-100</v>
          </cell>
          <cell r="AB993">
            <v>44368</v>
          </cell>
          <cell r="AC993">
            <v>9936.9916658299</v>
          </cell>
          <cell r="AD993">
            <v>989625</v>
          </cell>
        </row>
        <row r="994">
          <cell r="C994" t="str">
            <v>7-1-1701</v>
          </cell>
          <cell r="D994" t="str">
            <v>7</v>
          </cell>
          <cell r="E994">
            <v>1</v>
          </cell>
          <cell r="F994">
            <v>44366</v>
          </cell>
          <cell r="G994" t="str">
            <v>1701</v>
          </cell>
          <cell r="H994" t="str">
            <v>自销</v>
          </cell>
          <cell r="I994" t="str">
            <v>吴梦宇</v>
          </cell>
          <cell r="J994" t="str">
            <v>已签约</v>
          </cell>
          <cell r="K994">
            <v>99.59</v>
          </cell>
          <cell r="L994">
            <v>78.44</v>
          </cell>
          <cell r="O994" t="str">
            <v>李果成,范燕妮</v>
          </cell>
          <cell r="P994" t="str">
            <v>432323197310225139,432302197409110321</v>
          </cell>
          <cell r="Q994" t="str">
            <v>13642682314
13802984489</v>
          </cell>
          <cell r="R994" t="str">
            <v>广东省广州市天河区元岗南兴花园404房</v>
          </cell>
          <cell r="T994">
            <v>44297</v>
          </cell>
          <cell r="U994">
            <v>9967.07835458714</v>
          </cell>
          <cell r="V994">
            <v>992621.333333333</v>
          </cell>
          <cell r="W994" t="str">
            <v>0.95*0.96*0.99</v>
          </cell>
          <cell r="X994">
            <v>-100</v>
          </cell>
          <cell r="AB994">
            <v>44366</v>
          </cell>
          <cell r="AC994">
            <v>9620.05221407772</v>
          </cell>
          <cell r="AD994">
            <v>958061</v>
          </cell>
        </row>
        <row r="995">
          <cell r="C995" t="str">
            <v>7-1-1702</v>
          </cell>
          <cell r="D995" t="str">
            <v>7</v>
          </cell>
          <cell r="E995">
            <v>1</v>
          </cell>
          <cell r="F995">
            <v>44374</v>
          </cell>
          <cell r="G995" t="str">
            <v>1702</v>
          </cell>
          <cell r="H995" t="str">
            <v>自销</v>
          </cell>
          <cell r="I995" t="str">
            <v>刘梓轩</v>
          </cell>
          <cell r="J995" t="str">
            <v>已签约</v>
          </cell>
          <cell r="K995">
            <v>84.65</v>
          </cell>
          <cell r="L995">
            <v>66.67</v>
          </cell>
          <cell r="O995" t="str">
            <v>何传芦</v>
          </cell>
          <cell r="P995" t="str">
            <v>440882198412275454</v>
          </cell>
          <cell r="Q995" t="str">
            <v>13570587751</v>
          </cell>
          <cell r="R995" t="str">
            <v>广东省广州市黄埔区江东街8号</v>
          </cell>
          <cell r="T995">
            <v>44297</v>
          </cell>
          <cell r="U995">
            <v>10214.6852149826</v>
          </cell>
          <cell r="V995">
            <v>864673.103448276</v>
          </cell>
          <cell r="W995">
            <v>0.95</v>
          </cell>
          <cell r="X995">
            <v>-85</v>
          </cell>
          <cell r="AB995">
            <v>44374</v>
          </cell>
          <cell r="AC995">
            <v>9351.12817483757</v>
          </cell>
          <cell r="AD995">
            <v>791573</v>
          </cell>
        </row>
        <row r="996">
          <cell r="C996" t="str">
            <v>7-1-1703</v>
          </cell>
          <cell r="D996" t="str">
            <v>7</v>
          </cell>
          <cell r="E996">
            <v>1</v>
          </cell>
          <cell r="F996">
            <v>44312</v>
          </cell>
          <cell r="G996" t="str">
            <v>1703</v>
          </cell>
          <cell r="H996" t="str">
            <v>自销</v>
          </cell>
          <cell r="I996" t="str">
            <v>吴蕙菁;罗健波</v>
          </cell>
          <cell r="J996" t="str">
            <v>已签约</v>
          </cell>
          <cell r="K996">
            <v>84.65</v>
          </cell>
          <cell r="L996">
            <v>66.67</v>
          </cell>
          <cell r="O996" t="str">
            <v>刘妙玲</v>
          </cell>
          <cell r="P996" t="str">
            <v>440528197105085723</v>
          </cell>
          <cell r="Q996" t="str">
            <v>13802919480</v>
          </cell>
          <cell r="R996" t="str">
            <v>广东省广州市白云区金沙洲御金沙C6-502</v>
          </cell>
          <cell r="T996">
            <v>44297</v>
          </cell>
          <cell r="U996">
            <v>10329.6277437182</v>
          </cell>
          <cell r="V996">
            <v>874402.988505747</v>
          </cell>
          <cell r="W996">
            <v>0.95</v>
          </cell>
          <cell r="X996">
            <v>-85</v>
          </cell>
          <cell r="AB996">
            <v>44312</v>
          </cell>
          <cell r="AC996">
            <v>9496.45599527466</v>
          </cell>
          <cell r="AD996">
            <v>803875</v>
          </cell>
        </row>
        <row r="997">
          <cell r="C997" t="str">
            <v>7-1-1704</v>
          </cell>
          <cell r="D997" t="str">
            <v>7</v>
          </cell>
          <cell r="E997">
            <v>1</v>
          </cell>
          <cell r="F997">
            <v>44336</v>
          </cell>
          <cell r="G997" t="str">
            <v>1704</v>
          </cell>
          <cell r="H997" t="str">
            <v>自销</v>
          </cell>
          <cell r="I997" t="str">
            <v>李杏香;揭英锡</v>
          </cell>
          <cell r="J997" t="str">
            <v>已签约</v>
          </cell>
          <cell r="K997">
            <v>84.65</v>
          </cell>
          <cell r="L997">
            <v>66.67</v>
          </cell>
          <cell r="O997" t="str">
            <v>麦景进</v>
          </cell>
          <cell r="P997" t="str">
            <v>440881199402283512</v>
          </cell>
          <cell r="Q997" t="str">
            <v>18707504022</v>
          </cell>
          <cell r="R997" t="str">
            <v>广东省广州市天河区龙洞直街30号</v>
          </cell>
          <cell r="T997">
            <v>44326</v>
          </cell>
          <cell r="U997">
            <v>10099.742686247</v>
          </cell>
          <cell r="V997">
            <v>854943.218390805</v>
          </cell>
          <cell r="W997">
            <v>0.95</v>
          </cell>
          <cell r="X997">
            <v>-85</v>
          </cell>
          <cell r="AB997">
            <v>44336</v>
          </cell>
          <cell r="AC997">
            <v>9292.97105729474</v>
          </cell>
          <cell r="AD997">
            <v>786650</v>
          </cell>
        </row>
        <row r="998">
          <cell r="C998" t="str">
            <v>7-1-1705</v>
          </cell>
          <cell r="D998" t="str">
            <v>7</v>
          </cell>
          <cell r="E998">
            <v>1</v>
          </cell>
          <cell r="F998" t="str">
            <v>草签报</v>
          </cell>
          <cell r="G998" t="str">
            <v>1705</v>
          </cell>
          <cell r="H998" t="str">
            <v>品业</v>
          </cell>
          <cell r="I998" t="str">
            <v>梁子杰</v>
          </cell>
          <cell r="J998" t="str">
            <v>已签约</v>
          </cell>
          <cell r="K998">
            <v>84.65</v>
          </cell>
          <cell r="L998">
            <v>66.67</v>
          </cell>
          <cell r="O998" t="str">
            <v>张敏丽</v>
          </cell>
          <cell r="P998" t="str">
            <v>110228198012041520</v>
          </cell>
          <cell r="Q998">
            <v>13701248089</v>
          </cell>
          <cell r="R998" t="str">
            <v>北京市东城区金宝街2号雅安国际公寓北楼0503号</v>
          </cell>
          <cell r="S998" t="str">
            <v>员工自购</v>
          </cell>
          <cell r="T998">
            <v>44852</v>
          </cell>
          <cell r="U998">
            <v>9984.80015751132</v>
          </cell>
          <cell r="V998">
            <v>845213.333333333</v>
          </cell>
          <cell r="W998" t="str">
            <v>0.95*0.97</v>
          </cell>
          <cell r="X998">
            <v>59882</v>
          </cell>
          <cell r="AB998">
            <v>45290</v>
          </cell>
          <cell r="AC998">
            <v>6375.69994093325</v>
          </cell>
          <cell r="AD998">
            <v>539703</v>
          </cell>
        </row>
        <row r="999">
          <cell r="C999" t="str">
            <v>7-1-1706</v>
          </cell>
          <cell r="D999" t="str">
            <v>7</v>
          </cell>
          <cell r="E999">
            <v>1</v>
          </cell>
          <cell r="F999">
            <v>44445</v>
          </cell>
          <cell r="G999" t="str">
            <v>1706</v>
          </cell>
          <cell r="H999" t="str">
            <v>自销</v>
          </cell>
          <cell r="I999" t="str">
            <v>刘梓轩</v>
          </cell>
          <cell r="J999" t="str">
            <v>已签约</v>
          </cell>
          <cell r="K999">
            <v>99.59</v>
          </cell>
          <cell r="L999">
            <v>78.44</v>
          </cell>
          <cell r="O999" t="str">
            <v>陈千锦,林佑昇</v>
          </cell>
          <cell r="P999" t="str">
            <v>09635763,09618197</v>
          </cell>
          <cell r="Q999" t="str">
            <v>18819428850
18802054660</v>
          </cell>
          <cell r="R999" t="str">
            <v>广东省广州市海珠区新港西路135号中山大学东区170栋-08楼12号</v>
          </cell>
          <cell r="T999">
            <v>44408</v>
          </cell>
          <cell r="U999">
            <v>10196.9634120584</v>
          </cell>
          <cell r="V999">
            <v>1015515.5862069</v>
          </cell>
          <cell r="W999" t="str">
            <v>0.95*0.97</v>
          </cell>
          <cell r="X999">
            <v>-100</v>
          </cell>
          <cell r="AB999">
            <v>44445</v>
          </cell>
          <cell r="AC999">
            <v>9837.61421829501</v>
          </cell>
          <cell r="AD999">
            <v>979728</v>
          </cell>
        </row>
        <row r="1000">
          <cell r="C1000" t="str">
            <v>7-1-1801</v>
          </cell>
          <cell r="D1000" t="str">
            <v>7</v>
          </cell>
          <cell r="E1000">
            <v>1</v>
          </cell>
          <cell r="F1000">
            <v>44301</v>
          </cell>
          <cell r="G1000" t="str">
            <v>1801</v>
          </cell>
          <cell r="H1000" t="str">
            <v>自销</v>
          </cell>
          <cell r="I1000" t="str">
            <v>冯昌盛</v>
          </cell>
          <cell r="J1000" t="str">
            <v>已签约</v>
          </cell>
          <cell r="K1000">
            <v>99.59</v>
          </cell>
          <cell r="L1000">
            <v>78.44</v>
          </cell>
          <cell r="O1000" t="str">
            <v>李婉梅,陈海圣</v>
          </cell>
          <cell r="P1000" t="str">
            <v>652723198005280323,440105197711120019</v>
          </cell>
          <cell r="Q1000" t="str">
            <v>13503030694
13922279394</v>
          </cell>
          <cell r="R1000" t="str">
            <v>广东省广州市荔湾区芳村大道西润盛花苑B3栋706房</v>
          </cell>
          <cell r="T1000">
            <v>44297</v>
          </cell>
          <cell r="U1000">
            <v>9852.13582585151</v>
          </cell>
          <cell r="V1000">
            <v>981174.206896552</v>
          </cell>
          <cell r="W1000">
            <v>0.95</v>
          </cell>
          <cell r="X1000">
            <v>-100</v>
          </cell>
          <cell r="AB1000">
            <v>44301</v>
          </cell>
          <cell r="AC1000">
            <v>9328.94868962747</v>
          </cell>
          <cell r="AD1000">
            <v>929070</v>
          </cell>
        </row>
        <row r="1001">
          <cell r="C1001" t="str">
            <v>7-1-1802</v>
          </cell>
          <cell r="D1001" t="str">
            <v>7</v>
          </cell>
          <cell r="E1001">
            <v>1</v>
          </cell>
          <cell r="F1001">
            <v>44310</v>
          </cell>
          <cell r="G1001" t="str">
            <v>1802</v>
          </cell>
          <cell r="H1001" t="str">
            <v>自销</v>
          </cell>
          <cell r="I1001" t="str">
            <v>陈凯伦</v>
          </cell>
          <cell r="J1001" t="str">
            <v>已签约</v>
          </cell>
          <cell r="K1001">
            <v>84.65</v>
          </cell>
          <cell r="L1001">
            <v>66.67</v>
          </cell>
          <cell r="O1001" t="str">
            <v>杨莎</v>
          </cell>
          <cell r="P1001" t="str">
            <v>440104198011101923</v>
          </cell>
          <cell r="Q1001" t="str">
            <v>13902249039</v>
          </cell>
          <cell r="R1001" t="str">
            <v>广东省广州市天河区花城大道中海花城湾B6-2801</v>
          </cell>
          <cell r="T1001">
            <v>44297</v>
          </cell>
          <cell r="U1001">
            <v>10099.742686247</v>
          </cell>
          <cell r="V1001">
            <v>854943.218390805</v>
          </cell>
          <cell r="W1001">
            <v>0.95</v>
          </cell>
          <cell r="X1001">
            <v>-85</v>
          </cell>
          <cell r="AB1001">
            <v>44310</v>
          </cell>
          <cell r="AC1001">
            <v>9156.96396928529</v>
          </cell>
          <cell r="AD1001">
            <v>775137</v>
          </cell>
        </row>
        <row r="1002">
          <cell r="C1002" t="str">
            <v>7-1-1803</v>
          </cell>
          <cell r="D1002" t="str">
            <v>7</v>
          </cell>
          <cell r="E1002">
            <v>1</v>
          </cell>
          <cell r="F1002">
            <v>44310</v>
          </cell>
          <cell r="G1002" t="str">
            <v>1803</v>
          </cell>
          <cell r="H1002" t="str">
            <v>自销</v>
          </cell>
          <cell r="I1002" t="str">
            <v>陈凯伦</v>
          </cell>
          <cell r="J1002" t="str">
            <v>已签约</v>
          </cell>
          <cell r="K1002">
            <v>84.65</v>
          </cell>
          <cell r="L1002">
            <v>66.67</v>
          </cell>
          <cell r="O1002" t="str">
            <v>钟凌</v>
          </cell>
          <cell r="P1002" t="str">
            <v>440106197108260021</v>
          </cell>
          <cell r="Q1002" t="str">
            <v>13902273253</v>
          </cell>
          <cell r="R1002" t="str">
            <v>广东省广州市天河区体育西路131号2303房</v>
          </cell>
          <cell r="T1002">
            <v>44297</v>
          </cell>
          <cell r="U1002">
            <v>10214.6852149826</v>
          </cell>
          <cell r="V1002">
            <v>864673.103448276</v>
          </cell>
          <cell r="W1002">
            <v>0.95</v>
          </cell>
          <cell r="X1002">
            <v>-85</v>
          </cell>
          <cell r="AB1002">
            <v>44310</v>
          </cell>
          <cell r="AC1002">
            <v>9206.82811577082</v>
          </cell>
          <cell r="AD1002">
            <v>779358</v>
          </cell>
        </row>
        <row r="1003">
          <cell r="C1003" t="str">
            <v>7-1-1804</v>
          </cell>
          <cell r="D1003" t="str">
            <v>7</v>
          </cell>
          <cell r="E1003">
            <v>1</v>
          </cell>
          <cell r="F1003">
            <v>44310</v>
          </cell>
          <cell r="G1003" t="str">
            <v>1804</v>
          </cell>
          <cell r="H1003" t="str">
            <v>自销</v>
          </cell>
          <cell r="I1003" t="str">
            <v>陈凯伦</v>
          </cell>
          <cell r="J1003" t="str">
            <v>已签约</v>
          </cell>
          <cell r="K1003">
            <v>84.65</v>
          </cell>
          <cell r="L1003">
            <v>66.67</v>
          </cell>
          <cell r="O1003" t="str">
            <v>钟凌</v>
          </cell>
          <cell r="P1003" t="str">
            <v>440106197108260021</v>
          </cell>
          <cell r="Q1003" t="str">
            <v>13902273253</v>
          </cell>
          <cell r="R1003" t="str">
            <v>广东省广州市天河区体育西路131号2303房</v>
          </cell>
          <cell r="T1003">
            <v>44297</v>
          </cell>
          <cell r="U1003">
            <v>9984.80015751132</v>
          </cell>
          <cell r="V1003">
            <v>845213.333333333</v>
          </cell>
          <cell r="W1003" t="str">
            <v>0.95*0.97</v>
          </cell>
          <cell r="X1003">
            <v>-85</v>
          </cell>
          <cell r="AB1003">
            <v>44310</v>
          </cell>
          <cell r="AC1003">
            <v>9007.41878322504</v>
          </cell>
          <cell r="AD1003">
            <v>762478</v>
          </cell>
        </row>
        <row r="1004">
          <cell r="C1004" t="str">
            <v>7-1-1805</v>
          </cell>
          <cell r="D1004" t="str">
            <v>7</v>
          </cell>
          <cell r="E1004">
            <v>1</v>
          </cell>
          <cell r="F1004">
            <v>44499</v>
          </cell>
          <cell r="G1004" t="str">
            <v>1805</v>
          </cell>
          <cell r="H1004" t="str">
            <v>自销</v>
          </cell>
          <cell r="I1004" t="str">
            <v>陈凯伦</v>
          </cell>
          <cell r="J1004" t="str">
            <v>已签约</v>
          </cell>
          <cell r="K1004">
            <v>84.65</v>
          </cell>
          <cell r="L1004">
            <v>66.67</v>
          </cell>
          <cell r="O1004" t="str">
            <v>王秀峰</v>
          </cell>
          <cell r="P1004" t="str">
            <v>352226197208152010</v>
          </cell>
          <cell r="Q1004" t="str">
            <v>13809563186</v>
          </cell>
          <cell r="R1004" t="str">
            <v>广东省广州市花都区新街大道72号豪骏名苑1栋1402房</v>
          </cell>
          <cell r="T1004">
            <v>44297</v>
          </cell>
          <cell r="U1004">
            <v>9869.85762877569</v>
          </cell>
          <cell r="V1004">
            <v>835483.448275862</v>
          </cell>
          <cell r="W1004">
            <v>0.95</v>
          </cell>
          <cell r="X1004">
            <v>-85</v>
          </cell>
          <cell r="AB1004">
            <v>44499</v>
          </cell>
          <cell r="AC1004">
            <v>9048.95451860602</v>
          </cell>
          <cell r="AD1004">
            <v>765994</v>
          </cell>
        </row>
        <row r="1005">
          <cell r="C1005" t="str">
            <v>7-1-1806</v>
          </cell>
          <cell r="D1005" t="str">
            <v>7</v>
          </cell>
          <cell r="E1005">
            <v>1</v>
          </cell>
          <cell r="F1005">
            <v>44518</v>
          </cell>
          <cell r="G1005" t="str">
            <v>1806</v>
          </cell>
          <cell r="H1005" t="str">
            <v>自销</v>
          </cell>
          <cell r="I1005" t="str">
            <v>梁叶婷</v>
          </cell>
          <cell r="J1005" t="str">
            <v>已签约</v>
          </cell>
          <cell r="K1005">
            <v>99.59</v>
          </cell>
          <cell r="L1005">
            <v>78.44</v>
          </cell>
          <cell r="O1005" t="str">
            <v>朱梦雅</v>
          </cell>
          <cell r="P1005" t="str">
            <v>431224199612042361</v>
          </cell>
          <cell r="Q1005" t="str">
            <v>13762905066</v>
          </cell>
          <cell r="R1005" t="str">
            <v>广东省广州市白云区鹤龙街道黄边中街85号</v>
          </cell>
          <cell r="T1005">
            <v>44513</v>
          </cell>
          <cell r="U1005">
            <v>10082.0208833227</v>
          </cell>
          <cell r="V1005">
            <v>1004068.45977011</v>
          </cell>
          <cell r="W1005">
            <v>0.95</v>
          </cell>
          <cell r="X1005">
            <v>-100</v>
          </cell>
          <cell r="AB1005">
            <v>44518</v>
          </cell>
          <cell r="AC1005">
            <v>9540.19479867457</v>
          </cell>
          <cell r="AD1005">
            <v>950108</v>
          </cell>
        </row>
        <row r="1006">
          <cell r="C1006" t="str">
            <v>7-1-1901</v>
          </cell>
          <cell r="D1006" t="str">
            <v>7</v>
          </cell>
          <cell r="E1006">
            <v>1</v>
          </cell>
          <cell r="F1006">
            <v>44316</v>
          </cell>
          <cell r="G1006" t="str">
            <v>1901</v>
          </cell>
          <cell r="H1006" t="str">
            <v>自销</v>
          </cell>
          <cell r="I1006" t="str">
            <v>谢绍恒</v>
          </cell>
          <cell r="J1006" t="str">
            <v>已签约</v>
          </cell>
          <cell r="K1006">
            <v>99.59</v>
          </cell>
          <cell r="L1006">
            <v>78.44</v>
          </cell>
          <cell r="O1006" t="str">
            <v>冯世豪,黄思艺</v>
          </cell>
          <cell r="P1006" t="str">
            <v>441802199409183819,44180219931123602X</v>
          </cell>
          <cell r="Q1006" t="str">
            <v>17607638158
13242863675</v>
          </cell>
          <cell r="R1006" t="str">
            <v>广东省清远市清城区石角镇塘头石顶村40号</v>
          </cell>
          <cell r="T1006">
            <v>44297</v>
          </cell>
          <cell r="U1006">
            <v>10082.0208833227</v>
          </cell>
          <cell r="V1006">
            <v>1004068.45977011</v>
          </cell>
          <cell r="W1006" t="str">
            <v>0.95*0.97</v>
          </cell>
          <cell r="X1006">
            <v>-100</v>
          </cell>
          <cell r="AB1006">
            <v>44316</v>
          </cell>
          <cell r="AC1006">
            <v>9720.77517823075</v>
          </cell>
          <cell r="AD1006">
            <v>968092</v>
          </cell>
        </row>
        <row r="1007">
          <cell r="C1007" t="str">
            <v>7-1-1902</v>
          </cell>
          <cell r="D1007" t="str">
            <v>7</v>
          </cell>
          <cell r="E1007">
            <v>1</v>
          </cell>
          <cell r="F1007">
            <v>44305</v>
          </cell>
          <cell r="G1007" t="str">
            <v>1902</v>
          </cell>
          <cell r="H1007" t="str">
            <v>自销</v>
          </cell>
          <cell r="I1007" t="str">
            <v>李杏香</v>
          </cell>
          <cell r="J1007" t="str">
            <v>已签约</v>
          </cell>
          <cell r="K1007">
            <v>84.65</v>
          </cell>
          <cell r="L1007">
            <v>66.67</v>
          </cell>
          <cell r="O1007" t="str">
            <v>梁思静</v>
          </cell>
          <cell r="P1007" t="str">
            <v>441521198508200029</v>
          </cell>
          <cell r="Q1007" t="str">
            <v>15902045664</v>
          </cell>
          <cell r="R1007" t="str">
            <v>广东省广州市黄埔区九龙镇龙湖街道万科幸福誉J10栋3204</v>
          </cell>
          <cell r="T1007">
            <v>44297</v>
          </cell>
          <cell r="U1007">
            <v>10329.6277437182</v>
          </cell>
          <cell r="V1007">
            <v>874402.988505747</v>
          </cell>
          <cell r="W1007" t="str">
            <v>0.95*0.97</v>
          </cell>
          <cell r="X1007">
            <v>-85</v>
          </cell>
          <cell r="AB1007">
            <v>44305</v>
          </cell>
          <cell r="AC1007">
            <v>9451.84878913172</v>
          </cell>
          <cell r="AD1007">
            <v>800099</v>
          </cell>
        </row>
        <row r="1008">
          <cell r="C1008" t="str">
            <v>7-1-1903</v>
          </cell>
          <cell r="D1008" t="str">
            <v>7</v>
          </cell>
          <cell r="E1008">
            <v>1</v>
          </cell>
          <cell r="F1008">
            <v>44304</v>
          </cell>
          <cell r="G1008" t="str">
            <v>1903</v>
          </cell>
          <cell r="H1008" t="str">
            <v>自销</v>
          </cell>
          <cell r="I1008" t="str">
            <v>李杏香</v>
          </cell>
          <cell r="J1008" t="str">
            <v>已签约</v>
          </cell>
          <cell r="K1008">
            <v>84.65</v>
          </cell>
          <cell r="L1008">
            <v>66.67</v>
          </cell>
          <cell r="O1008" t="str">
            <v>胡健婷,江演科</v>
          </cell>
          <cell r="P1008" t="str">
            <v>440111198702192784,440111197909095418</v>
          </cell>
          <cell r="Q1008" t="str">
            <v>13710904855
13632273314</v>
          </cell>
          <cell r="R1008" t="str">
            <v>广东省广州市白云区太和镇龙归夏良高桥东路251号</v>
          </cell>
          <cell r="T1008">
            <v>44297</v>
          </cell>
          <cell r="U1008">
            <v>10444.5702724539</v>
          </cell>
          <cell r="V1008">
            <v>884132.873563219</v>
          </cell>
          <cell r="W1008" t="str">
            <v>0.95*0.97</v>
          </cell>
          <cell r="X1008">
            <v>-85</v>
          </cell>
          <cell r="AB1008">
            <v>44304</v>
          </cell>
          <cell r="AC1008">
            <v>9406.2374483166</v>
          </cell>
          <cell r="AD1008">
            <v>796238</v>
          </cell>
        </row>
        <row r="1009">
          <cell r="C1009" t="str">
            <v>7-1-1904</v>
          </cell>
          <cell r="D1009" t="str">
            <v>7</v>
          </cell>
          <cell r="E1009">
            <v>1</v>
          </cell>
          <cell r="F1009">
            <v>44304</v>
          </cell>
          <cell r="G1009" t="str">
            <v>1904</v>
          </cell>
          <cell r="H1009" t="str">
            <v>自销</v>
          </cell>
          <cell r="I1009" t="str">
            <v>吴蕙菁</v>
          </cell>
          <cell r="J1009" t="str">
            <v>已签约</v>
          </cell>
          <cell r="K1009">
            <v>84.65</v>
          </cell>
          <cell r="L1009">
            <v>66.67</v>
          </cell>
          <cell r="O1009" t="str">
            <v>郑望学</v>
          </cell>
          <cell r="P1009" t="str">
            <v>420984198212197011</v>
          </cell>
          <cell r="Q1009" t="str">
            <v>15013103431</v>
          </cell>
          <cell r="R1009" t="str">
            <v>湖北省汉川市新河镇窑头村61号</v>
          </cell>
          <cell r="T1009">
            <v>44297</v>
          </cell>
          <cell r="U1009">
            <v>10214.6852149826</v>
          </cell>
          <cell r="V1009">
            <v>864673.103448276</v>
          </cell>
          <cell r="W1009" t="str">
            <v>0.95*0.86</v>
          </cell>
          <cell r="X1009">
            <v>-85</v>
          </cell>
          <cell r="AB1009">
            <v>44304</v>
          </cell>
          <cell r="AC1009">
            <v>9489.61606615475</v>
          </cell>
          <cell r="AD1009">
            <v>803296</v>
          </cell>
        </row>
        <row r="1010">
          <cell r="C1010" t="str">
            <v>7-1-1905</v>
          </cell>
          <cell r="D1010" t="str">
            <v>7</v>
          </cell>
          <cell r="E1010">
            <v>1</v>
          </cell>
          <cell r="F1010" t="str">
            <v>草签报</v>
          </cell>
          <cell r="G1010" t="str">
            <v>1905</v>
          </cell>
          <cell r="H1010" t="str">
            <v>自销</v>
          </cell>
          <cell r="I1010" t="str">
            <v>刘梓轩</v>
          </cell>
          <cell r="J1010" t="str">
            <v>已签约</v>
          </cell>
          <cell r="K1010">
            <v>84.65</v>
          </cell>
          <cell r="L1010">
            <v>66.67</v>
          </cell>
          <cell r="O1010" t="str">
            <v>章丽;章桂兰</v>
          </cell>
          <cell r="P1010" t="str">
            <v>342501197702121807
510213196912305369</v>
          </cell>
          <cell r="Q1010" t="str">
            <v>13883033536、13658370287</v>
          </cell>
          <cell r="R1010" t="str">
            <v>重庆市九龙坡区前进路38号7-4</v>
          </cell>
          <cell r="S1010" t="str">
            <v>龙湖内购</v>
          </cell>
          <cell r="T1010">
            <v>44297</v>
          </cell>
          <cell r="U1010">
            <v>9981.60661547549</v>
          </cell>
          <cell r="V1010">
            <v>844943</v>
          </cell>
          <cell r="W1010" t="str">
            <v>0.95*0.86</v>
          </cell>
          <cell r="X1010">
            <v>-85</v>
          </cell>
          <cell r="AB1010">
            <v>45271</v>
          </cell>
          <cell r="AC1010">
            <v>8793.43177790904</v>
          </cell>
          <cell r="AD1010">
            <v>744364</v>
          </cell>
        </row>
        <row r="1011">
          <cell r="C1011" t="str">
            <v>7-1-1906</v>
          </cell>
          <cell r="D1011" t="str">
            <v>7</v>
          </cell>
          <cell r="E1011">
            <v>1</v>
          </cell>
          <cell r="F1011">
            <v>44315</v>
          </cell>
          <cell r="G1011" t="str">
            <v>1906</v>
          </cell>
          <cell r="H1011" t="str">
            <v>自销</v>
          </cell>
          <cell r="I1011" t="str">
            <v>吴蕙菁</v>
          </cell>
          <cell r="J1011" t="str">
            <v>已签约</v>
          </cell>
          <cell r="K1011">
            <v>99.59</v>
          </cell>
          <cell r="L1011">
            <v>78.44</v>
          </cell>
          <cell r="O1011" t="str">
            <v>邓玉英,李国忠</v>
          </cell>
          <cell r="P1011" t="str">
            <v>430482196904150022,430425196903170059</v>
          </cell>
          <cell r="Q1011" t="str">
            <v>18898409005
18898409970</v>
          </cell>
          <cell r="R1011" t="str">
            <v>广东省广州市花都区凤凰北路67号</v>
          </cell>
          <cell r="T1011">
            <v>44297</v>
          </cell>
          <cell r="U1011">
            <v>10311.9059407941</v>
          </cell>
          <cell r="V1011">
            <v>1026962.71264368</v>
          </cell>
          <cell r="W1011">
            <v>0.95</v>
          </cell>
          <cell r="X1011">
            <v>-100</v>
          </cell>
          <cell r="AB1011">
            <v>44315</v>
          </cell>
          <cell r="AC1011">
            <v>10038.7287880309</v>
          </cell>
          <cell r="AD1011">
            <v>999757</v>
          </cell>
        </row>
        <row r="1012">
          <cell r="C1012" t="str">
            <v>7-1-2001</v>
          </cell>
          <cell r="D1012" t="str">
            <v>7</v>
          </cell>
          <cell r="E1012">
            <v>1</v>
          </cell>
          <cell r="F1012">
            <v>44308</v>
          </cell>
          <cell r="G1012" t="str">
            <v>2001</v>
          </cell>
          <cell r="H1012" t="str">
            <v>自销</v>
          </cell>
          <cell r="I1012" t="str">
            <v>刘梓轩</v>
          </cell>
          <cell r="J1012" t="str">
            <v>已签约</v>
          </cell>
          <cell r="K1012">
            <v>99.59</v>
          </cell>
          <cell r="L1012">
            <v>78.44</v>
          </cell>
          <cell r="O1012" t="str">
            <v>蒲秋菊,张俊</v>
          </cell>
          <cell r="P1012" t="str">
            <v>513030199509050628,513030199307200712</v>
          </cell>
          <cell r="Q1012" t="str">
            <v>18578623199
18826248886</v>
          </cell>
          <cell r="R1012" t="str">
            <v>广东省广州市花都区狮岭镇金狮大道金狮华庭5栋903房</v>
          </cell>
          <cell r="T1012">
            <v>44297</v>
          </cell>
          <cell r="U1012">
            <v>10082.0208833227</v>
          </cell>
          <cell r="V1012">
            <v>1004068.45977011</v>
          </cell>
          <cell r="W1012" t="str">
            <v>0.95*0.86-10376</v>
          </cell>
          <cell r="X1012">
            <v>-100</v>
          </cell>
          <cell r="AB1012">
            <v>44308</v>
          </cell>
          <cell r="AC1012">
            <v>9720.77517823075</v>
          </cell>
          <cell r="AD1012">
            <v>968092</v>
          </cell>
        </row>
        <row r="1013">
          <cell r="C1013" t="str">
            <v>7-1-2002</v>
          </cell>
          <cell r="D1013" t="str">
            <v>7</v>
          </cell>
          <cell r="E1013">
            <v>1</v>
          </cell>
          <cell r="F1013">
            <v>44366</v>
          </cell>
          <cell r="G1013" t="str">
            <v>2002</v>
          </cell>
          <cell r="H1013" t="str">
            <v>自销</v>
          </cell>
          <cell r="I1013" t="str">
            <v>刘梓轩</v>
          </cell>
          <cell r="J1013" t="str">
            <v>已签约</v>
          </cell>
          <cell r="K1013">
            <v>84.65</v>
          </cell>
          <cell r="L1013">
            <v>66.67</v>
          </cell>
          <cell r="O1013" t="str">
            <v>刘旋华</v>
          </cell>
          <cell r="P1013" t="str">
            <v>445221197610184945</v>
          </cell>
          <cell r="Q1013">
            <v>13808867906</v>
          </cell>
          <cell r="R1013" t="str">
            <v>广东省广州市越秀区共和西路3号2707房</v>
          </cell>
          <cell r="T1013">
            <v>44297</v>
          </cell>
          <cell r="U1013">
            <v>10329.6277437182</v>
          </cell>
          <cell r="V1013">
            <v>874402.988505747</v>
          </cell>
          <cell r="W1013" t="str">
            <v>0.95*0.97</v>
          </cell>
          <cell r="X1013">
            <v>-85</v>
          </cell>
          <cell r="AB1013">
            <v>44366</v>
          </cell>
          <cell r="AC1013">
            <v>9451.84878913172</v>
          </cell>
          <cell r="AD1013">
            <v>800099</v>
          </cell>
        </row>
        <row r="1014">
          <cell r="C1014" t="str">
            <v>7-1-2003</v>
          </cell>
          <cell r="D1014" t="str">
            <v>7</v>
          </cell>
          <cell r="E1014">
            <v>1</v>
          </cell>
          <cell r="F1014">
            <v>44304</v>
          </cell>
          <cell r="G1014" t="str">
            <v>2003</v>
          </cell>
          <cell r="H1014" t="str">
            <v>自销</v>
          </cell>
          <cell r="I1014" t="str">
            <v>李杏香</v>
          </cell>
          <cell r="J1014" t="str">
            <v>已签约</v>
          </cell>
          <cell r="K1014">
            <v>84.65</v>
          </cell>
          <cell r="L1014">
            <v>66.67</v>
          </cell>
          <cell r="O1014" t="str">
            <v>胡健婷,江演科</v>
          </cell>
          <cell r="P1014" t="str">
            <v>440111198702192784,440111197909095418</v>
          </cell>
          <cell r="Q1014" t="str">
            <v>13710904855
13632273314</v>
          </cell>
          <cell r="R1014" t="str">
            <v>广东省广州市白云区太和镇龙归夏良高桥东路251号</v>
          </cell>
          <cell r="T1014">
            <v>44297</v>
          </cell>
          <cell r="U1014">
            <v>10444.5702724539</v>
          </cell>
          <cell r="V1014">
            <v>884132.873563219</v>
          </cell>
          <cell r="W1014" t="str">
            <v>0.95*0.86-1078</v>
          </cell>
          <cell r="X1014">
            <v>-85</v>
          </cell>
          <cell r="AB1014">
            <v>44304</v>
          </cell>
          <cell r="AC1014">
            <v>9406.2374483166</v>
          </cell>
          <cell r="AD1014">
            <v>796238</v>
          </cell>
        </row>
        <row r="1015">
          <cell r="C1015" t="str">
            <v>7-1-2004</v>
          </cell>
          <cell r="D1015" t="str">
            <v>7</v>
          </cell>
          <cell r="E1015">
            <v>1</v>
          </cell>
          <cell r="F1015">
            <v>44364</v>
          </cell>
          <cell r="G1015" t="str">
            <v>2004</v>
          </cell>
          <cell r="H1015" t="str">
            <v>自销</v>
          </cell>
          <cell r="I1015" t="str">
            <v>刘梓轩</v>
          </cell>
          <cell r="J1015" t="str">
            <v>已签约</v>
          </cell>
          <cell r="K1015">
            <v>84.65</v>
          </cell>
          <cell r="L1015">
            <v>66.67</v>
          </cell>
          <cell r="O1015" t="str">
            <v>翁静君</v>
          </cell>
          <cell r="P1015" t="str">
            <v>440102196406192821</v>
          </cell>
          <cell r="Q1015" t="str">
            <v>13600460826</v>
          </cell>
          <cell r="R1015" t="str">
            <v>广东省广州市东山区筑南直街4号301房</v>
          </cell>
          <cell r="T1015">
            <v>44297</v>
          </cell>
          <cell r="U1015">
            <v>10214.6852149826</v>
          </cell>
          <cell r="V1015">
            <v>864673.103448276</v>
          </cell>
          <cell r="W1015">
            <v>0.95</v>
          </cell>
          <cell r="X1015">
            <v>-85</v>
          </cell>
          <cell r="AB1015">
            <v>44364</v>
          </cell>
          <cell r="AC1015">
            <v>9300.76786769049</v>
          </cell>
          <cell r="AD1015">
            <v>787310</v>
          </cell>
        </row>
        <row r="1016">
          <cell r="C1016" t="str">
            <v>7-1-2005</v>
          </cell>
          <cell r="D1016" t="str">
            <v>7</v>
          </cell>
          <cell r="E1016">
            <v>1</v>
          </cell>
          <cell r="F1016">
            <v>44622</v>
          </cell>
          <cell r="G1016" t="str">
            <v>2005</v>
          </cell>
          <cell r="H1016" t="str">
            <v>自销</v>
          </cell>
          <cell r="I1016" t="str">
            <v>黄鲜明;梁叶婷</v>
          </cell>
          <cell r="J1016" t="str">
            <v>已签约</v>
          </cell>
          <cell r="K1016">
            <v>84.65</v>
          </cell>
          <cell r="L1016">
            <v>66.67</v>
          </cell>
          <cell r="O1016" t="str">
            <v>涂细珍,黄凤民</v>
          </cell>
          <cell r="P1016" t="str">
            <v>36220219681024482X,362202196911294818</v>
          </cell>
          <cell r="Q1016" t="str">
            <v>13392116685
13536030108</v>
          </cell>
          <cell r="R1016" t="str">
            <v>江西省宜春市丰城市筱塘乡庙前村马桥村组25号</v>
          </cell>
          <cell r="T1016">
            <v>44621</v>
          </cell>
          <cell r="U1016">
            <v>7774.37684583579</v>
          </cell>
          <cell r="V1016">
            <v>658101</v>
          </cell>
          <cell r="W1016" t="str">
            <v>0.95*0.86-10142</v>
          </cell>
          <cell r="X1016">
            <v>-85</v>
          </cell>
          <cell r="AB1016">
            <v>44622</v>
          </cell>
          <cell r="AC1016">
            <v>6685.96574128765</v>
          </cell>
          <cell r="AD1016">
            <v>565967</v>
          </cell>
        </row>
        <row r="1017">
          <cell r="C1017" t="str">
            <v>7-1-2006</v>
          </cell>
          <cell r="D1017" t="str">
            <v>7</v>
          </cell>
          <cell r="E1017">
            <v>1</v>
          </cell>
          <cell r="F1017" t="str">
            <v>草签报</v>
          </cell>
          <cell r="G1017" t="str">
            <v>2006</v>
          </cell>
          <cell r="H1017" t="str">
            <v>自销</v>
          </cell>
          <cell r="I1017" t="str">
            <v>揭英锡</v>
          </cell>
          <cell r="J1017" t="str">
            <v>已签约</v>
          </cell>
          <cell r="K1017">
            <v>99.59</v>
          </cell>
          <cell r="L1017">
            <v>78.44</v>
          </cell>
          <cell r="O1017" t="str">
            <v>凌延胜</v>
          </cell>
          <cell r="P1017" t="str">
            <v>610303197609181000</v>
          </cell>
          <cell r="Q1017">
            <v>18610291489</v>
          </cell>
          <cell r="R1017" t="str">
            <v>北京市海淀区马神庙1号28单元303号</v>
          </cell>
          <cell r="S1017" t="str">
            <v>龙湖内购</v>
          </cell>
          <cell r="T1017">
            <v>44297</v>
          </cell>
          <cell r="U1017">
            <v>10311.9059407941</v>
          </cell>
          <cell r="V1017">
            <v>1026962.71264368</v>
          </cell>
          <cell r="W1017">
            <v>0.95</v>
          </cell>
          <cell r="X1017">
            <v>-100</v>
          </cell>
          <cell r="AB1017">
            <v>45271</v>
          </cell>
          <cell r="AC1017">
            <v>9640.19479867457</v>
          </cell>
          <cell r="AD1017">
            <v>960067</v>
          </cell>
        </row>
        <row r="1018">
          <cell r="C1018" t="str">
            <v>7-1-2101</v>
          </cell>
          <cell r="D1018" t="str">
            <v>7</v>
          </cell>
          <cell r="E1018">
            <v>1</v>
          </cell>
          <cell r="F1018">
            <v>44311</v>
          </cell>
          <cell r="G1018" t="str">
            <v>2101</v>
          </cell>
          <cell r="H1018" t="str">
            <v>自销</v>
          </cell>
          <cell r="I1018" t="str">
            <v>周嘉涌</v>
          </cell>
          <cell r="J1018" t="str">
            <v>已签约</v>
          </cell>
          <cell r="K1018">
            <v>99.59</v>
          </cell>
          <cell r="L1018">
            <v>78.44</v>
          </cell>
          <cell r="O1018" t="str">
            <v>陈荣芳,周耿曦</v>
          </cell>
          <cell r="P1018" t="str">
            <v>441781198306270325,440103198203273619</v>
          </cell>
          <cell r="Q1018" t="str">
            <v>13570336076
13450351606</v>
          </cell>
          <cell r="R1018" t="str">
            <v>广东省广州市荔湾区荔湾路47号之二905</v>
          </cell>
          <cell r="T1018">
            <v>44297</v>
          </cell>
          <cell r="U1018">
            <v>10082.0208833227</v>
          </cell>
          <cell r="V1018">
            <v>1004068.45977011</v>
          </cell>
          <cell r="W1018" t="str">
            <v>0.95*0.85-11208.52</v>
          </cell>
          <cell r="X1018">
            <v>-100</v>
          </cell>
          <cell r="AB1018">
            <v>44311</v>
          </cell>
          <cell r="AC1018">
            <v>9720.77517823075</v>
          </cell>
          <cell r="AD1018">
            <v>968092</v>
          </cell>
        </row>
        <row r="1019">
          <cell r="C1019" t="str">
            <v>7-1-2102</v>
          </cell>
          <cell r="D1019" t="str">
            <v>7</v>
          </cell>
          <cell r="E1019">
            <v>1</v>
          </cell>
          <cell r="F1019" t="str">
            <v>草签报</v>
          </cell>
          <cell r="G1019" t="str">
            <v>2102</v>
          </cell>
          <cell r="H1019" t="str">
            <v>自销</v>
          </cell>
          <cell r="I1019" t="str">
            <v>揭英锡</v>
          </cell>
          <cell r="J1019" t="str">
            <v>已签约</v>
          </cell>
          <cell r="K1019">
            <v>84.65</v>
          </cell>
          <cell r="L1019">
            <v>66.67</v>
          </cell>
          <cell r="O1019" t="str">
            <v>李南</v>
          </cell>
          <cell r="P1019" t="str">
            <v>510402197304293823</v>
          </cell>
          <cell r="Q1019" t="str">
            <v>13901028318</v>
          </cell>
          <cell r="R1019" t="str">
            <v>北京市西城区西直门外南路榆树馆西里5-2-502</v>
          </cell>
          <cell r="S1019" t="str">
            <v>龙湖内购</v>
          </cell>
          <cell r="T1019">
            <v>44297</v>
          </cell>
          <cell r="U1019">
            <v>10329.6277437182</v>
          </cell>
          <cell r="V1019">
            <v>874402.988505747</v>
          </cell>
          <cell r="W1019">
            <v>0.95</v>
          </cell>
          <cell r="X1019">
            <v>-85</v>
          </cell>
          <cell r="AB1019">
            <v>45271</v>
          </cell>
          <cell r="AC1019">
            <v>8984.92616656822</v>
          </cell>
          <cell r="AD1019">
            <v>760574</v>
          </cell>
        </row>
        <row r="1020">
          <cell r="C1020" t="str">
            <v>7-1-2103</v>
          </cell>
          <cell r="D1020" t="str">
            <v>7</v>
          </cell>
          <cell r="E1020">
            <v>1</v>
          </cell>
          <cell r="F1020">
            <v>44345</v>
          </cell>
          <cell r="G1020" t="str">
            <v>2103</v>
          </cell>
          <cell r="H1020" t="str">
            <v>自销</v>
          </cell>
          <cell r="I1020" t="str">
            <v>陈凯伦</v>
          </cell>
          <cell r="J1020" t="str">
            <v>已签约</v>
          </cell>
          <cell r="K1020">
            <v>84.65</v>
          </cell>
          <cell r="L1020">
            <v>66.67</v>
          </cell>
          <cell r="O1020" t="str">
            <v>钟良</v>
          </cell>
          <cell r="P1020" t="str">
            <v>44010619730210003X</v>
          </cell>
          <cell r="Q1020" t="str">
            <v>13903060248</v>
          </cell>
          <cell r="R1020" t="str">
            <v>广东省广州市天河区花城大道中海花城湾B5-3502</v>
          </cell>
          <cell r="T1020">
            <v>44297</v>
          </cell>
          <cell r="U1020">
            <v>10444.5702724539</v>
          </cell>
          <cell r="V1020">
            <v>884132.873563219</v>
          </cell>
          <cell r="X1020">
            <v>-85</v>
          </cell>
          <cell r="AB1020">
            <v>44345</v>
          </cell>
          <cell r="AC1020">
            <v>9406.2374483166</v>
          </cell>
          <cell r="AD1020">
            <v>796238</v>
          </cell>
        </row>
        <row r="1021">
          <cell r="C1021" t="str">
            <v>7-1-2104</v>
          </cell>
          <cell r="D1021" t="str">
            <v>7</v>
          </cell>
          <cell r="E1021">
            <v>1</v>
          </cell>
          <cell r="F1021">
            <v>44306</v>
          </cell>
          <cell r="G1021" t="str">
            <v>2104</v>
          </cell>
          <cell r="H1021" t="str">
            <v>自销</v>
          </cell>
          <cell r="I1021" t="str">
            <v>刘梓轩</v>
          </cell>
          <cell r="J1021" t="str">
            <v>已签约</v>
          </cell>
          <cell r="K1021">
            <v>84.65</v>
          </cell>
          <cell r="L1021">
            <v>66.67</v>
          </cell>
          <cell r="O1021" t="str">
            <v>翁慧君</v>
          </cell>
          <cell r="P1021" t="str">
            <v>44010219680422282X</v>
          </cell>
          <cell r="Q1021" t="str">
            <v>13602839646</v>
          </cell>
          <cell r="R1021" t="str">
            <v>广东省广州市海珠区工业大道中340号606房</v>
          </cell>
          <cell r="T1021">
            <v>44297</v>
          </cell>
          <cell r="U1021">
            <v>10214.6852149826</v>
          </cell>
          <cell r="V1021">
            <v>864673.103448276</v>
          </cell>
          <cell r="X1021">
            <v>-85</v>
          </cell>
          <cell r="AB1021">
            <v>44306</v>
          </cell>
          <cell r="AC1021">
            <v>9300.76786769049</v>
          </cell>
          <cell r="AD1021">
            <v>787310</v>
          </cell>
        </row>
        <row r="1022">
          <cell r="C1022" t="str">
            <v>7-1-2105</v>
          </cell>
          <cell r="D1022" t="str">
            <v>7</v>
          </cell>
          <cell r="E1022">
            <v>1</v>
          </cell>
          <cell r="F1022">
            <v>44304</v>
          </cell>
          <cell r="G1022" t="str">
            <v>2105</v>
          </cell>
          <cell r="H1022" t="str">
            <v>自销</v>
          </cell>
          <cell r="I1022" t="str">
            <v>谢绍恒</v>
          </cell>
          <cell r="J1022" t="str">
            <v>已签约</v>
          </cell>
          <cell r="K1022">
            <v>84.65</v>
          </cell>
          <cell r="L1022">
            <v>66.67</v>
          </cell>
          <cell r="O1022" t="str">
            <v>徐炳基</v>
          </cell>
          <cell r="P1022" t="str">
            <v>440105197112075754</v>
          </cell>
          <cell r="Q1022" t="str">
            <v>18620636838</v>
          </cell>
          <cell r="R1022" t="str">
            <v>广东省广州市海珠区江贝村陇西里七巷10号</v>
          </cell>
          <cell r="T1022">
            <v>44297</v>
          </cell>
          <cell r="U1022">
            <v>10099.742686247</v>
          </cell>
          <cell r="V1022">
            <v>854943.218390805</v>
          </cell>
          <cell r="W1022" t="str">
            <v>0.95*0.95</v>
          </cell>
          <cell r="X1022">
            <v>-85</v>
          </cell>
          <cell r="AB1022">
            <v>44304</v>
          </cell>
          <cell r="AC1022">
            <v>9438.22799763733</v>
          </cell>
          <cell r="AD1022">
            <v>798946</v>
          </cell>
        </row>
        <row r="1023">
          <cell r="C1023" t="str">
            <v>7-1-2106</v>
          </cell>
          <cell r="D1023" t="str">
            <v>7</v>
          </cell>
          <cell r="E1023">
            <v>1</v>
          </cell>
          <cell r="F1023" t="str">
            <v>草签报</v>
          </cell>
          <cell r="G1023" t="str">
            <v>2106</v>
          </cell>
          <cell r="H1023" t="str">
            <v>自销</v>
          </cell>
          <cell r="I1023" t="str">
            <v>揭英锡</v>
          </cell>
          <cell r="J1023" t="str">
            <v>已签约</v>
          </cell>
          <cell r="K1023">
            <v>99.59</v>
          </cell>
          <cell r="L1023">
            <v>78.44</v>
          </cell>
          <cell r="O1023" t="str">
            <v>刘佳</v>
          </cell>
          <cell r="P1023" t="str">
            <v>210726197306101000</v>
          </cell>
          <cell r="Q1023">
            <v>13331107835</v>
          </cell>
          <cell r="R1023" t="str">
            <v>北京市通州区潞通大街197号院7号楼2单元303室 </v>
          </cell>
          <cell r="S1023" t="str">
            <v>龙湖内购</v>
          </cell>
          <cell r="T1023">
            <v>44297</v>
          </cell>
          <cell r="U1023">
            <v>10311.9059407941</v>
          </cell>
          <cell r="V1023">
            <v>1026962.71264368</v>
          </cell>
          <cell r="W1023" t="str">
            <v>0.95*0.95*0.99</v>
          </cell>
          <cell r="X1023">
            <v>-100</v>
          </cell>
          <cell r="AB1023">
            <v>45272</v>
          </cell>
          <cell r="AC1023">
            <v>9640.19479867457</v>
          </cell>
          <cell r="AD1023">
            <v>960067</v>
          </cell>
        </row>
        <row r="1024">
          <cell r="C1024" t="str">
            <v>7-1-2201</v>
          </cell>
          <cell r="D1024" t="str">
            <v>7</v>
          </cell>
          <cell r="E1024">
            <v>1</v>
          </cell>
          <cell r="F1024">
            <v>44617</v>
          </cell>
          <cell r="G1024" t="str">
            <v>2201</v>
          </cell>
          <cell r="H1024" t="str">
            <v>自销</v>
          </cell>
          <cell r="I1024" t="str">
            <v>罗展鹏</v>
          </cell>
          <cell r="J1024" t="str">
            <v>已签约</v>
          </cell>
          <cell r="K1024">
            <v>99.59</v>
          </cell>
          <cell r="L1024">
            <v>78.44</v>
          </cell>
          <cell r="O1024" t="str">
            <v>陈秋艳</v>
          </cell>
          <cell r="P1024" t="str">
            <v>412723199401286460</v>
          </cell>
          <cell r="Q1024" t="str">
            <v>15036406646</v>
          </cell>
          <cell r="R1024" t="str">
            <v>广东省广州市白云区人和镇鹤前西路85号广州飞途同行汽车服务有限公司</v>
          </cell>
          <cell r="S1024" t="str">
            <v>外拓</v>
          </cell>
          <cell r="T1024">
            <v>44617</v>
          </cell>
          <cell r="U1024">
            <v>7831.08745858018</v>
          </cell>
          <cell r="V1024">
            <v>779898</v>
          </cell>
          <cell r="W1024" t="str">
            <v>0.95*0.95*0.99</v>
          </cell>
          <cell r="X1024">
            <v>-100</v>
          </cell>
          <cell r="AB1024">
            <v>44617</v>
          </cell>
          <cell r="AC1024">
            <v>6734.73240285169</v>
          </cell>
          <cell r="AD1024">
            <v>670712</v>
          </cell>
        </row>
        <row r="1025">
          <cell r="C1025" t="str">
            <v>7-1-2202</v>
          </cell>
          <cell r="D1025" t="str">
            <v>7</v>
          </cell>
          <cell r="E1025">
            <v>1</v>
          </cell>
          <cell r="F1025">
            <v>44345</v>
          </cell>
          <cell r="G1025" t="str">
            <v>2202</v>
          </cell>
          <cell r="H1025" t="str">
            <v>自销</v>
          </cell>
          <cell r="I1025" t="str">
            <v>刘梓轩</v>
          </cell>
          <cell r="J1025" t="str">
            <v>已签约</v>
          </cell>
          <cell r="K1025">
            <v>84.65</v>
          </cell>
          <cell r="L1025">
            <v>66.67</v>
          </cell>
          <cell r="O1025" t="str">
            <v>黄秀梅</v>
          </cell>
          <cell r="P1025" t="str">
            <v>440182197911072149</v>
          </cell>
          <cell r="Q1025" t="str">
            <v>13710539948</v>
          </cell>
          <cell r="R1025" t="str">
            <v>广东省广州市花都区新雅平安一街1号之一尚雅小学</v>
          </cell>
          <cell r="T1025">
            <v>44306</v>
          </cell>
          <cell r="U1025">
            <v>9869.85762877569</v>
          </cell>
          <cell r="V1025">
            <v>835483.448275862</v>
          </cell>
          <cell r="W1025" t="str">
            <v>0.95*0.95*0.99</v>
          </cell>
          <cell r="X1025">
            <v>-85</v>
          </cell>
          <cell r="AB1025">
            <v>44345</v>
          </cell>
          <cell r="AC1025">
            <v>9140.35440047253</v>
          </cell>
          <cell r="AD1025">
            <v>773731</v>
          </cell>
        </row>
        <row r="1026">
          <cell r="C1026" t="str">
            <v>7-1-2203</v>
          </cell>
          <cell r="D1026" t="str">
            <v>7</v>
          </cell>
          <cell r="E1026">
            <v>1</v>
          </cell>
          <cell r="F1026">
            <v>44696</v>
          </cell>
          <cell r="G1026" t="str">
            <v>2203</v>
          </cell>
          <cell r="H1026" t="str">
            <v>自销</v>
          </cell>
          <cell r="I1026" t="str">
            <v>邓彩霞</v>
          </cell>
          <cell r="J1026" t="str">
            <v>已签约</v>
          </cell>
          <cell r="K1026">
            <v>84.65</v>
          </cell>
          <cell r="L1026">
            <v>66.67</v>
          </cell>
          <cell r="O1026" t="str">
            <v>张翘</v>
          </cell>
          <cell r="P1026" t="str">
            <v>120102197108101178</v>
          </cell>
          <cell r="Q1026" t="str">
            <v>13910966426</v>
          </cell>
          <cell r="R1026" t="str">
            <v>北京市大兴区亦庄地区星岛假日2号楼2单元702号</v>
          </cell>
          <cell r="S1026" t="str">
            <v>外拓</v>
          </cell>
          <cell r="T1026">
            <v>44649</v>
          </cell>
          <cell r="U1026">
            <v>7647.38334317779</v>
          </cell>
          <cell r="V1026">
            <v>647351</v>
          </cell>
          <cell r="W1026" t="str">
            <v>0.95*0.95*0.99</v>
          </cell>
          <cell r="X1026">
            <v>-85</v>
          </cell>
          <cell r="AB1026">
            <v>44696</v>
          </cell>
          <cell r="AC1026">
            <v>6672.99468399291</v>
          </cell>
          <cell r="AD1026">
            <v>564869</v>
          </cell>
        </row>
        <row r="1027">
          <cell r="C1027" t="str">
            <v>7-1-2204</v>
          </cell>
          <cell r="D1027" t="str">
            <v>7</v>
          </cell>
          <cell r="E1027">
            <v>1</v>
          </cell>
          <cell r="F1027">
            <v>44696</v>
          </cell>
          <cell r="G1027" t="str">
            <v>2204</v>
          </cell>
          <cell r="H1027" t="str">
            <v>自销</v>
          </cell>
          <cell r="I1027" t="str">
            <v>邓彩霞</v>
          </cell>
          <cell r="J1027" t="str">
            <v>已签约</v>
          </cell>
          <cell r="K1027">
            <v>84.65</v>
          </cell>
          <cell r="L1027">
            <v>66.67</v>
          </cell>
          <cell r="O1027" t="str">
            <v>余薛庆</v>
          </cell>
          <cell r="P1027" t="str">
            <v>320304198108150418</v>
          </cell>
          <cell r="Q1027" t="str">
            <v>13685167777</v>
          </cell>
          <cell r="R1027" t="str">
            <v>江苏省无锡市梁溪区九龙仓碧玺A区66号-104</v>
          </cell>
          <cell r="S1027" t="str">
            <v>外拓</v>
          </cell>
          <cell r="T1027">
            <v>44649</v>
          </cell>
          <cell r="U1027">
            <v>7478.08623744832</v>
          </cell>
          <cell r="V1027">
            <v>633020</v>
          </cell>
          <cell r="W1027">
            <v>0.95</v>
          </cell>
          <cell r="X1027">
            <v>-85</v>
          </cell>
          <cell r="AB1027">
            <v>44696</v>
          </cell>
          <cell r="AC1027">
            <v>6672.99468399291</v>
          </cell>
          <cell r="AD1027">
            <v>564869</v>
          </cell>
        </row>
        <row r="1028">
          <cell r="C1028" t="str">
            <v>7-1-2205</v>
          </cell>
          <cell r="D1028" t="str">
            <v>7</v>
          </cell>
          <cell r="E1028">
            <v>1</v>
          </cell>
          <cell r="F1028">
            <v>44742</v>
          </cell>
          <cell r="G1028" t="str">
            <v>2205</v>
          </cell>
          <cell r="H1028" t="str">
            <v>自销</v>
          </cell>
          <cell r="I1028" t="str">
            <v>邓彩霞</v>
          </cell>
          <cell r="J1028" t="str">
            <v>已签约</v>
          </cell>
          <cell r="K1028">
            <v>84.65</v>
          </cell>
          <cell r="L1028">
            <v>66.67</v>
          </cell>
          <cell r="O1028" t="str">
            <v>李燕常</v>
          </cell>
          <cell r="P1028" t="str">
            <v>350582198212225518</v>
          </cell>
          <cell r="Q1028" t="str">
            <v>13559527967</v>
          </cell>
          <cell r="R1028" t="str">
            <v>广东省广州市白云区钟落潭长腰岭虎头岭76号201</v>
          </cell>
          <cell r="S1028" t="str">
            <v>中介</v>
          </cell>
          <cell r="T1028">
            <v>44722</v>
          </cell>
          <cell r="U1028">
            <v>7069.76963969285</v>
          </cell>
          <cell r="V1028">
            <v>598456</v>
          </cell>
          <cell r="W1028" t="str">
            <v>0.95*0.97</v>
          </cell>
          <cell r="X1028">
            <v>-85</v>
          </cell>
          <cell r="AB1028">
            <v>44742</v>
          </cell>
          <cell r="AC1028">
            <v>6080</v>
          </cell>
          <cell r="AD1028">
            <v>514672</v>
          </cell>
        </row>
        <row r="1029">
          <cell r="C1029" t="str">
            <v>7-1-2206</v>
          </cell>
          <cell r="D1029" t="str">
            <v>7</v>
          </cell>
          <cell r="E1029">
            <v>1</v>
          </cell>
          <cell r="F1029">
            <v>44342</v>
          </cell>
          <cell r="G1029" t="str">
            <v>2206</v>
          </cell>
          <cell r="H1029" t="str">
            <v>自销</v>
          </cell>
          <cell r="I1029" t="str">
            <v>揭英锡</v>
          </cell>
          <cell r="J1029" t="str">
            <v>已签约</v>
          </cell>
          <cell r="K1029">
            <v>99.59</v>
          </cell>
          <cell r="L1029">
            <v>78.44</v>
          </cell>
          <cell r="O1029" t="str">
            <v>杨蕾</v>
          </cell>
          <cell r="P1029" t="str">
            <v>440112198510281826</v>
          </cell>
          <cell r="Q1029" t="str">
            <v>18933987534</v>
          </cell>
          <cell r="R1029" t="str">
            <v>广东省广州市越秀区建设二马路1号308房</v>
          </cell>
          <cell r="T1029">
            <v>44297</v>
          </cell>
          <cell r="U1029">
            <v>9852.13582585151</v>
          </cell>
          <cell r="V1029">
            <v>981174.206896552</v>
          </cell>
          <cell r="W1029">
            <v>0.95</v>
          </cell>
          <cell r="X1029">
            <v>-100</v>
          </cell>
          <cell r="AB1029">
            <v>44342</v>
          </cell>
          <cell r="AC1029">
            <v>9535.45536700472</v>
          </cell>
          <cell r="AD1029">
            <v>949636</v>
          </cell>
        </row>
        <row r="1030">
          <cell r="C1030" t="str">
            <v>7-1-301</v>
          </cell>
          <cell r="D1030" t="str">
            <v>7</v>
          </cell>
          <cell r="E1030">
            <v>1</v>
          </cell>
          <cell r="F1030">
            <v>44587</v>
          </cell>
          <cell r="G1030">
            <v>301</v>
          </cell>
          <cell r="H1030" t="str">
            <v>自销</v>
          </cell>
          <cell r="I1030" t="str">
            <v>李杏香</v>
          </cell>
          <cell r="J1030" t="str">
            <v>已签约</v>
          </cell>
          <cell r="K1030">
            <v>99.59</v>
          </cell>
          <cell r="L1030">
            <v>78.44</v>
          </cell>
          <cell r="O1030" t="str">
            <v>钟文轩</v>
          </cell>
          <cell r="P1030" t="str">
            <v>500110199412260413</v>
          </cell>
          <cell r="Q1030" t="str">
            <v>18588843889</v>
          </cell>
          <cell r="R1030" t="str">
            <v>广东省广州市花都区迎宾大道碧桂园星港国际B1-430</v>
          </cell>
          <cell r="T1030">
            <v>44395</v>
          </cell>
          <cell r="U1030">
            <v>8932.59559596645</v>
          </cell>
          <cell r="V1030">
            <v>889597.195402299</v>
          </cell>
          <cell r="W1030">
            <v>0.95</v>
          </cell>
          <cell r="X1030">
            <v>-100</v>
          </cell>
          <cell r="AB1030">
            <v>44587</v>
          </cell>
          <cell r="AC1030">
            <v>8801.56642233156</v>
          </cell>
          <cell r="AD1030">
            <v>876548</v>
          </cell>
        </row>
        <row r="1031">
          <cell r="C1031" t="str">
            <v>7-1-302</v>
          </cell>
          <cell r="D1031" t="str">
            <v>7</v>
          </cell>
          <cell r="E1031">
            <v>1</v>
          </cell>
          <cell r="F1031">
            <v>44305</v>
          </cell>
          <cell r="G1031">
            <v>302</v>
          </cell>
          <cell r="H1031" t="str">
            <v>自销</v>
          </cell>
          <cell r="I1031" t="str">
            <v>朱生</v>
          </cell>
          <cell r="J1031" t="str">
            <v>已签约</v>
          </cell>
          <cell r="K1031">
            <v>84.65</v>
          </cell>
          <cell r="L1031">
            <v>66.67</v>
          </cell>
          <cell r="O1031" t="str">
            <v>郭小芹</v>
          </cell>
          <cell r="P1031" t="str">
            <v>422422198107293760</v>
          </cell>
          <cell r="Q1031" t="str">
            <v>18665654081</v>
          </cell>
          <cell r="R1031" t="str">
            <v>广东省清远市清城区美林湖花漾湾4-1-905</v>
          </cell>
          <cell r="T1031">
            <v>44297</v>
          </cell>
          <cell r="U1031">
            <v>9180.2024563619</v>
          </cell>
          <cell r="V1031">
            <v>777104.137931035</v>
          </cell>
          <cell r="W1031">
            <v>0.95</v>
          </cell>
          <cell r="X1031">
            <v>-85</v>
          </cell>
          <cell r="AB1031">
            <v>44305</v>
          </cell>
          <cell r="AC1031">
            <v>8444.61901949203</v>
          </cell>
          <cell r="AD1031">
            <v>714837</v>
          </cell>
        </row>
        <row r="1032">
          <cell r="C1032" t="str">
            <v>7-1-303</v>
          </cell>
          <cell r="D1032" t="str">
            <v>7</v>
          </cell>
          <cell r="E1032">
            <v>1</v>
          </cell>
          <cell r="F1032">
            <v>44530</v>
          </cell>
          <cell r="G1032">
            <v>303</v>
          </cell>
          <cell r="H1032" t="str">
            <v>自销</v>
          </cell>
          <cell r="I1032" t="str">
            <v>吴蕙菁</v>
          </cell>
          <cell r="J1032" t="str">
            <v>已签约</v>
          </cell>
          <cell r="K1032">
            <v>84.65</v>
          </cell>
          <cell r="L1032">
            <v>66.67</v>
          </cell>
          <cell r="O1032" t="str">
            <v>胡杰华</v>
          </cell>
          <cell r="P1032" t="str">
            <v>440103197711040614</v>
          </cell>
          <cell r="Q1032" t="str">
            <v>18588862913
</v>
          </cell>
          <cell r="R1032" t="str">
            <v>广东省清远市清城区恒大银湖城160栋1704房</v>
          </cell>
          <cell r="T1032">
            <v>44370</v>
          </cell>
          <cell r="U1032">
            <v>9295.14498509753</v>
          </cell>
          <cell r="V1032">
            <v>786834.022988506</v>
          </cell>
          <cell r="W1032">
            <v>0.95</v>
          </cell>
          <cell r="X1032">
            <v>-85</v>
          </cell>
          <cell r="AB1032">
            <v>44530</v>
          </cell>
          <cell r="AC1032">
            <v>8218.53514471353</v>
          </cell>
          <cell r="AD1032">
            <v>695699</v>
          </cell>
        </row>
        <row r="1033">
          <cell r="C1033" t="str">
            <v>7-1-304</v>
          </cell>
          <cell r="D1033" t="str">
            <v>7</v>
          </cell>
          <cell r="E1033">
            <v>1</v>
          </cell>
          <cell r="F1033">
            <v>44301</v>
          </cell>
          <cell r="G1033">
            <v>304</v>
          </cell>
          <cell r="H1033" t="str">
            <v>自销</v>
          </cell>
          <cell r="I1033" t="str">
            <v>罗健波</v>
          </cell>
          <cell r="J1033" t="str">
            <v>已签约</v>
          </cell>
          <cell r="K1033">
            <v>84.65</v>
          </cell>
          <cell r="L1033">
            <v>66.67</v>
          </cell>
          <cell r="O1033" t="str">
            <v>张文艳</v>
          </cell>
          <cell r="P1033" t="str">
            <v>430482198611241405</v>
          </cell>
          <cell r="Q1033">
            <v>14737698156</v>
          </cell>
          <cell r="R1033" t="str">
            <v>广东省清远市清城区北部万科城B55-2203</v>
          </cell>
          <cell r="T1033">
            <v>44297</v>
          </cell>
          <cell r="U1033">
            <v>9065.25992762626</v>
          </cell>
          <cell r="V1033">
            <v>767374.252873563</v>
          </cell>
          <cell r="W1033">
            <v>0.95</v>
          </cell>
          <cell r="X1033">
            <v>-85</v>
          </cell>
          <cell r="AB1033">
            <v>44301</v>
          </cell>
          <cell r="AC1033">
            <v>8127.69049025399</v>
          </cell>
          <cell r="AD1033">
            <v>688009</v>
          </cell>
        </row>
        <row r="1034">
          <cell r="C1034" t="str">
            <v>7-1-305</v>
          </cell>
          <cell r="D1034" t="str">
            <v>7</v>
          </cell>
          <cell r="E1034">
            <v>1</v>
          </cell>
          <cell r="F1034">
            <v>44302</v>
          </cell>
          <cell r="G1034">
            <v>305</v>
          </cell>
          <cell r="H1034" t="str">
            <v>自销</v>
          </cell>
          <cell r="I1034" t="str">
            <v>陈凯伦</v>
          </cell>
          <cell r="J1034" t="str">
            <v>已签约</v>
          </cell>
          <cell r="K1034">
            <v>84.65</v>
          </cell>
          <cell r="L1034">
            <v>66.67</v>
          </cell>
          <cell r="O1034" t="str">
            <v>黄俊宏</v>
          </cell>
          <cell r="P1034" t="str">
            <v>445222199301031633</v>
          </cell>
          <cell r="Q1034" t="str">
            <v>13925607113</v>
          </cell>
          <cell r="R1034" t="str">
            <v>广东省揭阳市揭西县河婆镇过境路永昌石业</v>
          </cell>
          <cell r="T1034">
            <v>44302</v>
          </cell>
          <cell r="U1034">
            <v>8950.31739889063</v>
          </cell>
          <cell r="V1034">
            <v>757644.367816092</v>
          </cell>
          <cell r="W1034" t="str">
            <v>0.95*0.97</v>
          </cell>
          <cell r="X1034">
            <v>-85</v>
          </cell>
          <cell r="AB1034">
            <v>44302</v>
          </cell>
          <cell r="AC1034">
            <v>8078.31069108092</v>
          </cell>
          <cell r="AD1034">
            <v>683829</v>
          </cell>
        </row>
        <row r="1035">
          <cell r="C1035" t="str">
            <v>7-1-306</v>
          </cell>
          <cell r="D1035" t="str">
            <v>7</v>
          </cell>
          <cell r="E1035">
            <v>1</v>
          </cell>
          <cell r="F1035">
            <v>44457</v>
          </cell>
          <cell r="G1035">
            <v>306</v>
          </cell>
          <cell r="H1035" t="str">
            <v>自销</v>
          </cell>
          <cell r="I1035" t="str">
            <v>陈凯伦</v>
          </cell>
          <cell r="J1035" t="str">
            <v>已签约</v>
          </cell>
          <cell r="K1035">
            <v>99.59</v>
          </cell>
          <cell r="L1035">
            <v>78.44</v>
          </cell>
          <cell r="O1035" t="str">
            <v>朱少君</v>
          </cell>
          <cell r="P1035" t="str">
            <v>44010419721128562X</v>
          </cell>
          <cell r="Q1035" t="str">
            <v>13318868551</v>
          </cell>
          <cell r="R1035" t="str">
            <v>广东省清远市清城区石角镇碧桂园假日半岛翠林水岸1街30号</v>
          </cell>
          <cell r="T1035">
            <v>44395</v>
          </cell>
          <cell r="U1035">
            <v>9162.48065343771</v>
          </cell>
          <cell r="V1035">
            <v>912491.448275862</v>
          </cell>
          <cell r="W1035" t="str">
            <v>0.95*0.97</v>
          </cell>
          <cell r="X1035">
            <v>-100</v>
          </cell>
          <cell r="AB1035">
            <v>44457</v>
          </cell>
          <cell r="AC1035">
            <v>9067.8080128527</v>
          </cell>
          <cell r="AD1035">
            <v>903063</v>
          </cell>
        </row>
        <row r="1036">
          <cell r="C1036" t="str">
            <v>7-1-401</v>
          </cell>
          <cell r="D1036" t="str">
            <v>7</v>
          </cell>
          <cell r="E1036">
            <v>1</v>
          </cell>
          <cell r="F1036">
            <v>44313</v>
          </cell>
          <cell r="G1036">
            <v>401</v>
          </cell>
          <cell r="H1036" t="str">
            <v>自销</v>
          </cell>
          <cell r="I1036" t="str">
            <v>罗健波</v>
          </cell>
          <cell r="J1036" t="str">
            <v>已签约</v>
          </cell>
          <cell r="K1036">
            <v>99.59</v>
          </cell>
          <cell r="L1036">
            <v>78.44</v>
          </cell>
          <cell r="O1036" t="str">
            <v>陈伟强,陈玉兰</v>
          </cell>
          <cell r="P1036" t="str">
            <v>440229198505163211,440229198506070447</v>
          </cell>
          <cell r="Q1036" t="str">
            <v>18479708185
13719264539</v>
          </cell>
          <cell r="R1036" t="str">
            <v>广东省韶关市翁源县官渡镇商业大道1号</v>
          </cell>
          <cell r="T1036">
            <v>44308</v>
          </cell>
          <cell r="U1036">
            <v>9047.53812470209</v>
          </cell>
          <cell r="V1036">
            <v>901044.321839081</v>
          </cell>
          <cell r="W1036">
            <v>0.95</v>
          </cell>
          <cell r="X1036">
            <v>-100</v>
          </cell>
          <cell r="AB1036">
            <v>44313</v>
          </cell>
          <cell r="AC1036">
            <v>8903.31358570137</v>
          </cell>
          <cell r="AD1036">
            <v>886681</v>
          </cell>
        </row>
        <row r="1037">
          <cell r="C1037" t="str">
            <v>7-1-402</v>
          </cell>
          <cell r="D1037" t="str">
            <v>7</v>
          </cell>
          <cell r="E1037">
            <v>1</v>
          </cell>
          <cell r="F1037">
            <v>44305</v>
          </cell>
          <cell r="G1037">
            <v>402</v>
          </cell>
          <cell r="H1037" t="str">
            <v>自销</v>
          </cell>
          <cell r="I1037" t="str">
            <v>朱生</v>
          </cell>
          <cell r="J1037" t="str">
            <v>已签约</v>
          </cell>
          <cell r="K1037">
            <v>84.65</v>
          </cell>
          <cell r="L1037">
            <v>66.67</v>
          </cell>
          <cell r="O1037" t="str">
            <v>秦广丽</v>
          </cell>
          <cell r="P1037" t="str">
            <v>410221198112026586</v>
          </cell>
          <cell r="Q1037" t="str">
            <v>13922309028</v>
          </cell>
          <cell r="R1037" t="str">
            <v>广东省广州市海珠区后窖西大街34巷34号一楼</v>
          </cell>
          <cell r="T1037">
            <v>44297</v>
          </cell>
          <cell r="U1037">
            <v>9295.14498509753</v>
          </cell>
          <cell r="V1037">
            <v>786834.022988506</v>
          </cell>
          <cell r="W1037" t="str">
            <v>0.95*0.97</v>
          </cell>
          <cell r="X1037">
            <v>-85</v>
          </cell>
          <cell r="AB1037">
            <v>44305</v>
          </cell>
          <cell r="AC1037">
            <v>8444.61901949203</v>
          </cell>
          <cell r="AD1037">
            <v>714837</v>
          </cell>
        </row>
        <row r="1038">
          <cell r="C1038" t="str">
            <v>7-1-403</v>
          </cell>
          <cell r="D1038" t="str">
            <v>7</v>
          </cell>
          <cell r="E1038">
            <v>1</v>
          </cell>
          <cell r="F1038" t="str">
            <v>草签报</v>
          </cell>
          <cell r="G1038">
            <v>403</v>
          </cell>
          <cell r="H1038" t="str">
            <v>品业</v>
          </cell>
          <cell r="I1038" t="str">
            <v>抵债第一批</v>
          </cell>
          <cell r="J1038" t="str">
            <v>已签约</v>
          </cell>
          <cell r="K1038">
            <v>84.65</v>
          </cell>
          <cell r="L1038">
            <v>66.67</v>
          </cell>
          <cell r="O1038" t="str">
            <v>应力川</v>
          </cell>
          <cell r="P1038" t="str">
            <v>110106198802220028</v>
          </cell>
          <cell r="Q1038">
            <v>18612946889</v>
          </cell>
          <cell r="R1038" t="str">
            <v>北京市东城区香河园路1号万国城10号楼四层</v>
          </cell>
          <cell r="S1038" t="str">
            <v>员工抵债</v>
          </cell>
          <cell r="T1038">
            <v>45016</v>
          </cell>
          <cell r="U1038">
            <v>7200</v>
          </cell>
          <cell r="V1038">
            <v>609480</v>
          </cell>
          <cell r="W1038" t="str">
            <v>0.95*0.97</v>
          </cell>
          <cell r="X1038">
            <v>-84428</v>
          </cell>
          <cell r="AB1038">
            <v>45016</v>
          </cell>
          <cell r="AC1038">
            <v>7803.48493797992</v>
          </cell>
          <cell r="AD1038">
            <v>660565</v>
          </cell>
        </row>
        <row r="1039">
          <cell r="C1039" t="str">
            <v>7-1-404</v>
          </cell>
          <cell r="D1039" t="str">
            <v>7</v>
          </cell>
          <cell r="E1039">
            <v>1</v>
          </cell>
          <cell r="F1039">
            <v>44397</v>
          </cell>
          <cell r="G1039">
            <v>404</v>
          </cell>
          <cell r="H1039" t="str">
            <v>自销</v>
          </cell>
          <cell r="I1039" t="str">
            <v>朱生;李杏香</v>
          </cell>
          <cell r="J1039" t="str">
            <v>已签约</v>
          </cell>
          <cell r="K1039">
            <v>84.65</v>
          </cell>
          <cell r="L1039">
            <v>66.67</v>
          </cell>
          <cell r="O1039" t="str">
            <v>李瑶英,万江龙</v>
          </cell>
          <cell r="P1039" t="str">
            <v>36012219620910092X,360121197207182413</v>
          </cell>
          <cell r="Q1039" t="str">
            <v>13767482854
18170930756</v>
          </cell>
          <cell r="R1039" t="str">
            <v>广东省清远市清新区龙颈镇恒大金碧天下福山二街11栋04</v>
          </cell>
          <cell r="T1039">
            <v>44397</v>
          </cell>
          <cell r="U1039">
            <v>9180.2024563619</v>
          </cell>
          <cell r="V1039">
            <v>777104.137931035</v>
          </cell>
          <cell r="W1039" t="str">
            <v>0.95*0.95*0.99</v>
          </cell>
          <cell r="X1039">
            <v>-85</v>
          </cell>
          <cell r="AB1039">
            <v>44397</v>
          </cell>
          <cell r="AC1039">
            <v>8142.4335499114</v>
          </cell>
          <cell r="AD1039">
            <v>689257</v>
          </cell>
        </row>
        <row r="1040">
          <cell r="C1040" t="str">
            <v>7-1-405</v>
          </cell>
          <cell r="D1040" t="str">
            <v>7</v>
          </cell>
          <cell r="E1040">
            <v>1</v>
          </cell>
          <cell r="F1040">
            <v>44375</v>
          </cell>
          <cell r="G1040">
            <v>405</v>
          </cell>
          <cell r="H1040" t="str">
            <v>自销</v>
          </cell>
          <cell r="I1040" t="str">
            <v>陈凯伦</v>
          </cell>
          <cell r="J1040" t="str">
            <v>已签约</v>
          </cell>
          <cell r="K1040">
            <v>84.65</v>
          </cell>
          <cell r="L1040">
            <v>66.67</v>
          </cell>
          <cell r="O1040" t="str">
            <v>邵祥,邹亚琼</v>
          </cell>
          <cell r="P1040" t="str">
            <v>340321199009205019,34032119900115734X</v>
          </cell>
          <cell r="Q1040" t="str">
            <v>18824654768
18682190637</v>
          </cell>
          <cell r="R1040" t="str">
            <v>广东省深圳市宝安区福海街道凤凰世纪花园A栋1603</v>
          </cell>
          <cell r="T1040">
            <v>44298</v>
          </cell>
          <cell r="U1040">
            <v>9065.25992762626</v>
          </cell>
          <cell r="V1040">
            <v>767374.252873563</v>
          </cell>
          <cell r="W1040">
            <v>0.95</v>
          </cell>
          <cell r="X1040">
            <v>-85</v>
          </cell>
          <cell r="AB1040">
            <v>44375</v>
          </cell>
          <cell r="AC1040">
            <v>8428.17483756645</v>
          </cell>
          <cell r="AD1040">
            <v>713445</v>
          </cell>
        </row>
        <row r="1041">
          <cell r="C1041" t="str">
            <v>7-1-406</v>
          </cell>
          <cell r="D1041" t="str">
            <v>7</v>
          </cell>
          <cell r="E1041">
            <v>1</v>
          </cell>
          <cell r="F1041">
            <v>44416</v>
          </cell>
          <cell r="G1041">
            <v>406</v>
          </cell>
          <cell r="H1041" t="str">
            <v>自销</v>
          </cell>
          <cell r="I1041" t="str">
            <v>李杏香</v>
          </cell>
          <cell r="J1041" t="str">
            <v>已签约</v>
          </cell>
          <cell r="K1041">
            <v>99.59</v>
          </cell>
          <cell r="L1041">
            <v>78.44</v>
          </cell>
          <cell r="O1041" t="str">
            <v>杨晶晶</v>
          </cell>
          <cell r="P1041" t="str">
            <v>210782199812140029</v>
          </cell>
          <cell r="Q1041" t="str">
            <v>15754177443</v>
          </cell>
          <cell r="R1041" t="str">
            <v>广东省广州市白云区嘉禾望岗进发创意园C栋2楼华淼研究院</v>
          </cell>
          <cell r="T1041">
            <v>44416</v>
          </cell>
          <cell r="U1041">
            <v>9277.42318217335</v>
          </cell>
          <cell r="V1041">
            <v>923938.574712644</v>
          </cell>
          <cell r="W1041" t="str">
            <v>0.95*0.97</v>
          </cell>
          <cell r="X1041">
            <v>-100</v>
          </cell>
          <cell r="AB1041">
            <v>44416</v>
          </cell>
          <cell r="AC1041">
            <v>9031.84054623958</v>
          </cell>
          <cell r="AD1041">
            <v>899481</v>
          </cell>
        </row>
        <row r="1042">
          <cell r="C1042" t="str">
            <v>7-1-501</v>
          </cell>
          <cell r="D1042" t="str">
            <v>7</v>
          </cell>
          <cell r="E1042">
            <v>1</v>
          </cell>
          <cell r="F1042">
            <v>44318</v>
          </cell>
          <cell r="G1042">
            <v>501</v>
          </cell>
          <cell r="H1042" t="str">
            <v>自销</v>
          </cell>
          <cell r="I1042" t="str">
            <v>吴蕙菁</v>
          </cell>
          <cell r="J1042" t="str">
            <v>已签约</v>
          </cell>
          <cell r="K1042">
            <v>99.59</v>
          </cell>
          <cell r="L1042">
            <v>78.44</v>
          </cell>
          <cell r="O1042" t="str">
            <v>李小宇,黄玉琴</v>
          </cell>
          <cell r="P1042" t="str">
            <v>420804198709080815,350823198410123762</v>
          </cell>
          <cell r="Q1042" t="str">
            <v>18620699009
18922525690</v>
          </cell>
          <cell r="R1042" t="str">
            <v>广东省广州市花都区赤坭大道沙湾一街3号</v>
          </cell>
          <cell r="T1042">
            <v>44297</v>
          </cell>
          <cell r="U1042">
            <v>9392.36571090898</v>
          </cell>
          <cell r="V1042">
            <v>935385.701149425</v>
          </cell>
          <cell r="W1042" t="str">
            <v>0.95*0.97</v>
          </cell>
          <cell r="X1042">
            <v>-100</v>
          </cell>
          <cell r="AB1042">
            <v>44318</v>
          </cell>
          <cell r="AC1042">
            <v>9208.53499347324</v>
          </cell>
          <cell r="AD1042">
            <v>917078</v>
          </cell>
        </row>
        <row r="1043">
          <cell r="C1043" t="str">
            <v>7-1-502</v>
          </cell>
          <cell r="D1043" t="str">
            <v>7</v>
          </cell>
          <cell r="E1043">
            <v>1</v>
          </cell>
          <cell r="F1043">
            <v>44366</v>
          </cell>
          <cell r="G1043">
            <v>502</v>
          </cell>
          <cell r="H1043" t="str">
            <v>自销</v>
          </cell>
          <cell r="I1043" t="str">
            <v>揭英锡</v>
          </cell>
          <cell r="J1043" t="str">
            <v>已签约</v>
          </cell>
          <cell r="K1043">
            <v>84.65</v>
          </cell>
          <cell r="L1043">
            <v>66.67</v>
          </cell>
          <cell r="O1043" t="str">
            <v>宋琼</v>
          </cell>
          <cell r="P1043" t="str">
            <v>362131197102171122</v>
          </cell>
          <cell r="Q1043" t="str">
            <v>18922457498</v>
          </cell>
          <cell r="R1043" t="str">
            <v>广东省广州市番禺区碧桂园莲山首府12栋701</v>
          </cell>
          <cell r="T1043">
            <v>44297</v>
          </cell>
          <cell r="U1043">
            <v>9639.97257130443</v>
          </cell>
          <cell r="V1043">
            <v>816023.67816092</v>
          </cell>
          <cell r="W1043">
            <v>0.95</v>
          </cell>
          <cell r="X1043">
            <v>-85</v>
          </cell>
          <cell r="AB1043">
            <v>44366</v>
          </cell>
          <cell r="AC1043">
            <v>8936.8812758417</v>
          </cell>
          <cell r="AD1043">
            <v>756507</v>
          </cell>
        </row>
        <row r="1044">
          <cell r="C1044" t="str">
            <v>7-1-503</v>
          </cell>
          <cell r="D1044" t="str">
            <v>7</v>
          </cell>
          <cell r="E1044">
            <v>1</v>
          </cell>
          <cell r="F1044">
            <v>44349</v>
          </cell>
          <cell r="G1044">
            <v>503</v>
          </cell>
          <cell r="H1044" t="str">
            <v>自销</v>
          </cell>
          <cell r="I1044" t="str">
            <v>刘梓轩</v>
          </cell>
          <cell r="J1044" t="str">
            <v>已签约</v>
          </cell>
          <cell r="K1044">
            <v>84.65</v>
          </cell>
          <cell r="L1044">
            <v>66.67</v>
          </cell>
          <cell r="O1044" t="str">
            <v>王磊</v>
          </cell>
          <cell r="P1044" t="str">
            <v>140402198310262439</v>
          </cell>
          <cell r="Q1044" t="str">
            <v>13546508233</v>
          </cell>
          <cell r="R1044" t="str">
            <v>山西省长治市高新区捉马村力强巷24-1号</v>
          </cell>
          <cell r="T1044">
            <v>44304</v>
          </cell>
          <cell r="U1044">
            <v>9754.91510004006</v>
          </cell>
          <cell r="V1044">
            <v>825753.563218391</v>
          </cell>
          <cell r="W1044" t="str">
            <v>0.95*0.96*0.99</v>
          </cell>
          <cell r="X1044">
            <v>-85</v>
          </cell>
          <cell r="AB1044">
            <v>44349</v>
          </cell>
          <cell r="AC1044">
            <v>9079.45658594211</v>
          </cell>
          <cell r="AD1044">
            <v>768576</v>
          </cell>
        </row>
        <row r="1045">
          <cell r="C1045" t="str">
            <v>7-1-504</v>
          </cell>
          <cell r="D1045" t="str">
            <v>7</v>
          </cell>
          <cell r="E1045">
            <v>1</v>
          </cell>
          <cell r="F1045">
            <v>44300</v>
          </cell>
          <cell r="G1045">
            <v>504</v>
          </cell>
          <cell r="H1045" t="str">
            <v>自销</v>
          </cell>
          <cell r="I1045" t="str">
            <v>揭英锡</v>
          </cell>
          <cell r="J1045" t="str">
            <v>已签约</v>
          </cell>
          <cell r="K1045">
            <v>84.65</v>
          </cell>
          <cell r="L1045">
            <v>66.67</v>
          </cell>
          <cell r="O1045" t="str">
            <v>陆红日</v>
          </cell>
          <cell r="P1045" t="str">
            <v>44188119791216454X</v>
          </cell>
          <cell r="Q1045">
            <v>18219384167</v>
          </cell>
          <cell r="R1045" t="str">
            <v>广东省清远市清城区龙塘镇银盏三星村</v>
          </cell>
          <cell r="T1045">
            <v>44297</v>
          </cell>
          <cell r="U1045">
            <v>9525.03004256879</v>
          </cell>
          <cell r="V1045">
            <v>806293.793103448</v>
          </cell>
          <cell r="W1045" t="str">
            <v>0.95*0.86-6865</v>
          </cell>
          <cell r="X1045">
            <v>-85</v>
          </cell>
          <cell r="AB1045">
            <v>44300</v>
          </cell>
          <cell r="AC1045">
            <v>8522.49261665682</v>
          </cell>
          <cell r="AD1045">
            <v>721429</v>
          </cell>
        </row>
        <row r="1046">
          <cell r="C1046" t="str">
            <v>7-1-505</v>
          </cell>
          <cell r="D1046" t="str">
            <v>7</v>
          </cell>
          <cell r="E1046">
            <v>1</v>
          </cell>
          <cell r="F1046">
            <v>44367</v>
          </cell>
          <cell r="G1046">
            <v>505</v>
          </cell>
          <cell r="H1046" t="str">
            <v>自销</v>
          </cell>
          <cell r="I1046" t="str">
            <v>谢绍恒</v>
          </cell>
          <cell r="J1046" t="str">
            <v>已签约</v>
          </cell>
          <cell r="K1046">
            <v>84.65</v>
          </cell>
          <cell r="L1046">
            <v>66.67</v>
          </cell>
          <cell r="O1046" t="str">
            <v>刘俊华</v>
          </cell>
          <cell r="P1046" t="str">
            <v>440121196301150018</v>
          </cell>
          <cell r="Q1046" t="str">
            <v>13662343884</v>
          </cell>
          <cell r="R1046" t="str">
            <v>广东省广州市花都区新华街满华苑E座201室</v>
          </cell>
          <cell r="T1046">
            <v>44297</v>
          </cell>
          <cell r="U1046">
            <v>9410.08751383316</v>
          </cell>
          <cell r="V1046">
            <v>796563.908045977</v>
          </cell>
          <cell r="W1046">
            <v>0.95</v>
          </cell>
          <cell r="X1046">
            <v>-85</v>
          </cell>
          <cell r="AB1046">
            <v>44367</v>
          </cell>
          <cell r="AC1046">
            <v>8821.61842882457</v>
          </cell>
          <cell r="AD1046">
            <v>746750</v>
          </cell>
        </row>
        <row r="1047">
          <cell r="C1047" t="str">
            <v>7-1-506</v>
          </cell>
          <cell r="D1047" t="str">
            <v>7</v>
          </cell>
          <cell r="E1047">
            <v>1</v>
          </cell>
          <cell r="F1047">
            <v>44398</v>
          </cell>
          <cell r="G1047">
            <v>506</v>
          </cell>
          <cell r="H1047" t="str">
            <v>自销</v>
          </cell>
          <cell r="I1047" t="str">
            <v>罗健波;朱生</v>
          </cell>
          <cell r="J1047" t="str">
            <v>已签约</v>
          </cell>
          <cell r="K1047">
            <v>99.59</v>
          </cell>
          <cell r="L1047">
            <v>78.44</v>
          </cell>
          <cell r="O1047" t="str">
            <v>余虎</v>
          </cell>
          <cell r="P1047" t="str">
            <v>43068219810804531X</v>
          </cell>
          <cell r="Q1047" t="str">
            <v>13609689697</v>
          </cell>
          <cell r="R1047" t="str">
            <v>广东省广州市番禺大石祥和电子城二楼238</v>
          </cell>
          <cell r="T1047">
            <v>44395</v>
          </cell>
          <cell r="U1047">
            <v>9622.25076838025</v>
          </cell>
          <cell r="V1047">
            <v>958279.954022989</v>
          </cell>
          <cell r="W1047">
            <v>0.95</v>
          </cell>
          <cell r="X1047">
            <v>-100</v>
          </cell>
          <cell r="AB1047">
            <v>44398</v>
          </cell>
          <cell r="AC1047">
            <v>9096.30484988453</v>
          </cell>
          <cell r="AD1047">
            <v>905901</v>
          </cell>
        </row>
        <row r="1048">
          <cell r="C1048" t="str">
            <v>7-1-601</v>
          </cell>
          <cell r="D1048" t="str">
            <v>7</v>
          </cell>
          <cell r="E1048">
            <v>1</v>
          </cell>
          <cell r="F1048">
            <v>44297</v>
          </cell>
          <cell r="G1048">
            <v>601</v>
          </cell>
          <cell r="H1048" t="str">
            <v>自销</v>
          </cell>
          <cell r="I1048" t="str">
            <v>罗健波</v>
          </cell>
          <cell r="J1048" t="str">
            <v>已签约</v>
          </cell>
          <cell r="K1048">
            <v>99.59</v>
          </cell>
          <cell r="L1048">
            <v>78.44</v>
          </cell>
          <cell r="O1048" t="str">
            <v>何丽梅</v>
          </cell>
          <cell r="P1048" t="str">
            <v>440111199007110024</v>
          </cell>
          <cell r="Q1048" t="str">
            <v>13580330354</v>
          </cell>
          <cell r="R1048" t="str">
            <v>广东省广州市白云区望岗荷木岭街8号</v>
          </cell>
          <cell r="T1048">
            <v>44297</v>
          </cell>
          <cell r="U1048">
            <v>9622.25076838025</v>
          </cell>
          <cell r="V1048">
            <v>958279.954022989</v>
          </cell>
          <cell r="W1048">
            <v>0.95</v>
          </cell>
          <cell r="X1048">
            <v>-100</v>
          </cell>
          <cell r="AB1048">
            <v>44297</v>
          </cell>
          <cell r="AC1048">
            <v>9317.88332161864</v>
          </cell>
          <cell r="AD1048">
            <v>927968</v>
          </cell>
        </row>
        <row r="1049">
          <cell r="C1049" t="str">
            <v>7-1-602</v>
          </cell>
          <cell r="D1049" t="str">
            <v>7</v>
          </cell>
          <cell r="E1049">
            <v>1</v>
          </cell>
          <cell r="F1049">
            <v>44367</v>
          </cell>
          <cell r="G1049">
            <v>602</v>
          </cell>
          <cell r="H1049" t="str">
            <v>自销</v>
          </cell>
          <cell r="I1049" t="str">
            <v>谢绍恒</v>
          </cell>
          <cell r="J1049" t="str">
            <v>已签约</v>
          </cell>
          <cell r="K1049">
            <v>84.65</v>
          </cell>
          <cell r="L1049">
            <v>66.67</v>
          </cell>
          <cell r="O1049" t="str">
            <v>汪惠群</v>
          </cell>
          <cell r="P1049" t="str">
            <v>422121195908230421</v>
          </cell>
          <cell r="Q1049" t="str">
            <v>13802921241</v>
          </cell>
          <cell r="R1049" t="str">
            <v>广东省清远市清城区石角镇碧桂园假日半岛映月湾19街31号</v>
          </cell>
          <cell r="T1049">
            <v>44297</v>
          </cell>
          <cell r="U1049">
            <v>9869.85762877569</v>
          </cell>
          <cell r="V1049">
            <v>835483.448275862</v>
          </cell>
          <cell r="W1049">
            <v>0.95</v>
          </cell>
          <cell r="X1049">
            <v>-85</v>
          </cell>
          <cell r="AB1049">
            <v>44367</v>
          </cell>
          <cell r="AC1049">
            <v>9232.68753691672</v>
          </cell>
          <cell r="AD1049">
            <v>781547</v>
          </cell>
        </row>
        <row r="1050">
          <cell r="C1050" t="str">
            <v>7-1-603</v>
          </cell>
          <cell r="D1050" t="str">
            <v>7</v>
          </cell>
          <cell r="E1050">
            <v>1</v>
          </cell>
          <cell r="F1050">
            <v>44424</v>
          </cell>
          <cell r="G1050">
            <v>603</v>
          </cell>
          <cell r="H1050" t="str">
            <v>自销</v>
          </cell>
          <cell r="I1050" t="str">
            <v>陈凯伦</v>
          </cell>
          <cell r="J1050" t="str">
            <v>已签约</v>
          </cell>
          <cell r="K1050">
            <v>84.65</v>
          </cell>
          <cell r="L1050">
            <v>66.67</v>
          </cell>
          <cell r="O1050" t="str">
            <v>黄荣柯</v>
          </cell>
          <cell r="P1050" t="str">
            <v>430581198004224039</v>
          </cell>
          <cell r="Q1050" t="str">
            <v>13544815658</v>
          </cell>
          <cell r="R1050" t="str">
            <v>广东省东莞市长安镇上沙宏德玩具厂</v>
          </cell>
          <cell r="T1050">
            <v>44366</v>
          </cell>
          <cell r="U1050">
            <v>9984.80015751132</v>
          </cell>
          <cell r="V1050">
            <v>845213.333333333</v>
          </cell>
          <cell r="W1050" t="str">
            <v>0.95*0.97*0.99</v>
          </cell>
          <cell r="X1050">
            <v>-85</v>
          </cell>
          <cell r="AB1050">
            <v>44424</v>
          </cell>
          <cell r="AC1050">
            <v>8777.31836975783</v>
          </cell>
          <cell r="AD1050">
            <v>743000</v>
          </cell>
        </row>
        <row r="1051">
          <cell r="C1051" t="str">
            <v>7-1-604</v>
          </cell>
          <cell r="D1051" t="str">
            <v>7</v>
          </cell>
          <cell r="E1051">
            <v>1</v>
          </cell>
          <cell r="F1051">
            <v>44396</v>
          </cell>
          <cell r="G1051">
            <v>604</v>
          </cell>
          <cell r="H1051" t="str">
            <v>自销</v>
          </cell>
          <cell r="I1051" t="str">
            <v>冯昌盛</v>
          </cell>
          <cell r="J1051" t="str">
            <v>已签约</v>
          </cell>
          <cell r="K1051">
            <v>84.65</v>
          </cell>
          <cell r="L1051">
            <v>66.67</v>
          </cell>
          <cell r="O1051" t="str">
            <v>唐基忠</v>
          </cell>
          <cell r="P1051" t="str">
            <v>431127199002117817</v>
          </cell>
          <cell r="Q1051" t="str">
            <v>19979533252</v>
          </cell>
          <cell r="R1051" t="str">
            <v>广东省肇庆市高要区紫云大道朋来酒店旁正邦公司</v>
          </cell>
          <cell r="T1051">
            <v>44297</v>
          </cell>
          <cell r="U1051">
            <v>9754.91510004006</v>
          </cell>
          <cell r="V1051">
            <v>825753.563218391</v>
          </cell>
          <cell r="W1051">
            <v>0.95</v>
          </cell>
          <cell r="X1051">
            <v>-85</v>
          </cell>
          <cell r="AB1051">
            <v>44396</v>
          </cell>
          <cell r="AC1051">
            <v>8897.87359716479</v>
          </cell>
          <cell r="AD1051">
            <v>753205</v>
          </cell>
        </row>
        <row r="1052">
          <cell r="C1052" t="str">
            <v>7-1-605</v>
          </cell>
          <cell r="D1052" t="str">
            <v>7</v>
          </cell>
          <cell r="E1052">
            <v>1</v>
          </cell>
          <cell r="F1052">
            <v>44988</v>
          </cell>
          <cell r="G1052">
            <v>605</v>
          </cell>
          <cell r="H1052" t="str">
            <v>品业</v>
          </cell>
          <cell r="I1052" t="str">
            <v>梁子杰</v>
          </cell>
          <cell r="J1052" t="str">
            <v>已签约</v>
          </cell>
          <cell r="K1052">
            <v>84.65</v>
          </cell>
          <cell r="L1052">
            <v>66.67</v>
          </cell>
          <cell r="O1052" t="str">
            <v>陈丽</v>
          </cell>
          <cell r="P1052" t="str">
            <v>43048119861003220X</v>
          </cell>
          <cell r="Q1052">
            <v>13316039511</v>
          </cell>
          <cell r="R1052" t="str">
            <v>广州花都区狮岭镇老虎窿122号</v>
          </cell>
          <cell r="S1052" t="str">
            <v>中介-蓝之海</v>
          </cell>
          <cell r="T1052">
            <v>44941</v>
          </cell>
          <cell r="U1052">
            <v>7200</v>
          </cell>
          <cell r="V1052">
            <v>609480</v>
          </cell>
          <cell r="W1052">
            <v>0.95</v>
          </cell>
          <cell r="X1052">
            <v>-131371</v>
          </cell>
          <cell r="AB1052">
            <v>44988</v>
          </cell>
          <cell r="AC1052">
            <v>8578.14530419374</v>
          </cell>
          <cell r="AD1052">
            <v>726140</v>
          </cell>
        </row>
        <row r="1053">
          <cell r="C1053" t="str">
            <v>7-1-606</v>
          </cell>
          <cell r="D1053" t="str">
            <v>7</v>
          </cell>
          <cell r="E1053">
            <v>1</v>
          </cell>
          <cell r="F1053">
            <v>44311</v>
          </cell>
          <cell r="G1053">
            <v>606</v>
          </cell>
          <cell r="H1053" t="str">
            <v>自销</v>
          </cell>
          <cell r="I1053" t="str">
            <v>冯昌盛</v>
          </cell>
          <cell r="J1053" t="str">
            <v>已签约</v>
          </cell>
          <cell r="K1053">
            <v>99.59</v>
          </cell>
          <cell r="L1053">
            <v>78.44</v>
          </cell>
          <cell r="O1053" t="str">
            <v>施炳强</v>
          </cell>
          <cell r="P1053" t="str">
            <v>11010819660311041X</v>
          </cell>
          <cell r="Q1053" t="str">
            <v>13910218832</v>
          </cell>
          <cell r="R1053" t="str">
            <v>北京市朝阳区八里庄东里甲2号院1楼1门204号</v>
          </cell>
          <cell r="T1053">
            <v>44310</v>
          </cell>
          <cell r="U1053">
            <v>9852.13582585151</v>
          </cell>
          <cell r="V1053">
            <v>981174.206896552</v>
          </cell>
          <cell r="W1053">
            <v>0.95</v>
          </cell>
          <cell r="X1053">
            <v>-100</v>
          </cell>
          <cell r="AB1053">
            <v>44311</v>
          </cell>
          <cell r="AC1053">
            <v>9631.77025805804</v>
          </cell>
          <cell r="AD1053">
            <v>959228</v>
          </cell>
        </row>
        <row r="1054">
          <cell r="C1054" t="str">
            <v>7-1-701</v>
          </cell>
          <cell r="D1054" t="str">
            <v>7</v>
          </cell>
          <cell r="E1054">
            <v>1</v>
          </cell>
          <cell r="F1054">
            <v>44302</v>
          </cell>
          <cell r="G1054">
            <v>701</v>
          </cell>
          <cell r="H1054" t="str">
            <v>自销</v>
          </cell>
          <cell r="I1054" t="str">
            <v>李杏香;陈凯伦</v>
          </cell>
          <cell r="J1054" t="str">
            <v>已签约</v>
          </cell>
          <cell r="K1054">
            <v>99.59</v>
          </cell>
          <cell r="L1054">
            <v>78.44</v>
          </cell>
          <cell r="O1054" t="str">
            <v>陈智雷</v>
          </cell>
          <cell r="P1054" t="str">
            <v>441802198101226021</v>
          </cell>
          <cell r="Q1054">
            <v>13544322885</v>
          </cell>
          <cell r="R1054" t="str">
            <v>江西省九江市柴桑区港口街镇九港人家</v>
          </cell>
          <cell r="T1054">
            <v>44297</v>
          </cell>
          <cell r="U1054">
            <v>9622.25076838025</v>
          </cell>
          <cell r="V1054">
            <v>958279.954022989</v>
          </cell>
          <cell r="W1054">
            <v>0.95</v>
          </cell>
          <cell r="X1054">
            <v>-100</v>
          </cell>
          <cell r="AB1054">
            <v>44302</v>
          </cell>
          <cell r="AC1054">
            <v>9223.76744653078</v>
          </cell>
          <cell r="AD1054">
            <v>918595</v>
          </cell>
        </row>
        <row r="1055">
          <cell r="C1055" t="str">
            <v>7-1-702</v>
          </cell>
          <cell r="D1055" t="str">
            <v>7</v>
          </cell>
          <cell r="E1055">
            <v>1</v>
          </cell>
          <cell r="F1055" t="str">
            <v>草签报</v>
          </cell>
          <cell r="G1055">
            <v>702</v>
          </cell>
          <cell r="H1055" t="str">
            <v>自销</v>
          </cell>
          <cell r="I1055" t="str">
            <v>吴梦宇</v>
          </cell>
          <cell r="J1055" t="str">
            <v>已签约</v>
          </cell>
          <cell r="K1055">
            <v>84.65</v>
          </cell>
          <cell r="L1055">
            <v>66.67</v>
          </cell>
          <cell r="O1055" t="str">
            <v>苏曼俐</v>
          </cell>
          <cell r="P1055" t="str">
            <v>510282197908273664</v>
          </cell>
          <cell r="Q1055" t="str">
            <v>18996167585</v>
          </cell>
          <cell r="R1055" t="str">
            <v>重庆市渝北区渝鲁大道777号一街区1幢3单元14-3</v>
          </cell>
          <cell r="S1055" t="str">
            <v>龙湖内购</v>
          </cell>
          <cell r="T1055">
            <v>44297</v>
          </cell>
          <cell r="U1055">
            <v>9869.85233313644</v>
          </cell>
          <cell r="V1055">
            <v>835483</v>
          </cell>
          <cell r="W1055">
            <v>0.95</v>
          </cell>
          <cell r="X1055">
            <v>-85</v>
          </cell>
          <cell r="AB1055">
            <v>45272</v>
          </cell>
          <cell r="AC1055">
            <v>8777.48375664501</v>
          </cell>
          <cell r="AD1055">
            <v>743014</v>
          </cell>
        </row>
        <row r="1056">
          <cell r="C1056" t="str">
            <v>7-1-703</v>
          </cell>
          <cell r="D1056" t="str">
            <v>7</v>
          </cell>
          <cell r="E1056">
            <v>1</v>
          </cell>
          <cell r="F1056" t="str">
            <v>草签报</v>
          </cell>
          <cell r="G1056">
            <v>703</v>
          </cell>
          <cell r="H1056" t="str">
            <v>自销</v>
          </cell>
          <cell r="I1056" t="str">
            <v>吴梦宇</v>
          </cell>
          <cell r="J1056" t="str">
            <v>已签约</v>
          </cell>
          <cell r="K1056">
            <v>84.65</v>
          </cell>
          <cell r="L1056">
            <v>66.67</v>
          </cell>
          <cell r="O1056" t="str">
            <v>苏曼俐</v>
          </cell>
          <cell r="P1056" t="str">
            <v>510282197908273664</v>
          </cell>
          <cell r="Q1056" t="str">
            <v>18996167585</v>
          </cell>
          <cell r="R1056" t="str">
            <v>重庆市渝北区渝鲁大道777号一街区1幢3单元14-3</v>
          </cell>
          <cell r="S1056" t="str">
            <v>龙湖内购</v>
          </cell>
          <cell r="T1056">
            <v>44297</v>
          </cell>
          <cell r="U1056">
            <v>9984.79621972829</v>
          </cell>
          <cell r="V1056">
            <v>845213</v>
          </cell>
          <cell r="W1056">
            <v>0.95</v>
          </cell>
          <cell r="X1056">
            <v>-85</v>
          </cell>
          <cell r="AB1056">
            <v>45273</v>
          </cell>
          <cell r="AC1056">
            <v>8826.34376845836</v>
          </cell>
          <cell r="AD1056">
            <v>747150</v>
          </cell>
        </row>
        <row r="1057">
          <cell r="C1057" t="str">
            <v>7-1-704</v>
          </cell>
          <cell r="D1057" t="str">
            <v>7</v>
          </cell>
          <cell r="E1057">
            <v>1</v>
          </cell>
          <cell r="F1057" t="str">
            <v>草签报</v>
          </cell>
          <cell r="G1057">
            <v>704</v>
          </cell>
          <cell r="H1057" t="str">
            <v>自销</v>
          </cell>
          <cell r="I1057" t="str">
            <v>刘梓轩</v>
          </cell>
          <cell r="J1057" t="str">
            <v>已签约</v>
          </cell>
          <cell r="K1057">
            <v>84.65</v>
          </cell>
          <cell r="L1057">
            <v>66.67</v>
          </cell>
          <cell r="O1057" t="str">
            <v>刘星</v>
          </cell>
          <cell r="P1057" t="str">
            <v>500384198510180047</v>
          </cell>
          <cell r="Q1057">
            <v>15823938156</v>
          </cell>
          <cell r="R1057" t="str">
            <v>重庆市渝北区星融路1号融创凡尔赛三期9-19-7</v>
          </cell>
          <cell r="S1057" t="str">
            <v>龙湖内购</v>
          </cell>
          <cell r="T1057">
            <v>44297</v>
          </cell>
          <cell r="U1057">
            <v>9636.78676904902</v>
          </cell>
          <cell r="V1057">
            <v>815754</v>
          </cell>
          <cell r="W1057">
            <v>0.95</v>
          </cell>
          <cell r="X1057">
            <v>-85</v>
          </cell>
          <cell r="AB1057">
            <v>45273</v>
          </cell>
          <cell r="AC1057">
            <v>8897.87359716479</v>
          </cell>
          <cell r="AD1057">
            <v>753205</v>
          </cell>
        </row>
        <row r="1058">
          <cell r="C1058" t="str">
            <v>7-1-705</v>
          </cell>
          <cell r="D1058" t="str">
            <v>7</v>
          </cell>
          <cell r="E1058">
            <v>1</v>
          </cell>
          <cell r="F1058">
            <v>44367</v>
          </cell>
          <cell r="G1058">
            <v>705</v>
          </cell>
          <cell r="H1058" t="str">
            <v>自销</v>
          </cell>
          <cell r="I1058" t="str">
            <v>刘梓轩</v>
          </cell>
          <cell r="J1058" t="str">
            <v>已签约</v>
          </cell>
          <cell r="K1058">
            <v>84.65</v>
          </cell>
          <cell r="L1058">
            <v>66.67</v>
          </cell>
          <cell r="O1058" t="str">
            <v>陈袁</v>
          </cell>
          <cell r="P1058" t="str">
            <v>421127198802051936</v>
          </cell>
          <cell r="Q1058" t="str">
            <v>15018491452</v>
          </cell>
          <cell r="R1058" t="str">
            <v>广东省广州市天河区大观中路17号</v>
          </cell>
          <cell r="T1058">
            <v>44313</v>
          </cell>
          <cell r="U1058">
            <v>9639.97257130443</v>
          </cell>
          <cell r="V1058">
            <v>816023.67816092</v>
          </cell>
          <cell r="W1058">
            <v>0.95</v>
          </cell>
          <cell r="X1058">
            <v>-85</v>
          </cell>
          <cell r="AB1058">
            <v>44367</v>
          </cell>
          <cell r="AC1058">
            <v>8936.8812758417</v>
          </cell>
          <cell r="AD1058">
            <v>756507</v>
          </cell>
        </row>
        <row r="1059">
          <cell r="C1059" t="str">
            <v>7-1-706</v>
          </cell>
          <cell r="D1059" t="str">
            <v>7</v>
          </cell>
          <cell r="E1059">
            <v>1</v>
          </cell>
          <cell r="F1059">
            <v>44467</v>
          </cell>
          <cell r="G1059">
            <v>706</v>
          </cell>
          <cell r="H1059" t="str">
            <v>自销</v>
          </cell>
          <cell r="I1059" t="str">
            <v>黄鲜明</v>
          </cell>
          <cell r="J1059" t="str">
            <v>已签约</v>
          </cell>
          <cell r="K1059">
            <v>99.59</v>
          </cell>
          <cell r="L1059">
            <v>78.44</v>
          </cell>
          <cell r="O1059" t="str">
            <v>张娟</v>
          </cell>
          <cell r="P1059" t="str">
            <v>432524198409083224</v>
          </cell>
          <cell r="Q1059" t="str">
            <v>13865294681</v>
          </cell>
          <cell r="R1059" t="str">
            <v>广东省清远市清城区龙塘镇恒大银湖城143-2601</v>
          </cell>
          <cell r="T1059">
            <v>44408</v>
          </cell>
          <cell r="U1059">
            <v>9852.13582585151</v>
          </cell>
          <cell r="V1059">
            <v>981174.206896552</v>
          </cell>
          <cell r="W1059" t="str">
            <v>0.95*0.97*0.99</v>
          </cell>
          <cell r="X1059">
            <v>-100</v>
          </cell>
          <cell r="AB1059">
            <v>44467</v>
          </cell>
          <cell r="AC1059">
            <v>9440.10442815544</v>
          </cell>
          <cell r="AD1059">
            <v>940140</v>
          </cell>
        </row>
        <row r="1060">
          <cell r="C1060" t="str">
            <v>7-1-801</v>
          </cell>
          <cell r="D1060" t="str">
            <v>7</v>
          </cell>
          <cell r="E1060">
            <v>1</v>
          </cell>
          <cell r="F1060">
            <v>44303</v>
          </cell>
          <cell r="G1060">
            <v>801</v>
          </cell>
          <cell r="H1060" t="str">
            <v>自销</v>
          </cell>
          <cell r="I1060" t="str">
            <v>刘梓轩</v>
          </cell>
          <cell r="J1060" t="str">
            <v>已签约</v>
          </cell>
          <cell r="K1060">
            <v>99.59</v>
          </cell>
          <cell r="L1060">
            <v>78.44</v>
          </cell>
          <cell r="O1060" t="str">
            <v>叶剑枫,谢雪花</v>
          </cell>
          <cell r="P1060" t="str">
            <v>44088219870804185X,441881199011207943</v>
          </cell>
          <cell r="Q1060" t="str">
            <v>13250709945
18588573018</v>
          </cell>
          <cell r="R1060" t="str">
            <v>广东省广州市花都区狮岭镇振兴村自编双龙一巷37号（博雅实验学校）</v>
          </cell>
          <cell r="T1060">
            <v>44297</v>
          </cell>
          <cell r="U1060">
            <v>9622.25076838025</v>
          </cell>
          <cell r="V1060">
            <v>958279.954022989</v>
          </cell>
          <cell r="W1060">
            <v>0.95</v>
          </cell>
          <cell r="X1060">
            <v>-100</v>
          </cell>
          <cell r="AB1060">
            <v>44303</v>
          </cell>
          <cell r="AC1060">
            <v>9412.00923787529</v>
          </cell>
          <cell r="AD1060">
            <v>937342</v>
          </cell>
        </row>
        <row r="1061">
          <cell r="C1061" t="str">
            <v>7-1-802</v>
          </cell>
          <cell r="D1061" t="str">
            <v>7</v>
          </cell>
          <cell r="E1061">
            <v>1</v>
          </cell>
          <cell r="F1061" t="str">
            <v>草签报</v>
          </cell>
          <cell r="G1061">
            <v>802</v>
          </cell>
          <cell r="H1061" t="str">
            <v>自销</v>
          </cell>
          <cell r="I1061" t="str">
            <v>揭英锡</v>
          </cell>
          <cell r="J1061" t="str">
            <v>已签约</v>
          </cell>
          <cell r="K1061">
            <v>84.65</v>
          </cell>
          <cell r="L1061">
            <v>66.67</v>
          </cell>
          <cell r="O1061" t="str">
            <v>翟振华</v>
          </cell>
          <cell r="P1061" t="str">
            <v>42902119840329001X</v>
          </cell>
          <cell r="Q1061" t="str">
            <v>15618877011</v>
          </cell>
          <cell r="R1061" t="str">
            <v>北京市朝阳区安定路5号院3号中建财富国际中心20楼</v>
          </cell>
          <cell r="S1061" t="str">
            <v>龙湖内购</v>
          </cell>
          <cell r="T1061">
            <v>44297</v>
          </cell>
          <cell r="U1061">
            <v>9751.71884229179</v>
          </cell>
          <cell r="V1061">
            <v>825483</v>
          </cell>
          <cell r="W1061">
            <v>0.95</v>
          </cell>
          <cell r="X1061">
            <v>-85</v>
          </cell>
          <cell r="AB1061">
            <v>45290</v>
          </cell>
          <cell r="AC1061">
            <v>8777.48375664501</v>
          </cell>
          <cell r="AD1061">
            <v>743014</v>
          </cell>
        </row>
        <row r="1062">
          <cell r="C1062" t="str">
            <v>7-1-803</v>
          </cell>
          <cell r="D1062" t="str">
            <v>7</v>
          </cell>
          <cell r="E1062">
            <v>1</v>
          </cell>
          <cell r="F1062">
            <v>44550</v>
          </cell>
          <cell r="G1062">
            <v>803</v>
          </cell>
          <cell r="H1062" t="str">
            <v>自销</v>
          </cell>
          <cell r="I1062" t="str">
            <v>罗健波</v>
          </cell>
          <cell r="J1062" t="str">
            <v>已签约</v>
          </cell>
          <cell r="K1062">
            <v>84.65</v>
          </cell>
          <cell r="L1062">
            <v>66.67</v>
          </cell>
          <cell r="O1062" t="str">
            <v>黄燕钰</v>
          </cell>
          <cell r="P1062" t="str">
            <v>452124198212150341</v>
          </cell>
          <cell r="Q1062" t="str">
            <v>19898669259</v>
          </cell>
          <cell r="R1062" t="str">
            <v>广东广州市白云区太和镇龙兴西路龙归路口17队河边菜鸟</v>
          </cell>
          <cell r="T1062">
            <v>44374</v>
          </cell>
          <cell r="U1062">
            <v>9984.80015751132</v>
          </cell>
          <cell r="V1062">
            <v>845213.333333333</v>
          </cell>
          <cell r="W1062">
            <v>0.95</v>
          </cell>
          <cell r="X1062">
            <v>-85</v>
          </cell>
          <cell r="AB1062">
            <v>44550</v>
          </cell>
          <cell r="AC1062">
            <v>8826.34376845836</v>
          </cell>
          <cell r="AD1062">
            <v>747150</v>
          </cell>
        </row>
        <row r="1063">
          <cell r="C1063" t="str">
            <v>7-1-804</v>
          </cell>
          <cell r="D1063" t="str">
            <v>7</v>
          </cell>
          <cell r="E1063">
            <v>1</v>
          </cell>
          <cell r="F1063">
            <v>44311</v>
          </cell>
          <cell r="G1063">
            <v>804</v>
          </cell>
          <cell r="H1063" t="str">
            <v>自销</v>
          </cell>
          <cell r="I1063" t="str">
            <v>谢绍恒</v>
          </cell>
          <cell r="J1063" t="str">
            <v>已签约</v>
          </cell>
          <cell r="K1063">
            <v>84.65</v>
          </cell>
          <cell r="L1063">
            <v>66.67</v>
          </cell>
          <cell r="O1063" t="str">
            <v>王文斌</v>
          </cell>
          <cell r="P1063" t="str">
            <v>440923199408222675</v>
          </cell>
          <cell r="Q1063" t="str">
            <v>15622176872</v>
          </cell>
          <cell r="R1063" t="str">
            <v>广东省广州市海珠区华洲街道小洲村瀛南大街十七巷14号</v>
          </cell>
          <cell r="T1063">
            <v>44303</v>
          </cell>
          <cell r="U1063">
            <v>9754.91510004006</v>
          </cell>
          <cell r="V1063">
            <v>825753.563218391</v>
          </cell>
          <cell r="W1063">
            <v>0.95</v>
          </cell>
          <cell r="X1063">
            <v>-85</v>
          </cell>
          <cell r="AB1063">
            <v>44311</v>
          </cell>
          <cell r="AC1063">
            <v>9078.53514471353</v>
          </cell>
          <cell r="AD1063">
            <v>768498</v>
          </cell>
        </row>
        <row r="1064">
          <cell r="C1064" t="str">
            <v>7-1-805</v>
          </cell>
          <cell r="D1064" t="str">
            <v>7</v>
          </cell>
          <cell r="E1064">
            <v>1</v>
          </cell>
          <cell r="F1064">
            <v>44302</v>
          </cell>
          <cell r="G1064">
            <v>805</v>
          </cell>
          <cell r="H1064" t="str">
            <v>自销</v>
          </cell>
          <cell r="I1064" t="str">
            <v>罗健波;朱生</v>
          </cell>
          <cell r="J1064" t="str">
            <v>已签约</v>
          </cell>
          <cell r="K1064">
            <v>84.65</v>
          </cell>
          <cell r="L1064">
            <v>66.67</v>
          </cell>
          <cell r="O1064" t="str">
            <v>王尚</v>
          </cell>
          <cell r="P1064" t="str">
            <v>441421198405105525</v>
          </cell>
          <cell r="Q1064" t="str">
            <v>13632468695</v>
          </cell>
          <cell r="R1064" t="str">
            <v>广东省广州市天河区天源路宝翠园E1栋203房</v>
          </cell>
          <cell r="T1064">
            <v>44297</v>
          </cell>
          <cell r="U1064">
            <v>9639.97257130443</v>
          </cell>
          <cell r="V1064">
            <v>816023.67816092</v>
          </cell>
          <cell r="W1064">
            <v>0.95</v>
          </cell>
          <cell r="X1064">
            <v>-85</v>
          </cell>
          <cell r="AB1064">
            <v>44302</v>
          </cell>
          <cell r="AC1064">
            <v>8936.8812758417</v>
          </cell>
          <cell r="AD1064">
            <v>756507</v>
          </cell>
        </row>
        <row r="1065">
          <cell r="C1065" t="str">
            <v>7-1-806</v>
          </cell>
          <cell r="D1065" t="str">
            <v>7</v>
          </cell>
          <cell r="E1065">
            <v>1</v>
          </cell>
          <cell r="F1065">
            <v>44398</v>
          </cell>
          <cell r="G1065">
            <v>806</v>
          </cell>
          <cell r="H1065" t="str">
            <v>自销</v>
          </cell>
          <cell r="I1065" t="str">
            <v>冯昌盛</v>
          </cell>
          <cell r="J1065" t="str">
            <v>已签约</v>
          </cell>
          <cell r="K1065">
            <v>99.59</v>
          </cell>
          <cell r="L1065">
            <v>78.44</v>
          </cell>
          <cell r="O1065" t="str">
            <v>凌莉莉</v>
          </cell>
          <cell r="P1065" t="str">
            <v>452523197608251721</v>
          </cell>
          <cell r="Q1065" t="str">
            <v>13829767007</v>
          </cell>
          <cell r="R1065" t="str">
            <v>广东省广州市海珠区信步西街6号1802房</v>
          </cell>
          <cell r="T1065">
            <v>44360</v>
          </cell>
          <cell r="U1065">
            <v>9852.13582585151</v>
          </cell>
          <cell r="V1065">
            <v>981174.206896552</v>
          </cell>
          <cell r="W1065">
            <v>0.95</v>
          </cell>
          <cell r="X1065">
            <v>-100</v>
          </cell>
          <cell r="AB1065">
            <v>44398</v>
          </cell>
          <cell r="AC1065">
            <v>9535.45536700472</v>
          </cell>
          <cell r="AD1065">
            <v>949636</v>
          </cell>
        </row>
        <row r="1066">
          <cell r="C1066" t="str">
            <v>7-1-901</v>
          </cell>
          <cell r="D1066" t="str">
            <v>7</v>
          </cell>
          <cell r="E1066">
            <v>1</v>
          </cell>
          <cell r="F1066">
            <v>44304</v>
          </cell>
          <cell r="G1066">
            <v>901</v>
          </cell>
          <cell r="H1066" t="str">
            <v>自销</v>
          </cell>
          <cell r="I1066" t="str">
            <v>揭英锡</v>
          </cell>
          <cell r="J1066" t="str">
            <v>已签约</v>
          </cell>
          <cell r="K1066">
            <v>99.59</v>
          </cell>
          <cell r="L1066">
            <v>78.44</v>
          </cell>
          <cell r="O1066" t="str">
            <v>刘庆品,乔丹</v>
          </cell>
          <cell r="P1066" t="str">
            <v>429006198703187635,511325198711095642</v>
          </cell>
          <cell r="Q1066" t="str">
            <v>17702064608
18027497615</v>
          </cell>
          <cell r="R1066" t="str">
            <v>广东省广州市天河区天宸街10号1705房</v>
          </cell>
          <cell r="T1066">
            <v>44297</v>
          </cell>
          <cell r="U1066">
            <v>9737.19329711587</v>
          </cell>
          <cell r="V1066">
            <v>969727.08045977</v>
          </cell>
          <cell r="W1066">
            <v>0.95</v>
          </cell>
          <cell r="X1066">
            <v>-100</v>
          </cell>
          <cell r="AB1066">
            <v>44304</v>
          </cell>
          <cell r="AC1066">
            <v>9230.23395923285</v>
          </cell>
          <cell r="AD1066">
            <v>919239</v>
          </cell>
        </row>
        <row r="1067">
          <cell r="C1067" t="str">
            <v>7-1-902</v>
          </cell>
          <cell r="D1067" t="str">
            <v>7</v>
          </cell>
          <cell r="E1067">
            <v>1</v>
          </cell>
          <cell r="F1067">
            <v>44989</v>
          </cell>
          <cell r="G1067">
            <v>902</v>
          </cell>
          <cell r="H1067" t="str">
            <v>自销</v>
          </cell>
          <cell r="I1067" t="str">
            <v>冯昌盛</v>
          </cell>
          <cell r="J1067" t="str">
            <v>已签约</v>
          </cell>
          <cell r="K1067">
            <v>84.65</v>
          </cell>
          <cell r="L1067">
            <v>66.67</v>
          </cell>
          <cell r="O1067" t="str">
            <v>雷天岚</v>
          </cell>
          <cell r="P1067" t="str">
            <v>51022219761124134X</v>
          </cell>
          <cell r="Q1067">
            <v>15683259185</v>
          </cell>
          <cell r="R1067" t="str">
            <v>重庆市双桥区花朝门2号3单元7-1</v>
          </cell>
          <cell r="S1067" t="str">
            <v>龙湖内购</v>
          </cell>
          <cell r="T1067">
            <v>44297</v>
          </cell>
          <cell r="U1067">
            <v>9866.66272888364</v>
          </cell>
          <cell r="V1067">
            <v>835213</v>
          </cell>
          <cell r="W1067">
            <v>0.95</v>
          </cell>
          <cell r="X1067">
            <v>-85</v>
          </cell>
          <cell r="AB1067">
            <v>44989</v>
          </cell>
          <cell r="AC1067">
            <v>9149.68694624926</v>
          </cell>
          <cell r="AD1067">
            <v>774521</v>
          </cell>
        </row>
        <row r="1068">
          <cell r="C1068" t="str">
            <v>7-1-903</v>
          </cell>
          <cell r="D1068" t="str">
            <v>7</v>
          </cell>
          <cell r="E1068">
            <v>1</v>
          </cell>
          <cell r="F1068">
            <v>44767</v>
          </cell>
          <cell r="G1068">
            <v>903</v>
          </cell>
          <cell r="H1068" t="str">
            <v>自销</v>
          </cell>
          <cell r="I1068" t="str">
            <v>刘梓轩</v>
          </cell>
          <cell r="J1068" t="str">
            <v>已签约</v>
          </cell>
          <cell r="K1068">
            <v>84.65</v>
          </cell>
          <cell r="L1068">
            <v>66.67</v>
          </cell>
          <cell r="O1068" t="str">
            <v>郑晓琴</v>
          </cell>
          <cell r="P1068" t="str">
            <v>510202197910062127</v>
          </cell>
          <cell r="Q1068" t="str">
            <v>18623383699</v>
          </cell>
          <cell r="R1068" t="str">
            <v>重庆市渝中区医学院路9号1单元15-8</v>
          </cell>
          <cell r="T1068">
            <v>44297</v>
          </cell>
          <cell r="U1068">
            <v>9981.60661547549</v>
          </cell>
          <cell r="V1068">
            <v>844943</v>
          </cell>
          <cell r="W1068">
            <v>0.95</v>
          </cell>
          <cell r="X1068">
            <v>-85</v>
          </cell>
          <cell r="AB1068">
            <v>44767</v>
          </cell>
          <cell r="AC1068">
            <v>9200.04725339634</v>
          </cell>
          <cell r="AD1068">
            <v>778784</v>
          </cell>
        </row>
        <row r="1069">
          <cell r="C1069" t="str">
            <v>7-1-904</v>
          </cell>
          <cell r="D1069" t="str">
            <v>7</v>
          </cell>
          <cell r="E1069">
            <v>1</v>
          </cell>
          <cell r="F1069">
            <v>44303</v>
          </cell>
          <cell r="G1069">
            <v>904</v>
          </cell>
          <cell r="H1069" t="str">
            <v>自销</v>
          </cell>
          <cell r="I1069" t="str">
            <v>揭英锡</v>
          </cell>
          <cell r="J1069" t="str">
            <v>已签约</v>
          </cell>
          <cell r="K1069">
            <v>84.65</v>
          </cell>
          <cell r="L1069">
            <v>66.67</v>
          </cell>
          <cell r="O1069" t="str">
            <v>陈群娣,朱伟超</v>
          </cell>
          <cell r="P1069" t="str">
            <v>440111196206092742,440111198606233013</v>
          </cell>
          <cell r="Q1069" t="str">
            <v>13422215550
13794355597</v>
          </cell>
          <cell r="R1069" t="str">
            <v>广东省广州市白云区京溪街犀牛角村村民大楼A栋304房</v>
          </cell>
          <cell r="T1069">
            <v>44297</v>
          </cell>
          <cell r="U1069">
            <v>9869.85762877569</v>
          </cell>
          <cell r="V1069">
            <v>835483.448275862</v>
          </cell>
          <cell r="W1069">
            <v>0.95</v>
          </cell>
          <cell r="X1069">
            <v>-85</v>
          </cell>
          <cell r="AB1069">
            <v>44303</v>
          </cell>
          <cell r="AC1069">
            <v>8818.6296515062</v>
          </cell>
          <cell r="AD1069">
            <v>746497</v>
          </cell>
        </row>
        <row r="1070">
          <cell r="C1070" t="str">
            <v>7-1-905</v>
          </cell>
          <cell r="D1070" t="str">
            <v>7</v>
          </cell>
          <cell r="E1070">
            <v>1</v>
          </cell>
          <cell r="F1070">
            <v>44299</v>
          </cell>
          <cell r="G1070">
            <v>905</v>
          </cell>
          <cell r="H1070" t="str">
            <v>自销</v>
          </cell>
          <cell r="I1070" t="str">
            <v>揭英锡</v>
          </cell>
          <cell r="J1070" t="str">
            <v>已签约</v>
          </cell>
          <cell r="K1070">
            <v>84.65</v>
          </cell>
          <cell r="L1070">
            <v>66.67</v>
          </cell>
          <cell r="O1070" t="str">
            <v>刘一槿</v>
          </cell>
          <cell r="P1070" t="str">
            <v>130521198811145524</v>
          </cell>
          <cell r="Q1070">
            <v>13286899998</v>
          </cell>
          <cell r="R1070" t="str">
            <v>广东省广州市花都区迎宾大道5号区规划资源分局</v>
          </cell>
          <cell r="T1070">
            <v>44297</v>
          </cell>
          <cell r="U1070">
            <v>9754.91510004006</v>
          </cell>
          <cell r="V1070">
            <v>825753.563218391</v>
          </cell>
          <cell r="X1070">
            <v>-85</v>
          </cell>
          <cell r="AB1070">
            <v>44299</v>
          </cell>
          <cell r="AC1070">
            <v>8948.23390431187</v>
          </cell>
          <cell r="AD1070">
            <v>757468</v>
          </cell>
        </row>
        <row r="1071">
          <cell r="C1071" t="str">
            <v>7-1-906</v>
          </cell>
          <cell r="D1071" t="str">
            <v>7</v>
          </cell>
          <cell r="E1071">
            <v>1</v>
          </cell>
          <cell r="F1071">
            <v>44374</v>
          </cell>
          <cell r="G1071">
            <v>906</v>
          </cell>
          <cell r="H1071" t="str">
            <v>自销</v>
          </cell>
          <cell r="I1071" t="str">
            <v>刘梓轩</v>
          </cell>
          <cell r="J1071" t="str">
            <v>已签约</v>
          </cell>
          <cell r="K1071">
            <v>99.59</v>
          </cell>
          <cell r="L1071">
            <v>78.44</v>
          </cell>
          <cell r="O1071" t="str">
            <v>袁萃英</v>
          </cell>
          <cell r="P1071" t="str">
            <v>362201198212102226</v>
          </cell>
          <cell r="Q1071" t="str">
            <v>15279020566</v>
          </cell>
          <cell r="R1071" t="str">
            <v>广东省广州市花都区新雅街道空港中心7号地4栋817</v>
          </cell>
          <cell r="T1071">
            <v>44374</v>
          </cell>
          <cell r="U1071">
            <v>9967.07835458714</v>
          </cell>
          <cell r="V1071">
            <v>992621.333333333</v>
          </cell>
          <cell r="W1071" t="str">
            <v>0.95*0.96*0.99</v>
          </cell>
          <cell r="X1071">
            <v>-100</v>
          </cell>
          <cell r="AB1071">
            <v>44374</v>
          </cell>
          <cell r="AC1071">
            <v>9347.0930816347</v>
          </cell>
          <cell r="AD1071">
            <v>930877</v>
          </cell>
        </row>
        <row r="1072">
          <cell r="C1072" t="str">
            <v>S1-1-01</v>
          </cell>
          <cell r="D1072" t="str">
            <v>S1</v>
          </cell>
          <cell r="E1072" t="str">
            <v>标准</v>
          </cell>
          <cell r="F1072">
            <v>45129</v>
          </cell>
          <cell r="G1072" t="str">
            <v>01</v>
          </cell>
          <cell r="H1072" t="str">
            <v>品业</v>
          </cell>
          <cell r="I1072" t="str">
            <v>杨天强、范丽娟</v>
          </cell>
          <cell r="J1072" t="str">
            <v>已签约</v>
          </cell>
          <cell r="K1072">
            <v>32.75</v>
          </cell>
          <cell r="L1072">
            <v>31.82</v>
          </cell>
          <cell r="O1072" t="str">
            <v>任秀玲</v>
          </cell>
          <cell r="P1072" t="str">
            <v>341281198202133183</v>
          </cell>
          <cell r="Q1072">
            <v>15814895277</v>
          </cell>
          <cell r="R1072" t="str">
            <v>广东省广州市白云区人和镇同和村向前街12巷6号501</v>
          </cell>
          <cell r="S1072" t="str">
            <v>自然来访</v>
          </cell>
          <cell r="T1072">
            <v>45073</v>
          </cell>
          <cell r="U1072">
            <v>20500</v>
          </cell>
          <cell r="V1072">
            <v>671375</v>
          </cell>
          <cell r="W1072" t="str">
            <v>0</v>
          </cell>
          <cell r="X1072">
            <v>-655000</v>
          </cell>
          <cell r="AB1072">
            <v>45106</v>
          </cell>
          <cell r="AC1072">
            <v>20000</v>
          </cell>
          <cell r="AD1072">
            <v>655000</v>
          </cell>
        </row>
        <row r="1073">
          <cell r="C1073" t="str">
            <v>S1-1-02</v>
          </cell>
          <cell r="D1073" t="str">
            <v>S1</v>
          </cell>
          <cell r="E1073" t="str">
            <v>标准</v>
          </cell>
          <cell r="F1073">
            <v>45129</v>
          </cell>
          <cell r="G1073" t="str">
            <v>02</v>
          </cell>
          <cell r="H1073" t="str">
            <v>品业</v>
          </cell>
          <cell r="I1073" t="str">
            <v>杨天强、范丽娟</v>
          </cell>
          <cell r="J1073" t="str">
            <v>已签约</v>
          </cell>
          <cell r="K1073">
            <v>42.08</v>
          </cell>
          <cell r="L1073">
            <v>40.89</v>
          </cell>
          <cell r="O1073" t="str">
            <v>任秀玲</v>
          </cell>
          <cell r="P1073" t="str">
            <v>341281198202133183</v>
          </cell>
          <cell r="Q1073">
            <v>15814895277</v>
          </cell>
          <cell r="R1073" t="str">
            <v>广东省广州市白云区人和镇同和村向前街12巷6号501</v>
          </cell>
          <cell r="S1073" t="str">
            <v>自然来访</v>
          </cell>
          <cell r="T1073">
            <v>45073</v>
          </cell>
          <cell r="U1073">
            <v>20500</v>
          </cell>
          <cell r="V1073">
            <v>862640</v>
          </cell>
          <cell r="W1073" t="str">
            <v>0</v>
          </cell>
          <cell r="X1073">
            <v>-841600</v>
          </cell>
          <cell r="AB1073">
            <v>45106</v>
          </cell>
          <cell r="AC1073">
            <v>20000</v>
          </cell>
          <cell r="AD1073">
            <v>841600</v>
          </cell>
        </row>
        <row r="1074">
          <cell r="C1074" t="str">
            <v>S1-1-03</v>
          </cell>
          <cell r="D1074" t="str">
            <v>S1</v>
          </cell>
          <cell r="E1074" t="str">
            <v>标准</v>
          </cell>
          <cell r="G1074" t="str">
            <v>03</v>
          </cell>
          <cell r="K1074">
            <v>43.68</v>
          </cell>
          <cell r="L1074">
            <v>42.44</v>
          </cell>
          <cell r="W1074" t="str">
            <v>0</v>
          </cell>
          <cell r="X1074">
            <v>0</v>
          </cell>
          <cell r="AB1074" t="str">
            <v/>
          </cell>
          <cell r="AC1074">
            <v>0</v>
          </cell>
        </row>
        <row r="1075">
          <cell r="C1075" t="str">
            <v>S1-1-04</v>
          </cell>
          <cell r="D1075" t="str">
            <v>S1</v>
          </cell>
          <cell r="E1075" t="str">
            <v>标准</v>
          </cell>
          <cell r="G1075" t="str">
            <v>04</v>
          </cell>
          <cell r="K1075">
            <v>45.57</v>
          </cell>
          <cell r="L1075">
            <v>44.28</v>
          </cell>
          <cell r="W1075" t="str">
            <v>0</v>
          </cell>
          <cell r="X1075">
            <v>0</v>
          </cell>
          <cell r="AB1075" t="str">
            <v/>
          </cell>
          <cell r="AC1075">
            <v>0</v>
          </cell>
        </row>
        <row r="1076">
          <cell r="C1076" t="str">
            <v>S1-1-05</v>
          </cell>
          <cell r="D1076" t="str">
            <v>S1</v>
          </cell>
          <cell r="E1076" t="str">
            <v>标准</v>
          </cell>
          <cell r="G1076" t="str">
            <v>05</v>
          </cell>
          <cell r="K1076">
            <v>45.57</v>
          </cell>
          <cell r="L1076">
            <v>44.28</v>
          </cell>
          <cell r="W1076" t="str">
            <v>0</v>
          </cell>
          <cell r="X1076">
            <v>0</v>
          </cell>
          <cell r="AB1076" t="str">
            <v/>
          </cell>
          <cell r="AC1076">
            <v>0</v>
          </cell>
        </row>
        <row r="1077">
          <cell r="C1077" t="str">
            <v>S1-1-06</v>
          </cell>
          <cell r="D1077" t="str">
            <v>S1</v>
          </cell>
          <cell r="E1077" t="str">
            <v>标准</v>
          </cell>
          <cell r="G1077" t="str">
            <v>06</v>
          </cell>
          <cell r="K1077">
            <v>45.57</v>
          </cell>
          <cell r="L1077">
            <v>44.28</v>
          </cell>
          <cell r="W1077" t="str">
            <v>0</v>
          </cell>
          <cell r="X1077">
            <v>0</v>
          </cell>
          <cell r="AB1077" t="str">
            <v/>
          </cell>
          <cell r="AC1077">
            <v>0</v>
          </cell>
        </row>
        <row r="1078">
          <cell r="C1078" t="str">
            <v>S1-1-07</v>
          </cell>
          <cell r="D1078" t="str">
            <v>S1</v>
          </cell>
          <cell r="E1078" t="str">
            <v>标准</v>
          </cell>
          <cell r="G1078" t="str">
            <v>07</v>
          </cell>
          <cell r="K1078">
            <v>45.57</v>
          </cell>
          <cell r="L1078">
            <v>44.28</v>
          </cell>
          <cell r="W1078" t="str">
            <v>0</v>
          </cell>
          <cell r="X1078">
            <v>0</v>
          </cell>
          <cell r="AB1078" t="str">
            <v/>
          </cell>
          <cell r="AC1078">
            <v>0</v>
          </cell>
        </row>
        <row r="1079">
          <cell r="C1079" t="str">
            <v>S1-1-08</v>
          </cell>
          <cell r="D1079" t="str">
            <v>S1</v>
          </cell>
          <cell r="E1079" t="str">
            <v>标准</v>
          </cell>
          <cell r="G1079" t="str">
            <v>08</v>
          </cell>
          <cell r="K1079">
            <v>45.57</v>
          </cell>
          <cell r="L1079">
            <v>44.28</v>
          </cell>
          <cell r="W1079" t="str">
            <v>0</v>
          </cell>
          <cell r="X1079">
            <v>0</v>
          </cell>
          <cell r="AB1079" t="str">
            <v/>
          </cell>
          <cell r="AC1079">
            <v>0</v>
          </cell>
        </row>
        <row r="1080">
          <cell r="C1080" t="str">
            <v>S1-1-09</v>
          </cell>
          <cell r="D1080" t="str">
            <v>S1</v>
          </cell>
          <cell r="E1080" t="str">
            <v>标准</v>
          </cell>
          <cell r="G1080" t="str">
            <v>09</v>
          </cell>
          <cell r="K1080">
            <v>45.57</v>
          </cell>
          <cell r="L1080">
            <v>44.28</v>
          </cell>
          <cell r="W1080" t="str">
            <v>0</v>
          </cell>
          <cell r="X1080">
            <v>0</v>
          </cell>
          <cell r="AB1080" t="str">
            <v/>
          </cell>
          <cell r="AC1080">
            <v>0</v>
          </cell>
        </row>
        <row r="1081">
          <cell r="C1081" t="str">
            <v>S1-1-10</v>
          </cell>
          <cell r="D1081" t="str">
            <v>S1</v>
          </cell>
          <cell r="E1081" t="str">
            <v>标准</v>
          </cell>
          <cell r="G1081" t="str">
            <v>10</v>
          </cell>
          <cell r="K1081">
            <v>45.57</v>
          </cell>
          <cell r="L1081">
            <v>44.28</v>
          </cell>
          <cell r="W1081" t="str">
            <v>0</v>
          </cell>
          <cell r="X1081">
            <v>0</v>
          </cell>
          <cell r="AB1081" t="str">
            <v/>
          </cell>
          <cell r="AC1081">
            <v>0</v>
          </cell>
        </row>
        <row r="1082">
          <cell r="C1082" t="str">
            <v>S1-1-11</v>
          </cell>
          <cell r="D1082" t="str">
            <v>S1</v>
          </cell>
          <cell r="E1082" t="str">
            <v>标准</v>
          </cell>
          <cell r="G1082" t="str">
            <v>11</v>
          </cell>
          <cell r="K1082">
            <v>47.48</v>
          </cell>
          <cell r="L1082">
            <v>46.13</v>
          </cell>
          <cell r="W1082" t="str">
            <v>0</v>
          </cell>
          <cell r="X1082">
            <v>0</v>
          </cell>
          <cell r="AB1082" t="str">
            <v/>
          </cell>
          <cell r="AC1082">
            <v>0</v>
          </cell>
        </row>
        <row r="1083">
          <cell r="C1083" t="str">
            <v>S1-1-12</v>
          </cell>
          <cell r="D1083" t="str">
            <v>S1</v>
          </cell>
          <cell r="E1083" t="str">
            <v>标准</v>
          </cell>
          <cell r="G1083" t="str">
            <v>12</v>
          </cell>
          <cell r="K1083">
            <v>85.85</v>
          </cell>
          <cell r="L1083">
            <v>83.42</v>
          </cell>
          <cell r="W1083" t="str">
            <v>0</v>
          </cell>
          <cell r="X1083">
            <v>0</v>
          </cell>
          <cell r="AB1083" t="str">
            <v/>
          </cell>
          <cell r="AC1083">
            <v>0</v>
          </cell>
        </row>
        <row r="1084">
          <cell r="C1084" t="str">
            <v>S1-1-13</v>
          </cell>
          <cell r="D1084" t="str">
            <v>S1</v>
          </cell>
          <cell r="E1084" t="str">
            <v>标准</v>
          </cell>
          <cell r="G1084" t="str">
            <v>13</v>
          </cell>
          <cell r="K1084">
            <v>70.89</v>
          </cell>
          <cell r="L1084">
            <v>68.88</v>
          </cell>
          <cell r="W1084" t="str">
            <v>0</v>
          </cell>
          <cell r="X1084">
            <v>0</v>
          </cell>
          <cell r="AB1084" t="str">
            <v/>
          </cell>
          <cell r="AC1084">
            <v>0</v>
          </cell>
        </row>
        <row r="1085">
          <cell r="C1085" t="str">
            <v>S1-1-14</v>
          </cell>
          <cell r="D1085" t="str">
            <v>S1</v>
          </cell>
          <cell r="E1085" t="str">
            <v>标准</v>
          </cell>
          <cell r="G1085" t="str">
            <v>14</v>
          </cell>
          <cell r="K1085">
            <v>70.89</v>
          </cell>
          <cell r="L1085">
            <v>68.88</v>
          </cell>
          <cell r="W1085" t="str">
            <v>0</v>
          </cell>
          <cell r="X1085">
            <v>0</v>
          </cell>
          <cell r="AB1085" t="str">
            <v/>
          </cell>
          <cell r="AC1085">
            <v>0</v>
          </cell>
        </row>
        <row r="1086">
          <cell r="C1086" t="str">
            <v>S1-1-15</v>
          </cell>
          <cell r="D1086" t="str">
            <v>S1</v>
          </cell>
          <cell r="E1086" t="str">
            <v>标准</v>
          </cell>
          <cell r="G1086" t="str">
            <v>15</v>
          </cell>
          <cell r="K1086">
            <v>70.89</v>
          </cell>
          <cell r="L1086">
            <v>68.88</v>
          </cell>
          <cell r="W1086" t="str">
            <v>0</v>
          </cell>
          <cell r="X1086">
            <v>0</v>
          </cell>
          <cell r="AB1086" t="str">
            <v/>
          </cell>
          <cell r="AC1086">
            <v>0</v>
          </cell>
        </row>
        <row r="1087">
          <cell r="C1087" t="str">
            <v>S1-1-16</v>
          </cell>
          <cell r="D1087" t="str">
            <v>S1</v>
          </cell>
          <cell r="E1087" t="str">
            <v>标准</v>
          </cell>
          <cell r="G1087" t="str">
            <v>16</v>
          </cell>
          <cell r="K1087">
            <v>70.89</v>
          </cell>
          <cell r="L1087">
            <v>68.88</v>
          </cell>
          <cell r="W1087" t="str">
            <v>0</v>
          </cell>
          <cell r="X1087">
            <v>0</v>
          </cell>
          <cell r="AB1087" t="str">
            <v/>
          </cell>
          <cell r="AC1087">
            <v>0</v>
          </cell>
        </row>
        <row r="1088">
          <cell r="C1088" t="str">
            <v>S1-1-17</v>
          </cell>
          <cell r="D1088" t="str">
            <v>S1</v>
          </cell>
          <cell r="E1088" t="str">
            <v>标准</v>
          </cell>
          <cell r="G1088" t="str">
            <v>17</v>
          </cell>
          <cell r="K1088">
            <v>140.09</v>
          </cell>
          <cell r="L1088">
            <v>136.12</v>
          </cell>
          <cell r="W1088" t="str">
            <v>0</v>
          </cell>
          <cell r="X1088">
            <v>0</v>
          </cell>
          <cell r="AB1088" t="str">
            <v/>
          </cell>
          <cell r="AC1088">
            <v>0</v>
          </cell>
        </row>
        <row r="1089">
          <cell r="C1089" t="str">
            <v>S1-1-18</v>
          </cell>
          <cell r="D1089" t="str">
            <v>S1</v>
          </cell>
          <cell r="E1089" t="str">
            <v>标准</v>
          </cell>
          <cell r="G1089" t="str">
            <v>18</v>
          </cell>
          <cell r="K1089">
            <v>28.34</v>
          </cell>
          <cell r="L1089">
            <v>27.54</v>
          </cell>
          <cell r="W1089" t="str">
            <v>0</v>
          </cell>
          <cell r="X1089">
            <v>0</v>
          </cell>
          <cell r="AB1089" t="str">
            <v/>
          </cell>
          <cell r="AC1089">
            <v>0</v>
          </cell>
        </row>
        <row r="1090">
          <cell r="C1090" t="str">
            <v>S1-1-19</v>
          </cell>
          <cell r="D1090" t="str">
            <v>S1</v>
          </cell>
          <cell r="E1090" t="str">
            <v>标准</v>
          </cell>
          <cell r="G1090" t="str">
            <v>19</v>
          </cell>
          <cell r="K1090">
            <v>23.75</v>
          </cell>
          <cell r="L1090">
            <v>23.08</v>
          </cell>
          <cell r="W1090" t="str">
            <v>0</v>
          </cell>
          <cell r="X1090">
            <v>0</v>
          </cell>
          <cell r="AB1090" t="str">
            <v/>
          </cell>
          <cell r="AC1090">
            <v>0</v>
          </cell>
        </row>
        <row r="1091">
          <cell r="C1091" t="str">
            <v>S1-1-20</v>
          </cell>
          <cell r="D1091" t="str">
            <v>S1</v>
          </cell>
          <cell r="E1091" t="str">
            <v>标准</v>
          </cell>
          <cell r="G1091" t="str">
            <v>20</v>
          </cell>
          <cell r="K1091">
            <v>46.97</v>
          </cell>
          <cell r="L1091">
            <v>45.64</v>
          </cell>
          <cell r="W1091" t="str">
            <v>0</v>
          </cell>
          <cell r="X1091">
            <v>0</v>
          </cell>
          <cell r="AB1091" t="str">
            <v/>
          </cell>
          <cell r="AC1091">
            <v>0</v>
          </cell>
        </row>
        <row r="1092">
          <cell r="C1092" t="str">
            <v>S1-1-21</v>
          </cell>
          <cell r="D1092" t="str">
            <v>S1</v>
          </cell>
          <cell r="E1092" t="str">
            <v>标准</v>
          </cell>
          <cell r="G1092" t="str">
            <v>21</v>
          </cell>
          <cell r="K1092">
            <v>50.02</v>
          </cell>
          <cell r="L1092">
            <v>48.6</v>
          </cell>
          <cell r="W1092" t="str">
            <v>0</v>
          </cell>
          <cell r="X1092">
            <v>0</v>
          </cell>
          <cell r="AB1092" t="str">
            <v/>
          </cell>
          <cell r="AC1092">
            <v>0</v>
          </cell>
        </row>
        <row r="1093">
          <cell r="C1093" t="str">
            <v>S1-1-22</v>
          </cell>
          <cell r="D1093" t="str">
            <v>S1</v>
          </cell>
          <cell r="E1093" t="str">
            <v>标准</v>
          </cell>
          <cell r="G1093" t="str">
            <v>22</v>
          </cell>
          <cell r="K1093">
            <v>38.9</v>
          </cell>
          <cell r="L1093">
            <v>37.8</v>
          </cell>
          <cell r="W1093" t="str">
            <v>0</v>
          </cell>
          <cell r="X1093">
            <v>0</v>
          </cell>
          <cell r="AB1093" t="str">
            <v/>
          </cell>
          <cell r="AC1093">
            <v>0</v>
          </cell>
        </row>
        <row r="1094">
          <cell r="C1094" t="str">
            <v>S1-1-23</v>
          </cell>
          <cell r="D1094" t="str">
            <v>S1</v>
          </cell>
          <cell r="E1094" t="str">
            <v>标准</v>
          </cell>
          <cell r="G1094" t="str">
            <v>23</v>
          </cell>
          <cell r="K1094">
            <v>40.53</v>
          </cell>
          <cell r="L1094">
            <v>39.38</v>
          </cell>
          <cell r="W1094" t="str">
            <v>0</v>
          </cell>
          <cell r="X1094">
            <v>0</v>
          </cell>
          <cell r="AB1094" t="str">
            <v/>
          </cell>
          <cell r="AC1094">
            <v>0</v>
          </cell>
        </row>
        <row r="1095">
          <cell r="C1095" t="str">
            <v>S1-2-01</v>
          </cell>
          <cell r="D1095" t="str">
            <v>S1</v>
          </cell>
          <cell r="E1095" t="str">
            <v>标准</v>
          </cell>
          <cell r="G1095" t="str">
            <v>01</v>
          </cell>
          <cell r="K1095">
            <v>95.25</v>
          </cell>
          <cell r="L1095">
            <v>70.95</v>
          </cell>
          <cell r="U1095">
            <v>0</v>
          </cell>
          <cell r="W1095" t="str">
            <v>0</v>
          </cell>
          <cell r="X1095">
            <v>0</v>
          </cell>
          <cell r="AB1095" t="str">
            <v/>
          </cell>
          <cell r="AC1095">
            <v>0</v>
          </cell>
        </row>
        <row r="1096">
          <cell r="C1096" t="str">
            <v>S1-2-02</v>
          </cell>
          <cell r="D1096" t="str">
            <v>S1</v>
          </cell>
          <cell r="E1096" t="str">
            <v>标准</v>
          </cell>
          <cell r="G1096" t="str">
            <v>02</v>
          </cell>
          <cell r="K1096">
            <v>76.12</v>
          </cell>
          <cell r="L1096">
            <v>56.7</v>
          </cell>
          <cell r="U1096">
            <v>0</v>
          </cell>
          <cell r="W1096" t="str">
            <v>0</v>
          </cell>
          <cell r="X1096">
            <v>0</v>
          </cell>
          <cell r="AB1096" t="str">
            <v/>
          </cell>
          <cell r="AC1096">
            <v>0</v>
          </cell>
        </row>
        <row r="1097">
          <cell r="C1097" t="str">
            <v>S1-2-03</v>
          </cell>
          <cell r="D1097" t="str">
            <v>S1</v>
          </cell>
          <cell r="E1097" t="str">
            <v>标准</v>
          </cell>
          <cell r="G1097" t="str">
            <v>03</v>
          </cell>
          <cell r="K1097">
            <v>76.12</v>
          </cell>
          <cell r="L1097">
            <v>56.7</v>
          </cell>
          <cell r="U1097">
            <v>0</v>
          </cell>
          <cell r="W1097" t="str">
            <v>0</v>
          </cell>
          <cell r="X1097">
            <v>0</v>
          </cell>
          <cell r="AB1097" t="str">
            <v/>
          </cell>
          <cell r="AC1097">
            <v>0</v>
          </cell>
        </row>
        <row r="1098">
          <cell r="C1098" t="str">
            <v>S1-2-04</v>
          </cell>
          <cell r="D1098" t="str">
            <v>S1</v>
          </cell>
          <cell r="E1098" t="str">
            <v>标准</v>
          </cell>
          <cell r="G1098" t="str">
            <v>04</v>
          </cell>
          <cell r="K1098">
            <v>76.12</v>
          </cell>
          <cell r="L1098">
            <v>56.7</v>
          </cell>
          <cell r="U1098">
            <v>0</v>
          </cell>
          <cell r="W1098" t="str">
            <v>0</v>
          </cell>
          <cell r="X1098">
            <v>0</v>
          </cell>
          <cell r="AB1098" t="str">
            <v/>
          </cell>
          <cell r="AC1098">
            <v>0</v>
          </cell>
        </row>
        <row r="1099">
          <cell r="C1099" t="str">
            <v>S1-2-05</v>
          </cell>
          <cell r="D1099" t="str">
            <v>S1</v>
          </cell>
          <cell r="E1099" t="str">
            <v>标准</v>
          </cell>
          <cell r="G1099" t="str">
            <v>05</v>
          </cell>
          <cell r="K1099">
            <v>76.12</v>
          </cell>
          <cell r="L1099">
            <v>56.7</v>
          </cell>
          <cell r="U1099">
            <v>0</v>
          </cell>
          <cell r="W1099" t="str">
            <v>0</v>
          </cell>
          <cell r="X1099">
            <v>0</v>
          </cell>
          <cell r="AB1099" t="str">
            <v/>
          </cell>
          <cell r="AC1099">
            <v>0</v>
          </cell>
        </row>
        <row r="1100">
          <cell r="C1100" t="str">
            <v>S1-2-06</v>
          </cell>
          <cell r="D1100" t="str">
            <v>S1</v>
          </cell>
          <cell r="E1100" t="str">
            <v>标准</v>
          </cell>
          <cell r="G1100" t="str">
            <v>06</v>
          </cell>
          <cell r="K1100">
            <v>75.22</v>
          </cell>
          <cell r="L1100">
            <v>56.03</v>
          </cell>
          <cell r="U1100">
            <v>0</v>
          </cell>
          <cell r="W1100" t="str">
            <v>0</v>
          </cell>
          <cell r="X1100">
            <v>0</v>
          </cell>
          <cell r="AB1100" t="str">
            <v/>
          </cell>
          <cell r="AC1100">
            <v>0</v>
          </cell>
        </row>
        <row r="1101">
          <cell r="C1101" t="str">
            <v>S1-2-07</v>
          </cell>
          <cell r="D1101" t="str">
            <v>S1</v>
          </cell>
          <cell r="E1101" t="str">
            <v>标准</v>
          </cell>
          <cell r="G1101" t="str">
            <v>07</v>
          </cell>
          <cell r="K1101">
            <v>75.22</v>
          </cell>
          <cell r="L1101">
            <v>56.03</v>
          </cell>
          <cell r="U1101">
            <v>0</v>
          </cell>
          <cell r="W1101" t="str">
            <v>0</v>
          </cell>
          <cell r="X1101">
            <v>0</v>
          </cell>
          <cell r="AB1101" t="str">
            <v/>
          </cell>
          <cell r="AC1101">
            <v>0</v>
          </cell>
        </row>
        <row r="1102">
          <cell r="C1102" t="str">
            <v>S1-2-08</v>
          </cell>
          <cell r="D1102" t="str">
            <v>S1</v>
          </cell>
          <cell r="E1102" t="str">
            <v>标准</v>
          </cell>
          <cell r="G1102" t="str">
            <v>08</v>
          </cell>
          <cell r="K1102">
            <v>26.34</v>
          </cell>
          <cell r="L1102">
            <v>19.62</v>
          </cell>
          <cell r="U1102">
            <v>0</v>
          </cell>
          <cell r="W1102" t="str">
            <v>0</v>
          </cell>
          <cell r="X1102">
            <v>0</v>
          </cell>
          <cell r="AB1102" t="str">
            <v/>
          </cell>
          <cell r="AC1102">
            <v>0</v>
          </cell>
        </row>
        <row r="1103">
          <cell r="C1103" t="str">
            <v>S1-2-09</v>
          </cell>
          <cell r="D1103" t="str">
            <v>S1</v>
          </cell>
          <cell r="E1103" t="str">
            <v>标准</v>
          </cell>
          <cell r="G1103" t="str">
            <v>09</v>
          </cell>
          <cell r="K1103">
            <v>47.14</v>
          </cell>
          <cell r="L1103">
            <v>35.11</v>
          </cell>
          <cell r="U1103">
            <v>0</v>
          </cell>
          <cell r="W1103" t="str">
            <v>0</v>
          </cell>
          <cell r="X1103">
            <v>0</v>
          </cell>
          <cell r="AB1103" t="str">
            <v/>
          </cell>
          <cell r="AC1103">
            <v>0</v>
          </cell>
        </row>
        <row r="1104">
          <cell r="C1104" t="str">
            <v>S1-2-10</v>
          </cell>
          <cell r="D1104" t="str">
            <v>S1</v>
          </cell>
          <cell r="E1104" t="str">
            <v>标准</v>
          </cell>
          <cell r="G1104" t="str">
            <v>10</v>
          </cell>
          <cell r="K1104">
            <v>57.21</v>
          </cell>
          <cell r="L1104">
            <v>42.61</v>
          </cell>
          <cell r="U1104">
            <v>0</v>
          </cell>
          <cell r="W1104" t="str">
            <v>0</v>
          </cell>
          <cell r="X1104">
            <v>0</v>
          </cell>
          <cell r="AB1104" t="str">
            <v/>
          </cell>
          <cell r="AC1104">
            <v>0</v>
          </cell>
        </row>
        <row r="1105">
          <cell r="C1105" t="str">
            <v>S1-2-11</v>
          </cell>
          <cell r="D1105" t="str">
            <v>S1</v>
          </cell>
          <cell r="E1105" t="str">
            <v>标准</v>
          </cell>
          <cell r="G1105" t="str">
            <v>11</v>
          </cell>
          <cell r="K1105">
            <v>36.73</v>
          </cell>
          <cell r="L1105">
            <v>27.36</v>
          </cell>
          <cell r="U1105">
            <v>0</v>
          </cell>
          <cell r="W1105" t="str">
            <v>0</v>
          </cell>
          <cell r="X1105">
            <v>0</v>
          </cell>
          <cell r="AB1105" t="str">
            <v/>
          </cell>
          <cell r="AC1105">
            <v>0</v>
          </cell>
        </row>
        <row r="1106">
          <cell r="C1106" t="str">
            <v>S1-2-12</v>
          </cell>
          <cell r="D1106" t="str">
            <v>S1</v>
          </cell>
          <cell r="E1106" t="str">
            <v>标准</v>
          </cell>
          <cell r="G1106" t="str">
            <v>12</v>
          </cell>
          <cell r="K1106">
            <v>38.26</v>
          </cell>
          <cell r="L1106">
            <v>28.5</v>
          </cell>
          <cell r="U1106">
            <v>0</v>
          </cell>
          <cell r="W1106" t="str">
            <v>0</v>
          </cell>
          <cell r="X1106">
            <v>0</v>
          </cell>
          <cell r="AB1106" t="str">
            <v/>
          </cell>
          <cell r="AC1106">
            <v>0</v>
          </cell>
        </row>
        <row r="1107">
          <cell r="C1107" t="str">
            <v>S2-1-01</v>
          </cell>
          <cell r="D1107" t="str">
            <v>S2</v>
          </cell>
          <cell r="E1107" t="str">
            <v>标准</v>
          </cell>
          <cell r="G1107" t="str">
            <v>01</v>
          </cell>
          <cell r="K1107">
            <v>67.78</v>
          </cell>
          <cell r="L1107">
            <v>64.07</v>
          </cell>
          <cell r="U1107">
            <v>0</v>
          </cell>
          <cell r="W1107" t="str">
            <v>0</v>
          </cell>
          <cell r="X1107">
            <v>0</v>
          </cell>
          <cell r="AB1107" t="str">
            <v/>
          </cell>
          <cell r="AC1107">
            <v>0</v>
          </cell>
        </row>
        <row r="1108">
          <cell r="C1108" t="str">
            <v>S2-1-02</v>
          </cell>
          <cell r="D1108" t="str">
            <v>S2</v>
          </cell>
          <cell r="E1108" t="str">
            <v>标准</v>
          </cell>
          <cell r="F1108">
            <v>44747</v>
          </cell>
          <cell r="G1108" t="str">
            <v>02</v>
          </cell>
          <cell r="H1108" t="str">
            <v>自销</v>
          </cell>
          <cell r="I1108" t="str">
            <v>黄鲜明;范丽娟</v>
          </cell>
          <cell r="J1108" t="str">
            <v>已签约</v>
          </cell>
          <cell r="K1108">
            <v>18.58</v>
          </cell>
          <cell r="L1108" t="str">
            <v>17.56</v>
          </cell>
          <cell r="O1108" t="str">
            <v>陈丽芬;刘校宁</v>
          </cell>
          <cell r="P1108" t="str">
            <v>441802198506193846
441900198511064355</v>
          </cell>
          <cell r="Q1108" t="str">
            <v>18925772012
13686030015</v>
          </cell>
          <cell r="R1108" t="str">
            <v>广东省东莞市大朗镇松柏朗油榨前一巷25号</v>
          </cell>
          <cell r="T1108">
            <v>44738</v>
          </cell>
          <cell r="U1108">
            <v>19736.9752421959</v>
          </cell>
          <cell r="V1108">
            <v>366713</v>
          </cell>
          <cell r="W1108" t="str">
            <v>0</v>
          </cell>
          <cell r="X1108">
            <v>0</v>
          </cell>
          <cell r="AB1108">
            <v>44747</v>
          </cell>
          <cell r="AC1108">
            <v>19736.9752421959</v>
          </cell>
          <cell r="AD1108">
            <v>366713</v>
          </cell>
        </row>
        <row r="1109">
          <cell r="C1109" t="str">
            <v>S2-1-03</v>
          </cell>
          <cell r="D1109" t="str">
            <v>S2</v>
          </cell>
          <cell r="E1109" t="str">
            <v>标准</v>
          </cell>
          <cell r="F1109">
            <v>45327</v>
          </cell>
          <cell r="G1109" t="str">
            <v>03</v>
          </cell>
          <cell r="H1109" t="str">
            <v>自销</v>
          </cell>
          <cell r="I1109" t="str">
            <v>范丽娟</v>
          </cell>
          <cell r="J1109" t="str">
            <v>已签约</v>
          </cell>
          <cell r="K1109">
            <v>28.53</v>
          </cell>
          <cell r="L1109">
            <v>26.97</v>
          </cell>
          <cell r="O1109" t="str">
            <v>刘校宁</v>
          </cell>
          <cell r="P1109" t="str">
            <v>441900198511064355</v>
          </cell>
          <cell r="Q1109">
            <v>13686170015</v>
          </cell>
          <cell r="R1109" t="str">
            <v>广东省东莞市大朗镇松柏朗油榨前一巷25号</v>
          </cell>
          <cell r="S1109" t="str">
            <v>自然来访</v>
          </cell>
          <cell r="T1109">
            <v>45011</v>
          </cell>
          <cell r="U1109">
            <v>0</v>
          </cell>
          <cell r="W1109" t="str">
            <v>0</v>
          </cell>
          <cell r="X1109">
            <v>-523382</v>
          </cell>
          <cell r="AB1109">
            <v>45290</v>
          </cell>
          <cell r="AC1109">
            <v>18344.9702067999</v>
          </cell>
          <cell r="AD1109">
            <v>523382</v>
          </cell>
        </row>
        <row r="1110">
          <cell r="C1110" t="str">
            <v>S2-1-04</v>
          </cell>
          <cell r="D1110" t="str">
            <v>S2</v>
          </cell>
          <cell r="E1110" t="str">
            <v>标准</v>
          </cell>
          <cell r="G1110" t="str">
            <v>04</v>
          </cell>
          <cell r="K1110">
            <v>62.36</v>
          </cell>
          <cell r="L1110">
            <v>58.95</v>
          </cell>
          <cell r="U1110">
            <v>0</v>
          </cell>
          <cell r="W1110" t="str">
            <v>0</v>
          </cell>
          <cell r="X1110">
            <v>0</v>
          </cell>
          <cell r="AB1110" t="str">
            <v/>
          </cell>
          <cell r="AC1110">
            <v>0</v>
          </cell>
        </row>
        <row r="1111">
          <cell r="C1111" t="str">
            <v>S2-1-05</v>
          </cell>
          <cell r="D1111" t="str">
            <v>S2</v>
          </cell>
          <cell r="E1111" t="str">
            <v>标准</v>
          </cell>
          <cell r="G1111" t="str">
            <v>05</v>
          </cell>
          <cell r="K1111">
            <v>42.01</v>
          </cell>
          <cell r="L1111">
            <v>39.71</v>
          </cell>
          <cell r="U1111">
            <v>0</v>
          </cell>
          <cell r="W1111" t="str">
            <v>0</v>
          </cell>
          <cell r="X1111">
            <v>0</v>
          </cell>
          <cell r="AB1111" t="str">
            <v/>
          </cell>
          <cell r="AC1111">
            <v>0</v>
          </cell>
        </row>
        <row r="1112">
          <cell r="C1112" t="str">
            <v>S2-1-06</v>
          </cell>
          <cell r="D1112" t="str">
            <v>S2</v>
          </cell>
          <cell r="E1112" t="str">
            <v>标准</v>
          </cell>
          <cell r="G1112" t="str">
            <v>06</v>
          </cell>
          <cell r="K1112">
            <v>37.08</v>
          </cell>
          <cell r="L1112">
            <v>35.05</v>
          </cell>
          <cell r="U1112">
            <v>0</v>
          </cell>
          <cell r="W1112" t="str">
            <v>0</v>
          </cell>
          <cell r="X1112">
            <v>0</v>
          </cell>
          <cell r="AB1112" t="str">
            <v/>
          </cell>
          <cell r="AC1112">
            <v>0</v>
          </cell>
        </row>
        <row r="1113">
          <cell r="C1113" t="str">
            <v>S2-1-07</v>
          </cell>
          <cell r="D1113" t="str">
            <v>S2</v>
          </cell>
          <cell r="E1113" t="str">
            <v>标准</v>
          </cell>
          <cell r="G1113" t="str">
            <v>07</v>
          </cell>
          <cell r="K1113">
            <v>57.19</v>
          </cell>
          <cell r="L1113">
            <v>54.06</v>
          </cell>
          <cell r="U1113">
            <v>0</v>
          </cell>
          <cell r="W1113" t="str">
            <v>0</v>
          </cell>
          <cell r="X1113">
            <v>0</v>
          </cell>
          <cell r="AB1113" t="str">
            <v/>
          </cell>
          <cell r="AC1113">
            <v>0</v>
          </cell>
        </row>
        <row r="1114">
          <cell r="C1114" t="str">
            <v>S2-1-08</v>
          </cell>
          <cell r="D1114" t="str">
            <v>S2</v>
          </cell>
          <cell r="E1114" t="str">
            <v>标准</v>
          </cell>
          <cell r="G1114" t="str">
            <v>08</v>
          </cell>
          <cell r="K1114">
            <v>43.32</v>
          </cell>
          <cell r="L1114">
            <v>40.95</v>
          </cell>
          <cell r="U1114">
            <v>0</v>
          </cell>
          <cell r="W1114" t="str">
            <v>0</v>
          </cell>
          <cell r="X1114">
            <v>0</v>
          </cell>
          <cell r="AB1114" t="str">
            <v/>
          </cell>
          <cell r="AC1114">
            <v>0</v>
          </cell>
        </row>
        <row r="1115">
          <cell r="C1115" t="str">
            <v>S2-1-09</v>
          </cell>
          <cell r="D1115" t="str">
            <v>S2</v>
          </cell>
          <cell r="E1115" t="str">
            <v>标准</v>
          </cell>
          <cell r="G1115" t="str">
            <v>09</v>
          </cell>
          <cell r="K1115">
            <v>43.32</v>
          </cell>
          <cell r="L1115">
            <v>40.95</v>
          </cell>
          <cell r="U1115">
            <v>0</v>
          </cell>
          <cell r="W1115" t="str">
            <v>0</v>
          </cell>
          <cell r="X1115">
            <v>0</v>
          </cell>
          <cell r="AB1115" t="str">
            <v/>
          </cell>
          <cell r="AC1115">
            <v>0</v>
          </cell>
        </row>
        <row r="1116">
          <cell r="C1116" t="str">
            <v>S2-1-10</v>
          </cell>
          <cell r="D1116" t="str">
            <v>S2</v>
          </cell>
          <cell r="E1116" t="str">
            <v>标准</v>
          </cell>
          <cell r="F1116">
            <v>45067</v>
          </cell>
          <cell r="G1116" t="str">
            <v>10</v>
          </cell>
          <cell r="H1116" t="str">
            <v>品业</v>
          </cell>
          <cell r="I1116" t="str">
            <v>梁子杰、范丽娟</v>
          </cell>
          <cell r="J1116" t="str">
            <v>已签约</v>
          </cell>
          <cell r="K1116">
            <v>43.32</v>
          </cell>
          <cell r="L1116">
            <v>40.95</v>
          </cell>
          <cell r="O1116" t="str">
            <v>曾伟文;戴靖</v>
          </cell>
          <cell r="P1116" t="str">
            <v>432325196911090055、440111199312164520</v>
          </cell>
          <cell r="Q1116">
            <v>13763343443</v>
          </cell>
          <cell r="R1116" t="str">
            <v>清远市石角镇碧桂园假日半岛翠岭云天19街31号</v>
          </cell>
          <cell r="S1116" t="str">
            <v>自然来访</v>
          </cell>
          <cell r="T1116">
            <v>45029</v>
          </cell>
          <cell r="U1116">
            <v>0</v>
          </cell>
          <cell r="W1116" t="str">
            <v>0</v>
          </cell>
          <cell r="X1116">
            <v>-815953</v>
          </cell>
          <cell r="AB1116">
            <v>45067</v>
          </cell>
          <cell r="AC1116">
            <v>18835.4801477378</v>
          </cell>
          <cell r="AD1116">
            <v>815953</v>
          </cell>
        </row>
        <row r="1117">
          <cell r="C1117" t="str">
            <v>S2-1-11</v>
          </cell>
          <cell r="D1117" t="str">
            <v>S2</v>
          </cell>
          <cell r="E1117" t="str">
            <v>标准</v>
          </cell>
          <cell r="G1117" t="str">
            <v>11</v>
          </cell>
          <cell r="K1117">
            <v>47.21</v>
          </cell>
          <cell r="L1117">
            <v>44.63</v>
          </cell>
          <cell r="U1117">
            <v>0</v>
          </cell>
          <cell r="W1117" t="str">
            <v>0</v>
          </cell>
          <cell r="X1117">
            <v>0</v>
          </cell>
          <cell r="AB1117" t="str">
            <v/>
          </cell>
          <cell r="AC1117">
            <v>0</v>
          </cell>
        </row>
        <row r="1118">
          <cell r="C1118" t="str">
            <v>S2-1-12</v>
          </cell>
          <cell r="D1118" t="str">
            <v>S2</v>
          </cell>
          <cell r="E1118" t="str">
            <v>标准</v>
          </cell>
          <cell r="G1118" t="str">
            <v>12</v>
          </cell>
          <cell r="K1118">
            <v>43.32</v>
          </cell>
          <cell r="L1118">
            <v>40.95</v>
          </cell>
          <cell r="U1118">
            <v>0</v>
          </cell>
          <cell r="W1118" t="str">
            <v>0</v>
          </cell>
          <cell r="X1118">
            <v>0</v>
          </cell>
          <cell r="AB1118" t="str">
            <v/>
          </cell>
          <cell r="AC1118">
            <v>0</v>
          </cell>
        </row>
        <row r="1119">
          <cell r="C1119" t="str">
            <v>S2-1-13</v>
          </cell>
          <cell r="D1119" t="str">
            <v>S2</v>
          </cell>
          <cell r="E1119" t="str">
            <v>标准</v>
          </cell>
          <cell r="G1119" t="str">
            <v>13</v>
          </cell>
          <cell r="K1119">
            <v>46.1</v>
          </cell>
          <cell r="L1119">
            <v>43.58</v>
          </cell>
          <cell r="U1119">
            <v>0</v>
          </cell>
          <cell r="W1119" t="str">
            <v>0</v>
          </cell>
          <cell r="X1119">
            <v>0</v>
          </cell>
          <cell r="AB1119" t="str">
            <v/>
          </cell>
          <cell r="AC1119">
            <v>0</v>
          </cell>
        </row>
        <row r="1120">
          <cell r="C1120" t="str">
            <v>S2-2-01</v>
          </cell>
          <cell r="D1120" t="str">
            <v>S2</v>
          </cell>
          <cell r="E1120" t="str">
            <v>标准</v>
          </cell>
          <cell r="G1120" t="str">
            <v>01</v>
          </cell>
          <cell r="K1120">
            <v>35.78</v>
          </cell>
          <cell r="L1120">
            <v>25.75</v>
          </cell>
          <cell r="U1120">
            <v>0</v>
          </cell>
          <cell r="W1120" t="str">
            <v>0</v>
          </cell>
          <cell r="X1120">
            <v>0</v>
          </cell>
          <cell r="AB1120" t="str">
            <v/>
          </cell>
          <cell r="AC1120">
            <v>0</v>
          </cell>
        </row>
        <row r="1121">
          <cell r="C1121" t="str">
            <v>S2-2-02</v>
          </cell>
          <cell r="D1121" t="str">
            <v>S2</v>
          </cell>
          <cell r="E1121" t="str">
            <v>标准</v>
          </cell>
          <cell r="G1121" t="str">
            <v>02</v>
          </cell>
          <cell r="K1121">
            <v>22.34</v>
          </cell>
          <cell r="L1121">
            <v>16.08</v>
          </cell>
          <cell r="U1121">
            <v>0</v>
          </cell>
          <cell r="W1121" t="str">
            <v>0</v>
          </cell>
          <cell r="X1121">
            <v>0</v>
          </cell>
          <cell r="AB1121" t="str">
            <v/>
          </cell>
          <cell r="AC1121">
            <v>0</v>
          </cell>
        </row>
        <row r="1122">
          <cell r="C1122" t="str">
            <v>S2-2-03</v>
          </cell>
          <cell r="D1122" t="str">
            <v>S2</v>
          </cell>
          <cell r="E1122" t="str">
            <v>标准</v>
          </cell>
          <cell r="G1122" t="str">
            <v>03</v>
          </cell>
          <cell r="K1122">
            <v>31.79</v>
          </cell>
          <cell r="L1122">
            <v>22.88</v>
          </cell>
          <cell r="U1122">
            <v>0</v>
          </cell>
          <cell r="W1122" t="str">
            <v>0</v>
          </cell>
          <cell r="X1122">
            <v>0</v>
          </cell>
          <cell r="AB1122" t="str">
            <v/>
          </cell>
          <cell r="AC1122">
            <v>0</v>
          </cell>
        </row>
        <row r="1123">
          <cell r="C1123" t="str">
            <v>S2-2-04</v>
          </cell>
          <cell r="D1123" t="str">
            <v>S2</v>
          </cell>
          <cell r="E1123" t="str">
            <v>标准</v>
          </cell>
          <cell r="G1123" t="str">
            <v>04</v>
          </cell>
          <cell r="K1123">
            <v>38.64</v>
          </cell>
          <cell r="L1123">
            <v>27.81</v>
          </cell>
          <cell r="U1123">
            <v>0</v>
          </cell>
          <cell r="W1123" t="str">
            <v>0</v>
          </cell>
          <cell r="X1123">
            <v>0</v>
          </cell>
          <cell r="AB1123" t="str">
            <v/>
          </cell>
          <cell r="AC1123">
            <v>0</v>
          </cell>
        </row>
        <row r="1124">
          <cell r="C1124" t="str">
            <v>S2-2-05</v>
          </cell>
          <cell r="D1124" t="str">
            <v>S2</v>
          </cell>
          <cell r="E1124" t="str">
            <v>标准</v>
          </cell>
          <cell r="G1124" t="str">
            <v>05</v>
          </cell>
          <cell r="K1124">
            <v>53.75</v>
          </cell>
          <cell r="L1124">
            <v>38.68</v>
          </cell>
          <cell r="U1124">
            <v>0</v>
          </cell>
          <cell r="W1124" t="str">
            <v>0</v>
          </cell>
          <cell r="X1124">
            <v>0</v>
          </cell>
          <cell r="AB1124" t="str">
            <v/>
          </cell>
          <cell r="AC1124">
            <v>0</v>
          </cell>
        </row>
        <row r="1125">
          <cell r="C1125" t="str">
            <v>S2-2-06</v>
          </cell>
          <cell r="D1125" t="str">
            <v>S2</v>
          </cell>
          <cell r="E1125" t="str">
            <v>标准</v>
          </cell>
          <cell r="G1125" t="str">
            <v>06</v>
          </cell>
          <cell r="K1125">
            <v>41.18</v>
          </cell>
          <cell r="L1125">
            <v>29.64</v>
          </cell>
          <cell r="U1125">
            <v>0</v>
          </cell>
          <cell r="W1125" t="str">
            <v>0</v>
          </cell>
          <cell r="X1125">
            <v>0</v>
          </cell>
          <cell r="AB1125" t="str">
            <v/>
          </cell>
          <cell r="AC1125">
            <v>0</v>
          </cell>
        </row>
        <row r="1126">
          <cell r="C1126" t="str">
            <v>S2-2-07</v>
          </cell>
          <cell r="D1126" t="str">
            <v>S2</v>
          </cell>
          <cell r="E1126" t="str">
            <v>标准</v>
          </cell>
          <cell r="G1126" t="str">
            <v>07</v>
          </cell>
          <cell r="K1126">
            <v>40.93</v>
          </cell>
          <cell r="L1126">
            <v>29.46</v>
          </cell>
          <cell r="U1126">
            <v>0</v>
          </cell>
          <cell r="W1126" t="str">
            <v>0</v>
          </cell>
          <cell r="X1126">
            <v>0</v>
          </cell>
          <cell r="AB1126" t="str">
            <v/>
          </cell>
        </row>
        <row r="1127">
          <cell r="C1127" t="str">
            <v>S2-2-08</v>
          </cell>
          <cell r="D1127" t="str">
            <v>S2</v>
          </cell>
          <cell r="E1127" t="str">
            <v>标准</v>
          </cell>
          <cell r="G1127" t="str">
            <v>08</v>
          </cell>
          <cell r="K1127">
            <v>40.88</v>
          </cell>
          <cell r="L1127">
            <v>29.42</v>
          </cell>
          <cell r="U1127">
            <v>0</v>
          </cell>
          <cell r="W1127" t="str">
            <v>0</v>
          </cell>
          <cell r="X1127">
            <v>0</v>
          </cell>
          <cell r="AB1127" t="str">
            <v/>
          </cell>
          <cell r="AC1127">
            <v>0</v>
          </cell>
        </row>
        <row r="1128">
          <cell r="C1128" t="str">
            <v>S2-2-09</v>
          </cell>
          <cell r="D1128" t="str">
            <v>S2</v>
          </cell>
          <cell r="E1128" t="str">
            <v>标准</v>
          </cell>
          <cell r="G1128" t="str">
            <v>09</v>
          </cell>
          <cell r="K1128">
            <v>45.41</v>
          </cell>
          <cell r="L1128">
            <v>32.68</v>
          </cell>
          <cell r="U1128">
            <v>0</v>
          </cell>
          <cell r="W1128" t="str">
            <v>0</v>
          </cell>
          <cell r="X1128">
            <v>0</v>
          </cell>
          <cell r="AB1128" t="str">
            <v/>
          </cell>
          <cell r="AC1128">
            <v>0</v>
          </cell>
        </row>
        <row r="1129">
          <cell r="C1129" t="str">
            <v>S2-2-10</v>
          </cell>
          <cell r="D1129" t="str">
            <v>S2</v>
          </cell>
          <cell r="E1129" t="str">
            <v>标准</v>
          </cell>
          <cell r="G1129" t="str">
            <v>10</v>
          </cell>
          <cell r="K1129">
            <v>44.88</v>
          </cell>
          <cell r="L1129">
            <v>32.3</v>
          </cell>
          <cell r="U1129">
            <v>0</v>
          </cell>
          <cell r="W1129" t="str">
            <v>0</v>
          </cell>
          <cell r="X1129">
            <v>0</v>
          </cell>
          <cell r="AB1129" t="str">
            <v/>
          </cell>
          <cell r="AC1129">
            <v>0</v>
          </cell>
        </row>
        <row r="1130">
          <cell r="C1130" t="str">
            <v>S2-2-11</v>
          </cell>
          <cell r="D1130" t="str">
            <v>S2</v>
          </cell>
          <cell r="E1130" t="str">
            <v>标准</v>
          </cell>
          <cell r="G1130" t="str">
            <v>11</v>
          </cell>
          <cell r="K1130">
            <v>40.91</v>
          </cell>
          <cell r="L1130">
            <v>29.44</v>
          </cell>
          <cell r="U1130">
            <v>0</v>
          </cell>
          <cell r="W1130" t="str">
            <v>0</v>
          </cell>
          <cell r="X1130">
            <v>0</v>
          </cell>
          <cell r="AB1130" t="str">
            <v/>
          </cell>
          <cell r="AC1130">
            <v>0</v>
          </cell>
        </row>
        <row r="1131">
          <cell r="C1131" t="str">
            <v>S2-2-12</v>
          </cell>
          <cell r="D1131" t="str">
            <v>S2</v>
          </cell>
          <cell r="E1131" t="str">
            <v>标准</v>
          </cell>
          <cell r="G1131" t="str">
            <v>12</v>
          </cell>
          <cell r="K1131">
            <v>43.55</v>
          </cell>
          <cell r="L1131">
            <v>31.34</v>
          </cell>
          <cell r="U1131">
            <v>0</v>
          </cell>
          <cell r="W1131" t="str">
            <v>0</v>
          </cell>
          <cell r="X1131">
            <v>0</v>
          </cell>
          <cell r="AB1131" t="str">
            <v/>
          </cell>
          <cell r="AC1131">
            <v>0</v>
          </cell>
        </row>
        <row r="1132">
          <cell r="C1132" t="str">
            <v>S3-1-01</v>
          </cell>
          <cell r="D1132" t="str">
            <v>S3</v>
          </cell>
          <cell r="E1132" t="str">
            <v>标准</v>
          </cell>
          <cell r="G1132" t="str">
            <v>01</v>
          </cell>
          <cell r="K1132">
            <v>96.89</v>
          </cell>
          <cell r="L1132">
            <v>90.98</v>
          </cell>
          <cell r="U1132">
            <v>0</v>
          </cell>
          <cell r="W1132" t="str">
            <v>0</v>
          </cell>
          <cell r="X1132">
            <v>0</v>
          </cell>
          <cell r="AB1132" t="str">
            <v/>
          </cell>
          <cell r="AC1132">
            <v>0</v>
          </cell>
        </row>
        <row r="1133">
          <cell r="C1133" t="str">
            <v>S3-1-02</v>
          </cell>
          <cell r="D1133" t="str">
            <v>S3</v>
          </cell>
          <cell r="E1133" t="str">
            <v>标准</v>
          </cell>
          <cell r="G1133" t="str">
            <v>02</v>
          </cell>
          <cell r="K1133">
            <v>64.53</v>
          </cell>
          <cell r="L1133">
            <v>60.59</v>
          </cell>
          <cell r="U1133">
            <v>0</v>
          </cell>
          <cell r="W1133" t="str">
            <v>0</v>
          </cell>
          <cell r="X1133">
            <v>0</v>
          </cell>
          <cell r="AB1133" t="str">
            <v/>
          </cell>
          <cell r="AC1133">
            <v>0</v>
          </cell>
        </row>
        <row r="1134">
          <cell r="C1134" t="str">
            <v>S3-1-03</v>
          </cell>
          <cell r="D1134" t="str">
            <v>S3</v>
          </cell>
          <cell r="E1134" t="str">
            <v>标准</v>
          </cell>
          <cell r="G1134" t="str">
            <v>03</v>
          </cell>
          <cell r="K1134">
            <v>29.71</v>
          </cell>
          <cell r="L1134">
            <v>27.9</v>
          </cell>
          <cell r="U1134">
            <v>0</v>
          </cell>
          <cell r="W1134" t="str">
            <v>0</v>
          </cell>
          <cell r="X1134">
            <v>0</v>
          </cell>
          <cell r="AB1134" t="str">
            <v/>
          </cell>
          <cell r="AC1134">
            <v>0</v>
          </cell>
        </row>
        <row r="1135">
          <cell r="C1135" t="str">
            <v>S3-1-04</v>
          </cell>
          <cell r="D1135" t="str">
            <v>S3</v>
          </cell>
          <cell r="E1135" t="str">
            <v>标准</v>
          </cell>
          <cell r="G1135" t="str">
            <v>04</v>
          </cell>
          <cell r="K1135">
            <v>59</v>
          </cell>
          <cell r="L1135">
            <v>55.4</v>
          </cell>
          <cell r="U1135">
            <v>0</v>
          </cell>
          <cell r="W1135" t="str">
            <v>0</v>
          </cell>
          <cell r="X1135">
            <v>0</v>
          </cell>
          <cell r="AB1135" t="str">
            <v/>
          </cell>
          <cell r="AC1135">
            <v>0</v>
          </cell>
        </row>
        <row r="1136">
          <cell r="C1136" t="str">
            <v>S3-1-05</v>
          </cell>
          <cell r="D1136" t="str">
            <v>S3</v>
          </cell>
          <cell r="E1136" t="str">
            <v>标准</v>
          </cell>
          <cell r="G1136" t="str">
            <v>05</v>
          </cell>
          <cell r="K1136">
            <v>40.47</v>
          </cell>
          <cell r="L1136">
            <v>38</v>
          </cell>
          <cell r="U1136">
            <v>0</v>
          </cell>
          <cell r="W1136" t="str">
            <v>0</v>
          </cell>
          <cell r="X1136">
            <v>0</v>
          </cell>
          <cell r="AB1136" t="str">
            <v/>
          </cell>
          <cell r="AC1136">
            <v>0</v>
          </cell>
        </row>
        <row r="1137">
          <cell r="C1137" t="str">
            <v>S3-1-06</v>
          </cell>
          <cell r="D1137" t="str">
            <v>S3</v>
          </cell>
          <cell r="E1137" t="str">
            <v>标准</v>
          </cell>
          <cell r="G1137" t="str">
            <v>06</v>
          </cell>
          <cell r="K1137">
            <v>37.91</v>
          </cell>
          <cell r="L1137">
            <v>35.6</v>
          </cell>
          <cell r="U1137">
            <v>0</v>
          </cell>
          <cell r="W1137" t="str">
            <v>0</v>
          </cell>
          <cell r="X1137">
            <v>0</v>
          </cell>
          <cell r="AB1137" t="str">
            <v/>
          </cell>
          <cell r="AC1137">
            <v>0</v>
          </cell>
        </row>
        <row r="1138">
          <cell r="C1138" t="str">
            <v>S3-1-07</v>
          </cell>
          <cell r="D1138" t="str">
            <v>S3</v>
          </cell>
          <cell r="E1138" t="str">
            <v>标准</v>
          </cell>
          <cell r="G1138" t="str">
            <v>07</v>
          </cell>
          <cell r="K1138">
            <v>50.95</v>
          </cell>
          <cell r="L1138">
            <v>47.84</v>
          </cell>
          <cell r="U1138">
            <v>0</v>
          </cell>
          <cell r="W1138" t="str">
            <v>0</v>
          </cell>
          <cell r="X1138">
            <v>0</v>
          </cell>
          <cell r="AB1138" t="str">
            <v/>
          </cell>
          <cell r="AC1138">
            <v>0</v>
          </cell>
        </row>
        <row r="1139">
          <cell r="C1139" t="str">
            <v>S3-1-08</v>
          </cell>
          <cell r="D1139" t="str">
            <v>S3</v>
          </cell>
          <cell r="E1139" t="str">
            <v>标准</v>
          </cell>
          <cell r="G1139" t="str">
            <v>08</v>
          </cell>
          <cell r="K1139">
            <v>43.06</v>
          </cell>
          <cell r="L1139">
            <v>40.43</v>
          </cell>
          <cell r="U1139">
            <v>0</v>
          </cell>
          <cell r="W1139" t="str">
            <v>0</v>
          </cell>
          <cell r="X1139">
            <v>0</v>
          </cell>
          <cell r="AB1139" t="str">
            <v/>
          </cell>
          <cell r="AC1139">
            <v>0</v>
          </cell>
        </row>
        <row r="1140">
          <cell r="C1140" t="str">
            <v>S3-2-01</v>
          </cell>
          <cell r="D1140" t="str">
            <v>S3</v>
          </cell>
          <cell r="E1140" t="str">
            <v>标准</v>
          </cell>
          <cell r="G1140" t="str">
            <v>01</v>
          </cell>
          <cell r="K1140">
            <v>25.85</v>
          </cell>
          <cell r="L1140">
            <v>16.32</v>
          </cell>
          <cell r="U1140">
            <v>0</v>
          </cell>
          <cell r="W1140" t="str">
            <v>0</v>
          </cell>
          <cell r="X1140">
            <v>0</v>
          </cell>
          <cell r="AB1140" t="str">
            <v/>
          </cell>
          <cell r="AC1140">
            <v>0</v>
          </cell>
        </row>
        <row r="1141">
          <cell r="C1141" t="str">
            <v>S3-2-02</v>
          </cell>
          <cell r="D1141" t="str">
            <v>S3</v>
          </cell>
          <cell r="E1141" t="str">
            <v>标准</v>
          </cell>
          <cell r="G1141" t="str">
            <v>02</v>
          </cell>
          <cell r="K1141">
            <v>105.36</v>
          </cell>
          <cell r="L1141">
            <v>66.52</v>
          </cell>
          <cell r="U1141">
            <v>0</v>
          </cell>
          <cell r="W1141" t="str">
            <v>0</v>
          </cell>
          <cell r="X1141">
            <v>0</v>
          </cell>
          <cell r="AB1141" t="str">
            <v/>
          </cell>
          <cell r="AC1141">
            <v>0</v>
          </cell>
        </row>
        <row r="1142">
          <cell r="C1142" t="str">
            <v>S3-2-03</v>
          </cell>
          <cell r="D1142" t="str">
            <v>S3</v>
          </cell>
          <cell r="E1142" t="str">
            <v>标准</v>
          </cell>
          <cell r="G1142" t="str">
            <v>03</v>
          </cell>
          <cell r="K1142">
            <v>75.55</v>
          </cell>
          <cell r="L1142">
            <v>47.7</v>
          </cell>
          <cell r="U1142">
            <v>0</v>
          </cell>
          <cell r="W1142" t="str">
            <v>0</v>
          </cell>
          <cell r="X1142">
            <v>0</v>
          </cell>
          <cell r="AB1142" t="str">
            <v/>
          </cell>
          <cell r="AC1142">
            <v>0</v>
          </cell>
        </row>
        <row r="1143">
          <cell r="C1143" t="str">
            <v>S3-2-04</v>
          </cell>
          <cell r="D1143" t="str">
            <v>S3</v>
          </cell>
          <cell r="E1143" t="str">
            <v>标准</v>
          </cell>
          <cell r="G1143" t="str">
            <v>04</v>
          </cell>
          <cell r="K1143">
            <v>37.15</v>
          </cell>
          <cell r="L1143">
            <v>23.46</v>
          </cell>
          <cell r="U1143">
            <v>0</v>
          </cell>
          <cell r="W1143" t="str">
            <v>0</v>
          </cell>
          <cell r="X1143">
            <v>0</v>
          </cell>
          <cell r="AB1143" t="str">
            <v/>
          </cell>
          <cell r="AC1143">
            <v>0</v>
          </cell>
        </row>
        <row r="1144">
          <cell r="C1144" t="str">
            <v>S3-2-05</v>
          </cell>
          <cell r="D1144" t="str">
            <v>S3</v>
          </cell>
          <cell r="E1144" t="str">
            <v>标准</v>
          </cell>
          <cell r="G1144" t="str">
            <v>05</v>
          </cell>
          <cell r="K1144">
            <v>75.94</v>
          </cell>
          <cell r="L1144">
            <v>47.95</v>
          </cell>
          <cell r="U1144">
            <v>0</v>
          </cell>
          <cell r="W1144" t="str">
            <v>0</v>
          </cell>
          <cell r="X1144">
            <v>0</v>
          </cell>
          <cell r="AB1144" t="str">
            <v/>
          </cell>
          <cell r="AC1144">
            <v>0</v>
          </cell>
        </row>
        <row r="1145">
          <cell r="C1145" t="str">
            <v>S3-2-06</v>
          </cell>
          <cell r="D1145" t="str">
            <v>S3</v>
          </cell>
          <cell r="E1145" t="str">
            <v>标准</v>
          </cell>
          <cell r="G1145" t="str">
            <v>06</v>
          </cell>
          <cell r="K1145">
            <v>46.34</v>
          </cell>
          <cell r="L1145">
            <v>29.26</v>
          </cell>
          <cell r="U1145">
            <v>0</v>
          </cell>
          <cell r="W1145" t="str">
            <v>0</v>
          </cell>
          <cell r="X1145">
            <v>0</v>
          </cell>
          <cell r="AB1145" t="str">
            <v/>
          </cell>
          <cell r="AC1145">
            <v>0</v>
          </cell>
        </row>
        <row r="1146">
          <cell r="C1146" t="str">
            <v>S3-2-07</v>
          </cell>
          <cell r="D1146" t="str">
            <v>S3</v>
          </cell>
          <cell r="E1146" t="str">
            <v>标准</v>
          </cell>
          <cell r="G1146" t="str">
            <v>07</v>
          </cell>
          <cell r="K1146">
            <v>55.97</v>
          </cell>
          <cell r="L1146">
            <v>35.34</v>
          </cell>
          <cell r="U1146">
            <v>0</v>
          </cell>
          <cell r="W1146" t="str">
            <v>0</v>
          </cell>
          <cell r="X1146">
            <v>0</v>
          </cell>
          <cell r="AB1146" t="str">
            <v/>
          </cell>
          <cell r="AC1146">
            <v>0</v>
          </cell>
        </row>
        <row r="1147">
          <cell r="C1147" t="str">
            <v>S4-1-01</v>
          </cell>
          <cell r="D1147" t="str">
            <v>S4</v>
          </cell>
          <cell r="E1147" t="str">
            <v>标准</v>
          </cell>
          <cell r="G1147" t="str">
            <v>01</v>
          </cell>
          <cell r="K1147">
            <v>44.83</v>
          </cell>
          <cell r="L1147">
            <v>42.52</v>
          </cell>
          <cell r="U1147">
            <v>0</v>
          </cell>
          <cell r="W1147" t="str">
            <v>0</v>
          </cell>
          <cell r="X1147">
            <v>0</v>
          </cell>
          <cell r="AB1147" t="str">
            <v/>
          </cell>
          <cell r="AC1147">
            <v>0</v>
          </cell>
        </row>
        <row r="1148">
          <cell r="C1148" t="str">
            <v>S4-1-02</v>
          </cell>
          <cell r="D1148" t="str">
            <v>S4</v>
          </cell>
          <cell r="E1148" t="str">
            <v>标准</v>
          </cell>
          <cell r="G1148" t="str">
            <v>02</v>
          </cell>
          <cell r="K1148">
            <v>43.18</v>
          </cell>
          <cell r="L1148">
            <v>40.95</v>
          </cell>
          <cell r="U1148">
            <v>0</v>
          </cell>
          <cell r="W1148" t="str">
            <v>0</v>
          </cell>
          <cell r="X1148">
            <v>0</v>
          </cell>
          <cell r="AB1148" t="str">
            <v/>
          </cell>
          <cell r="AC1148">
            <v>0</v>
          </cell>
        </row>
        <row r="1149">
          <cell r="C1149" t="str">
            <v>S4-1-03</v>
          </cell>
          <cell r="D1149" t="str">
            <v>S4</v>
          </cell>
          <cell r="E1149" t="str">
            <v>标准</v>
          </cell>
          <cell r="G1149" t="str">
            <v>03</v>
          </cell>
          <cell r="K1149">
            <v>52.12</v>
          </cell>
          <cell r="L1149">
            <v>49.43</v>
          </cell>
          <cell r="U1149">
            <v>0</v>
          </cell>
          <cell r="W1149" t="str">
            <v>0</v>
          </cell>
          <cell r="X1149">
            <v>0</v>
          </cell>
          <cell r="AB1149" t="str">
            <v/>
          </cell>
          <cell r="AC1149">
            <v>0</v>
          </cell>
        </row>
        <row r="1150">
          <cell r="C1150" t="str">
            <v>S4-1-04</v>
          </cell>
          <cell r="D1150" t="str">
            <v>S4</v>
          </cell>
          <cell r="E1150" t="str">
            <v>标准</v>
          </cell>
          <cell r="G1150" t="str">
            <v>04</v>
          </cell>
          <cell r="K1150">
            <v>45.14</v>
          </cell>
          <cell r="L1150">
            <v>42.81</v>
          </cell>
          <cell r="U1150">
            <v>0</v>
          </cell>
          <cell r="W1150" t="str">
            <v>0</v>
          </cell>
          <cell r="X1150">
            <v>0</v>
          </cell>
          <cell r="AB1150" t="str">
            <v/>
          </cell>
          <cell r="AC1150">
            <v>0</v>
          </cell>
        </row>
        <row r="1151">
          <cell r="C1151" t="str">
            <v>S4-1-05</v>
          </cell>
          <cell r="D1151" t="str">
            <v>S4</v>
          </cell>
          <cell r="E1151" t="str">
            <v>标准</v>
          </cell>
          <cell r="G1151" t="str">
            <v>05</v>
          </cell>
          <cell r="K1151">
            <v>25.71</v>
          </cell>
          <cell r="L1151">
            <v>24.38</v>
          </cell>
          <cell r="U1151">
            <v>0</v>
          </cell>
          <cell r="W1151" t="str">
            <v>0</v>
          </cell>
          <cell r="X1151">
            <v>0</v>
          </cell>
          <cell r="AB1151" t="str">
            <v/>
          </cell>
          <cell r="AC1151">
            <v>0</v>
          </cell>
        </row>
        <row r="1152">
          <cell r="C1152" t="str">
            <v>S4-1-06</v>
          </cell>
          <cell r="D1152" t="str">
            <v>S4</v>
          </cell>
          <cell r="E1152" t="str">
            <v>标准</v>
          </cell>
          <cell r="G1152" t="str">
            <v>06</v>
          </cell>
          <cell r="K1152">
            <v>36.43</v>
          </cell>
          <cell r="L1152">
            <v>34.55</v>
          </cell>
          <cell r="U1152">
            <v>0</v>
          </cell>
          <cell r="W1152" t="str">
            <v>0</v>
          </cell>
          <cell r="X1152">
            <v>0</v>
          </cell>
          <cell r="AB1152" t="str">
            <v/>
          </cell>
          <cell r="AC1152">
            <v>0</v>
          </cell>
        </row>
        <row r="1153">
          <cell r="C1153" t="str">
            <v>S4-1-07</v>
          </cell>
          <cell r="D1153" t="str">
            <v>S4</v>
          </cell>
          <cell r="E1153" t="str">
            <v>标准</v>
          </cell>
          <cell r="G1153" t="str">
            <v>07</v>
          </cell>
          <cell r="K1153">
            <v>19.25</v>
          </cell>
          <cell r="L1153">
            <v>18.26</v>
          </cell>
          <cell r="U1153">
            <v>0</v>
          </cell>
          <cell r="W1153" t="str">
            <v>0</v>
          </cell>
          <cell r="X1153">
            <v>0</v>
          </cell>
          <cell r="AB1153" t="str">
            <v/>
          </cell>
          <cell r="AC1153">
            <v>0</v>
          </cell>
        </row>
        <row r="1154">
          <cell r="C1154" t="str">
            <v>S4-1-08</v>
          </cell>
          <cell r="D1154" t="str">
            <v>S4</v>
          </cell>
          <cell r="E1154" t="str">
            <v>标准</v>
          </cell>
          <cell r="G1154" t="str">
            <v>08</v>
          </cell>
          <cell r="K1154">
            <v>28.1</v>
          </cell>
          <cell r="L1154">
            <v>26.65</v>
          </cell>
          <cell r="U1154">
            <v>0</v>
          </cell>
          <cell r="W1154" t="str">
            <v>0</v>
          </cell>
          <cell r="X1154">
            <v>0</v>
          </cell>
          <cell r="AB1154" t="str">
            <v/>
          </cell>
          <cell r="AC1154">
            <v>0</v>
          </cell>
        </row>
        <row r="1155">
          <cell r="C1155" t="str">
            <v>S4-1-09</v>
          </cell>
          <cell r="D1155" t="str">
            <v>S4</v>
          </cell>
          <cell r="E1155" t="str">
            <v>标准</v>
          </cell>
          <cell r="G1155" t="str">
            <v>09</v>
          </cell>
          <cell r="K1155">
            <v>60.9</v>
          </cell>
          <cell r="L1155">
            <v>57.76</v>
          </cell>
          <cell r="U1155">
            <v>0</v>
          </cell>
          <cell r="W1155" t="str">
            <v>0</v>
          </cell>
          <cell r="X1155">
            <v>0</v>
          </cell>
          <cell r="AB1155" t="str">
            <v/>
          </cell>
          <cell r="AC1155">
            <v>0</v>
          </cell>
        </row>
        <row r="1156">
          <cell r="C1156" t="str">
            <v>S4-1-10</v>
          </cell>
          <cell r="D1156" t="str">
            <v>S4</v>
          </cell>
          <cell r="E1156" t="str">
            <v>标准</v>
          </cell>
          <cell r="G1156" t="str">
            <v>10</v>
          </cell>
          <cell r="K1156">
            <v>58.95</v>
          </cell>
          <cell r="L1156">
            <v>55.91</v>
          </cell>
          <cell r="U1156">
            <v>0</v>
          </cell>
          <cell r="W1156" t="str">
            <v>0</v>
          </cell>
          <cell r="X1156">
            <v>0</v>
          </cell>
          <cell r="AB1156" t="str">
            <v/>
          </cell>
          <cell r="AC1156">
            <v>0</v>
          </cell>
        </row>
        <row r="1157">
          <cell r="C1157" t="str">
            <v>S4-1-11</v>
          </cell>
          <cell r="D1157" t="str">
            <v>S4</v>
          </cell>
          <cell r="E1157" t="str">
            <v>标准</v>
          </cell>
          <cell r="G1157" t="str">
            <v>11</v>
          </cell>
          <cell r="K1157">
            <v>24.55</v>
          </cell>
          <cell r="L1157">
            <v>23.28</v>
          </cell>
          <cell r="U1157">
            <v>0</v>
          </cell>
          <cell r="W1157" t="str">
            <v>0</v>
          </cell>
          <cell r="X1157">
            <v>0</v>
          </cell>
          <cell r="AB1157" t="str">
            <v/>
          </cell>
          <cell r="AC1157">
            <v>0</v>
          </cell>
        </row>
        <row r="1158">
          <cell r="C1158" t="str">
            <v>S4-1-12</v>
          </cell>
          <cell r="D1158" t="str">
            <v>S4</v>
          </cell>
          <cell r="E1158" t="str">
            <v>标准</v>
          </cell>
          <cell r="G1158" t="str">
            <v>12</v>
          </cell>
          <cell r="K1158">
            <v>36.09</v>
          </cell>
          <cell r="L1158">
            <v>34.23</v>
          </cell>
          <cell r="U1158">
            <v>0</v>
          </cell>
          <cell r="W1158" t="str">
            <v>0</v>
          </cell>
          <cell r="X1158">
            <v>0</v>
          </cell>
          <cell r="AB1158" t="str">
            <v/>
          </cell>
          <cell r="AC1158">
            <v>0</v>
          </cell>
        </row>
        <row r="1159">
          <cell r="C1159" t="str">
            <v>S4-2-01</v>
          </cell>
          <cell r="D1159" t="str">
            <v>S4</v>
          </cell>
          <cell r="E1159" t="str">
            <v>标准</v>
          </cell>
          <cell r="G1159" t="str">
            <v>01</v>
          </cell>
          <cell r="K1159">
            <v>39.46</v>
          </cell>
          <cell r="L1159">
            <v>30.78</v>
          </cell>
          <cell r="U1159">
            <v>0</v>
          </cell>
          <cell r="W1159" t="str">
            <v>0</v>
          </cell>
          <cell r="X1159">
            <v>0</v>
          </cell>
          <cell r="AB1159" t="str">
            <v/>
          </cell>
          <cell r="AC1159">
            <v>0</v>
          </cell>
        </row>
        <row r="1160">
          <cell r="C1160" t="str">
            <v>S4-2-02</v>
          </cell>
          <cell r="D1160" t="str">
            <v>S4</v>
          </cell>
          <cell r="E1160" t="str">
            <v>标准</v>
          </cell>
          <cell r="G1160" t="str">
            <v>02</v>
          </cell>
          <cell r="K1160">
            <v>37.99</v>
          </cell>
          <cell r="L1160">
            <v>29.64</v>
          </cell>
          <cell r="U1160">
            <v>0</v>
          </cell>
          <cell r="W1160" t="str">
            <v>0</v>
          </cell>
          <cell r="X1160">
            <v>0</v>
          </cell>
          <cell r="AB1160" t="str">
            <v/>
          </cell>
          <cell r="AC1160">
            <v>0</v>
          </cell>
        </row>
        <row r="1161">
          <cell r="C1161" t="str">
            <v>S4-2-03</v>
          </cell>
          <cell r="D1161" t="str">
            <v>S4</v>
          </cell>
          <cell r="E1161" t="str">
            <v>标准</v>
          </cell>
          <cell r="G1161" t="str">
            <v>03</v>
          </cell>
          <cell r="K1161">
            <v>59.44</v>
          </cell>
          <cell r="L1161">
            <v>46.37</v>
          </cell>
          <cell r="U1161">
            <v>0</v>
          </cell>
          <cell r="W1161" t="str">
            <v>0</v>
          </cell>
          <cell r="X1161">
            <v>0</v>
          </cell>
          <cell r="AB1161" t="str">
            <v/>
          </cell>
          <cell r="AC1161">
            <v>0</v>
          </cell>
        </row>
        <row r="1162">
          <cell r="C1162" t="str">
            <v>S4-2-04</v>
          </cell>
          <cell r="D1162" t="str">
            <v>S4</v>
          </cell>
          <cell r="E1162" t="str">
            <v>标准</v>
          </cell>
          <cell r="G1162" t="str">
            <v>04</v>
          </cell>
          <cell r="K1162">
            <v>72.34</v>
          </cell>
          <cell r="L1162">
            <v>56.43</v>
          </cell>
          <cell r="U1162">
            <v>0</v>
          </cell>
          <cell r="W1162" t="str">
            <v>0</v>
          </cell>
          <cell r="X1162">
            <v>0</v>
          </cell>
          <cell r="AB1162" t="str">
            <v/>
          </cell>
          <cell r="AC1162">
            <v>0</v>
          </cell>
        </row>
        <row r="1163">
          <cell r="C1163" t="str">
            <v>S4-2-05</v>
          </cell>
          <cell r="D1163" t="str">
            <v>S4</v>
          </cell>
          <cell r="E1163" t="str">
            <v>标准</v>
          </cell>
          <cell r="G1163" t="str">
            <v>05</v>
          </cell>
          <cell r="K1163">
            <v>16.29</v>
          </cell>
          <cell r="L1163">
            <v>12.71</v>
          </cell>
          <cell r="U1163">
            <v>0</v>
          </cell>
          <cell r="W1163" t="str">
            <v>0</v>
          </cell>
          <cell r="X1163">
            <v>0</v>
          </cell>
          <cell r="AB1163" t="str">
            <v/>
          </cell>
          <cell r="AC1163">
            <v>0</v>
          </cell>
        </row>
        <row r="1164">
          <cell r="C1164" t="str">
            <v>S4-2-06</v>
          </cell>
          <cell r="D1164" t="str">
            <v>S4</v>
          </cell>
          <cell r="E1164" t="str">
            <v>标准</v>
          </cell>
          <cell r="G1164" t="str">
            <v>06</v>
          </cell>
          <cell r="K1164">
            <v>60.59</v>
          </cell>
          <cell r="L1164">
            <v>47.27</v>
          </cell>
          <cell r="U1164">
            <v>0</v>
          </cell>
          <cell r="W1164" t="str">
            <v>0</v>
          </cell>
          <cell r="X1164">
            <v>0</v>
          </cell>
          <cell r="AB1164" t="str">
            <v/>
          </cell>
          <cell r="AC1164">
            <v>0</v>
          </cell>
        </row>
        <row r="1165">
          <cell r="C1165" t="str">
            <v>S4-2-07</v>
          </cell>
          <cell r="D1165" t="str">
            <v>S4</v>
          </cell>
          <cell r="E1165" t="str">
            <v>标准</v>
          </cell>
          <cell r="G1165" t="str">
            <v>07</v>
          </cell>
          <cell r="K1165">
            <v>77.09</v>
          </cell>
          <cell r="L1165">
            <v>60.14</v>
          </cell>
          <cell r="U1165">
            <v>0</v>
          </cell>
          <cell r="W1165" t="str">
            <v>0</v>
          </cell>
          <cell r="X1165">
            <v>0</v>
          </cell>
          <cell r="AB1165" t="str">
            <v/>
          </cell>
          <cell r="AC1165">
            <v>0</v>
          </cell>
        </row>
        <row r="1166">
          <cell r="C1166" t="str">
            <v>S4-2-08</v>
          </cell>
          <cell r="D1166" t="str">
            <v>S4</v>
          </cell>
          <cell r="E1166" t="str">
            <v>标准</v>
          </cell>
          <cell r="G1166" t="str">
            <v>08</v>
          </cell>
          <cell r="K1166">
            <v>59.81</v>
          </cell>
          <cell r="L1166">
            <v>46.66</v>
          </cell>
          <cell r="U1166">
            <v>0</v>
          </cell>
          <cell r="W1166" t="str">
            <v>0</v>
          </cell>
          <cell r="X1166">
            <v>0</v>
          </cell>
          <cell r="AB1166" t="str">
            <v/>
          </cell>
          <cell r="AC1166">
            <v>0</v>
          </cell>
        </row>
        <row r="1167">
          <cell r="C1167" t="str">
            <v>S4-2-09</v>
          </cell>
          <cell r="D1167" t="str">
            <v>S4</v>
          </cell>
          <cell r="E1167" t="str">
            <v>标准</v>
          </cell>
          <cell r="G1167" t="str">
            <v>09</v>
          </cell>
          <cell r="K1167">
            <v>95.09</v>
          </cell>
          <cell r="L1167">
            <v>74.18</v>
          </cell>
          <cell r="U1167">
            <v>0</v>
          </cell>
          <cell r="W1167" t="str">
            <v>0</v>
          </cell>
          <cell r="X1167">
            <v>0</v>
          </cell>
          <cell r="AB1167" t="str">
            <v/>
          </cell>
          <cell r="AC1167">
            <v>0</v>
          </cell>
        </row>
        <row r="1168">
          <cell r="C1168" t="str">
            <v>S4-2-10</v>
          </cell>
          <cell r="D1168" t="str">
            <v>S4</v>
          </cell>
          <cell r="E1168" t="str">
            <v>标准</v>
          </cell>
          <cell r="G1168" t="str">
            <v>10</v>
          </cell>
          <cell r="K1168">
            <v>33.1</v>
          </cell>
          <cell r="L1168">
            <v>25.82</v>
          </cell>
          <cell r="U1168">
            <v>0</v>
          </cell>
          <cell r="W1168" t="str">
            <v>0</v>
          </cell>
          <cell r="X1168">
            <v>0</v>
          </cell>
          <cell r="AC1168">
            <v>0</v>
          </cell>
        </row>
        <row r="1169">
          <cell r="C1169" t="str">
            <v>C-001</v>
          </cell>
          <cell r="D1169" t="str">
            <v>非人防</v>
          </cell>
          <cell r="E1169" t="str">
            <v>标准</v>
          </cell>
          <cell r="G1169" t="str">
            <v>C-001</v>
          </cell>
          <cell r="K1169">
            <v>12.72</v>
          </cell>
          <cell r="L1169">
            <v>12.72</v>
          </cell>
          <cell r="U1169">
            <v>0</v>
          </cell>
          <cell r="W1169" t="str">
            <v>0</v>
          </cell>
          <cell r="X1169">
            <v>52000</v>
          </cell>
          <cell r="AC1169">
            <v>0</v>
          </cell>
        </row>
        <row r="1170">
          <cell r="C1170" t="str">
            <v>C-002</v>
          </cell>
          <cell r="D1170" t="str">
            <v>非人防</v>
          </cell>
          <cell r="E1170" t="str">
            <v>标准</v>
          </cell>
          <cell r="G1170" t="str">
            <v>C-002</v>
          </cell>
          <cell r="K1170">
            <v>12.72</v>
          </cell>
          <cell r="L1170">
            <v>12.72</v>
          </cell>
          <cell r="U1170">
            <v>0</v>
          </cell>
          <cell r="W1170" t="str">
            <v>0</v>
          </cell>
          <cell r="X1170">
            <v>52000</v>
          </cell>
          <cell r="AC1170">
            <v>0</v>
          </cell>
        </row>
        <row r="1171">
          <cell r="C1171" t="str">
            <v>C-003</v>
          </cell>
          <cell r="D1171" t="str">
            <v>非人防</v>
          </cell>
          <cell r="E1171" t="str">
            <v>标准</v>
          </cell>
          <cell r="F1171">
            <v>45195</v>
          </cell>
          <cell r="G1171" t="str">
            <v>C-003</v>
          </cell>
          <cell r="H1171" t="str">
            <v>品业</v>
          </cell>
          <cell r="I1171" t="str">
            <v>梁子杰</v>
          </cell>
          <cell r="J1171" t="str">
            <v>已签约</v>
          </cell>
          <cell r="K1171">
            <v>12.72</v>
          </cell>
          <cell r="L1171">
            <v>12.72</v>
          </cell>
          <cell r="O1171" t="str">
            <v>刘耀荣</v>
          </cell>
          <cell r="P1171" t="str">
            <v>452824197802043048</v>
          </cell>
          <cell r="Q1171" t="str">
            <v>15374039138</v>
          </cell>
          <cell r="R1171" t="str">
            <v>广东省清远市清城区龙塘镇春江悦茗花园1栋906号</v>
          </cell>
          <cell r="S1171" t="str">
            <v>业主自购</v>
          </cell>
          <cell r="T1171">
            <v>45057</v>
          </cell>
          <cell r="U1171">
            <v>3852.20125786163</v>
          </cell>
          <cell r="V1171" t="str">
            <v>49000</v>
          </cell>
          <cell r="W1171" t="str">
            <v>0</v>
          </cell>
          <cell r="X1171">
            <v>3000</v>
          </cell>
          <cell r="AB1171">
            <v>45195</v>
          </cell>
          <cell r="AC1171">
            <v>3852.20125786163</v>
          </cell>
          <cell r="AD1171">
            <v>49000</v>
          </cell>
        </row>
        <row r="1172">
          <cell r="C1172" t="str">
            <v>C-004</v>
          </cell>
          <cell r="D1172" t="str">
            <v>非人防</v>
          </cell>
          <cell r="E1172" t="str">
            <v>标准</v>
          </cell>
          <cell r="F1172">
            <v>44867</v>
          </cell>
          <cell r="G1172" t="str">
            <v>C-004</v>
          </cell>
          <cell r="H1172" t="str">
            <v>品业</v>
          </cell>
          <cell r="I1172" t="str">
            <v>梁子杰</v>
          </cell>
          <cell r="J1172" t="str">
            <v>已签约</v>
          </cell>
          <cell r="K1172">
            <v>12.72</v>
          </cell>
          <cell r="L1172">
            <v>12.72</v>
          </cell>
          <cell r="O1172" t="str">
            <v>曲风亭</v>
          </cell>
          <cell r="P1172" t="str">
            <v>220524197508273079</v>
          </cell>
          <cell r="Q1172">
            <v>18929594567</v>
          </cell>
          <cell r="R1172" t="str">
            <v>清远市清城区龙塘镇恒大银湖城186栋2106号</v>
          </cell>
          <cell r="S1172" t="str">
            <v>业主自购</v>
          </cell>
          <cell r="T1172">
            <v>44860</v>
          </cell>
          <cell r="U1172">
            <v>38522.0125786163</v>
          </cell>
          <cell r="V1172" t="str">
            <v>490000</v>
          </cell>
          <cell r="W1172" t="str">
            <v>0</v>
          </cell>
          <cell r="X1172">
            <v>3000</v>
          </cell>
          <cell r="AB1172">
            <v>44867</v>
          </cell>
          <cell r="AC1172">
            <v>3852.20125786163</v>
          </cell>
          <cell r="AD1172">
            <v>49000</v>
          </cell>
        </row>
        <row r="1173">
          <cell r="C1173" t="str">
            <v>C-005</v>
          </cell>
          <cell r="D1173" t="str">
            <v>非人防</v>
          </cell>
          <cell r="E1173" t="str">
            <v>标准</v>
          </cell>
          <cell r="F1173">
            <v>44867</v>
          </cell>
          <cell r="G1173" t="str">
            <v>C-005</v>
          </cell>
          <cell r="H1173" t="str">
            <v>品业</v>
          </cell>
          <cell r="I1173" t="str">
            <v>梁子杰</v>
          </cell>
          <cell r="J1173" t="str">
            <v>已签约</v>
          </cell>
          <cell r="K1173">
            <v>12.72</v>
          </cell>
          <cell r="L1173">
            <v>12.72</v>
          </cell>
          <cell r="O1173" t="str">
            <v>曲风亭</v>
          </cell>
          <cell r="P1173" t="str">
            <v>220524197508273079</v>
          </cell>
          <cell r="Q1173">
            <v>18929594567</v>
          </cell>
          <cell r="R1173" t="str">
            <v>清远市清城区龙塘镇恒大银湖城186栋2106号</v>
          </cell>
          <cell r="S1173" t="str">
            <v>业主自购</v>
          </cell>
          <cell r="T1173">
            <v>44860</v>
          </cell>
          <cell r="U1173">
            <v>38522.0125786163</v>
          </cell>
          <cell r="V1173" t="str">
            <v>490000</v>
          </cell>
          <cell r="W1173" t="str">
            <v>0</v>
          </cell>
          <cell r="X1173">
            <v>3000</v>
          </cell>
          <cell r="AB1173">
            <v>44867</v>
          </cell>
          <cell r="AC1173">
            <v>3852.20125786163</v>
          </cell>
          <cell r="AD1173">
            <v>49000</v>
          </cell>
        </row>
        <row r="1174">
          <cell r="C1174" t="str">
            <v>C-006</v>
          </cell>
          <cell r="D1174" t="str">
            <v>非人防</v>
          </cell>
          <cell r="E1174" t="str">
            <v>标准</v>
          </cell>
          <cell r="G1174" t="str">
            <v>C-006</v>
          </cell>
          <cell r="K1174">
            <v>12.72</v>
          </cell>
          <cell r="L1174">
            <v>12.72</v>
          </cell>
          <cell r="U1174">
            <v>0</v>
          </cell>
          <cell r="W1174" t="str">
            <v>0</v>
          </cell>
          <cell r="X1174">
            <v>52000</v>
          </cell>
          <cell r="AC1174">
            <v>0</v>
          </cell>
        </row>
        <row r="1175">
          <cell r="C1175" t="str">
            <v>C-007</v>
          </cell>
          <cell r="D1175" t="str">
            <v>非人防</v>
          </cell>
          <cell r="E1175" t="str">
            <v>标准</v>
          </cell>
          <cell r="G1175" t="str">
            <v>C-007</v>
          </cell>
          <cell r="K1175">
            <v>12.72</v>
          </cell>
          <cell r="L1175">
            <v>12.72</v>
          </cell>
          <cell r="U1175">
            <v>0</v>
          </cell>
          <cell r="W1175" t="str">
            <v>0</v>
          </cell>
          <cell r="X1175">
            <v>52000</v>
          </cell>
          <cell r="AC1175">
            <v>0</v>
          </cell>
        </row>
        <row r="1176">
          <cell r="C1176" t="str">
            <v>C-008</v>
          </cell>
          <cell r="D1176" t="str">
            <v>非人防</v>
          </cell>
          <cell r="E1176" t="str">
            <v>标准</v>
          </cell>
          <cell r="G1176" t="str">
            <v>C-008</v>
          </cell>
          <cell r="K1176">
            <v>12.72</v>
          </cell>
          <cell r="L1176">
            <v>12.72</v>
          </cell>
          <cell r="U1176">
            <v>0</v>
          </cell>
          <cell r="W1176" t="str">
            <v>0</v>
          </cell>
          <cell r="X1176">
            <v>52000</v>
          </cell>
          <cell r="AC1176">
            <v>0</v>
          </cell>
        </row>
        <row r="1177">
          <cell r="C1177" t="str">
            <v>C-009</v>
          </cell>
          <cell r="D1177" t="str">
            <v>非人防</v>
          </cell>
          <cell r="E1177" t="str">
            <v>标准</v>
          </cell>
          <cell r="F1177">
            <v>44973</v>
          </cell>
          <cell r="G1177" t="str">
            <v>C-009</v>
          </cell>
          <cell r="H1177" t="str">
            <v>品业</v>
          </cell>
          <cell r="I1177" t="str">
            <v>张燕秋</v>
          </cell>
          <cell r="J1177" t="str">
            <v>已签约</v>
          </cell>
          <cell r="K1177">
            <v>12.72</v>
          </cell>
          <cell r="L1177">
            <v>12.72</v>
          </cell>
          <cell r="O1177" t="str">
            <v>袁伟</v>
          </cell>
          <cell r="P1177" t="str">
            <v>420526198501171066</v>
          </cell>
          <cell r="Q1177" t="str">
            <v>13660852718</v>
          </cell>
          <cell r="R1177" t="str">
            <v>广东省广州市越秀区北较场横路12号13楼</v>
          </cell>
          <cell r="S1177" t="str">
            <v>业主自购</v>
          </cell>
          <cell r="T1177">
            <v>44973</v>
          </cell>
          <cell r="U1177">
            <v>3930.81761006289</v>
          </cell>
          <cell r="V1177">
            <v>50000</v>
          </cell>
          <cell r="W1177" t="str">
            <v>0</v>
          </cell>
          <cell r="X1177">
            <v>2000</v>
          </cell>
          <cell r="AB1177">
            <v>44973</v>
          </cell>
          <cell r="AC1177">
            <v>3930.81761006289</v>
          </cell>
          <cell r="AD1177">
            <v>50000</v>
          </cell>
        </row>
        <row r="1178">
          <cell r="C1178" t="str">
            <v>C-010</v>
          </cell>
          <cell r="D1178" t="str">
            <v>非人防</v>
          </cell>
          <cell r="E1178" t="str">
            <v>标准</v>
          </cell>
          <cell r="G1178" t="str">
            <v>C-010</v>
          </cell>
          <cell r="K1178">
            <v>12.72</v>
          </cell>
          <cell r="L1178">
            <v>12.72</v>
          </cell>
          <cell r="U1178">
            <v>0</v>
          </cell>
          <cell r="W1178" t="str">
            <v>0</v>
          </cell>
          <cell r="X1178">
            <v>52000</v>
          </cell>
          <cell r="AC1178">
            <v>0</v>
          </cell>
        </row>
        <row r="1179">
          <cell r="C1179" t="str">
            <v>C-011</v>
          </cell>
          <cell r="D1179" t="str">
            <v>非人防</v>
          </cell>
          <cell r="E1179" t="str">
            <v>标准</v>
          </cell>
          <cell r="F1179">
            <v>45232</v>
          </cell>
          <cell r="G1179" t="str">
            <v>C-011</v>
          </cell>
          <cell r="H1179" t="str">
            <v>品业</v>
          </cell>
          <cell r="I1179" t="str">
            <v>张燕秋</v>
          </cell>
          <cell r="J1179" t="str">
            <v>已签约</v>
          </cell>
          <cell r="K1179" t="str">
            <v>12.72</v>
          </cell>
          <cell r="L1179">
            <v>12.72</v>
          </cell>
          <cell r="O1179" t="str">
            <v>黄明光</v>
          </cell>
          <cell r="P1179" t="str">
            <v>440111195804184239</v>
          </cell>
          <cell r="Q1179">
            <v>13539834022</v>
          </cell>
          <cell r="R1179" t="str">
            <v>广东省清远市清城区龙塘镇林场路5号春江悦茗花园1栋107房</v>
          </cell>
          <cell r="S1179" t="str">
            <v>业主自购</v>
          </cell>
          <cell r="T1179">
            <v>45074</v>
          </cell>
          <cell r="U1179">
            <v>3852.20125786163</v>
          </cell>
          <cell r="V1179">
            <v>49000</v>
          </cell>
          <cell r="W1179" t="str">
            <v>0</v>
          </cell>
          <cell r="X1179">
            <v>3000</v>
          </cell>
          <cell r="AB1179">
            <v>45232</v>
          </cell>
          <cell r="AC1179">
            <v>3852.20125786163</v>
          </cell>
          <cell r="AD1179">
            <v>49000</v>
          </cell>
        </row>
        <row r="1180">
          <cell r="C1180" t="str">
            <v>C-012</v>
          </cell>
          <cell r="D1180" t="str">
            <v>非人防</v>
          </cell>
          <cell r="E1180" t="str">
            <v>标准</v>
          </cell>
          <cell r="G1180" t="str">
            <v>C-012</v>
          </cell>
          <cell r="K1180">
            <v>12.72</v>
          </cell>
          <cell r="L1180">
            <v>12.72</v>
          </cell>
          <cell r="U1180">
            <v>0</v>
          </cell>
          <cell r="W1180" t="str">
            <v>0</v>
          </cell>
          <cell r="X1180">
            <v>52000</v>
          </cell>
          <cell r="AC1180">
            <v>0</v>
          </cell>
        </row>
        <row r="1181">
          <cell r="C1181" t="str">
            <v>C-013</v>
          </cell>
          <cell r="D1181" t="str">
            <v>非人防</v>
          </cell>
          <cell r="E1181" t="str">
            <v>标准</v>
          </cell>
          <cell r="G1181" t="str">
            <v>C-013</v>
          </cell>
          <cell r="K1181">
            <v>12.72</v>
          </cell>
          <cell r="L1181">
            <v>12.72</v>
          </cell>
          <cell r="U1181">
            <v>0</v>
          </cell>
          <cell r="W1181" t="str">
            <v>0</v>
          </cell>
          <cell r="X1181">
            <v>52000</v>
          </cell>
          <cell r="AC1181">
            <v>0</v>
          </cell>
        </row>
        <row r="1182">
          <cell r="C1182" t="str">
            <v>C-014</v>
          </cell>
          <cell r="D1182" t="str">
            <v>非人防</v>
          </cell>
          <cell r="E1182" t="str">
            <v>标准</v>
          </cell>
          <cell r="G1182" t="str">
            <v>C-014</v>
          </cell>
          <cell r="K1182">
            <v>12.72</v>
          </cell>
          <cell r="L1182">
            <v>12.72</v>
          </cell>
          <cell r="U1182">
            <v>0</v>
          </cell>
          <cell r="W1182" t="str">
            <v>0</v>
          </cell>
          <cell r="X1182">
            <v>52000</v>
          </cell>
          <cell r="AC1182">
            <v>0</v>
          </cell>
        </row>
        <row r="1183">
          <cell r="C1183" t="str">
            <v>C-015</v>
          </cell>
          <cell r="D1183" t="str">
            <v>非人防</v>
          </cell>
          <cell r="E1183" t="str">
            <v>标准</v>
          </cell>
          <cell r="G1183" t="str">
            <v>C-015</v>
          </cell>
          <cell r="K1183">
            <v>12.72</v>
          </cell>
          <cell r="L1183">
            <v>12.72</v>
          </cell>
          <cell r="U1183">
            <v>0</v>
          </cell>
          <cell r="W1183" t="str">
            <v>0</v>
          </cell>
          <cell r="X1183">
            <v>52000</v>
          </cell>
          <cell r="AC1183">
            <v>0</v>
          </cell>
        </row>
        <row r="1184">
          <cell r="C1184" t="str">
            <v>C-016</v>
          </cell>
          <cell r="D1184" t="str">
            <v>非人防</v>
          </cell>
          <cell r="E1184" t="str">
            <v>标准</v>
          </cell>
          <cell r="G1184" t="str">
            <v>C-016</v>
          </cell>
          <cell r="K1184">
            <v>12.72</v>
          </cell>
          <cell r="L1184">
            <v>12.72</v>
          </cell>
          <cell r="U1184">
            <v>0</v>
          </cell>
          <cell r="W1184" t="str">
            <v>0</v>
          </cell>
          <cell r="X1184">
            <v>52000</v>
          </cell>
          <cell r="AC1184">
            <v>0</v>
          </cell>
        </row>
        <row r="1185">
          <cell r="C1185" t="str">
            <v>C-017</v>
          </cell>
          <cell r="D1185" t="str">
            <v>非人防</v>
          </cell>
          <cell r="E1185" t="str">
            <v>标准</v>
          </cell>
          <cell r="G1185" t="str">
            <v>C-017</v>
          </cell>
          <cell r="K1185">
            <v>12.72</v>
          </cell>
          <cell r="L1185">
            <v>12.72</v>
          </cell>
          <cell r="U1185">
            <v>0</v>
          </cell>
          <cell r="W1185" t="str">
            <v>0</v>
          </cell>
          <cell r="X1185">
            <v>52000</v>
          </cell>
          <cell r="AC1185">
            <v>0</v>
          </cell>
        </row>
        <row r="1186">
          <cell r="C1186" t="str">
            <v>C-018</v>
          </cell>
          <cell r="D1186" t="str">
            <v>非人防</v>
          </cell>
          <cell r="E1186" t="str">
            <v>标准</v>
          </cell>
          <cell r="G1186" t="str">
            <v>C-018</v>
          </cell>
          <cell r="K1186">
            <v>12.72</v>
          </cell>
          <cell r="L1186">
            <v>12.72</v>
          </cell>
          <cell r="U1186">
            <v>0</v>
          </cell>
          <cell r="W1186" t="str">
            <v>0</v>
          </cell>
          <cell r="X1186">
            <v>52000</v>
          </cell>
          <cell r="AC1186">
            <v>0</v>
          </cell>
        </row>
        <row r="1187">
          <cell r="C1187" t="str">
            <v>C-019</v>
          </cell>
          <cell r="D1187" t="str">
            <v>非人防</v>
          </cell>
          <cell r="E1187" t="str">
            <v>标准</v>
          </cell>
          <cell r="G1187" t="str">
            <v>C-019</v>
          </cell>
          <cell r="K1187">
            <v>12.72</v>
          </cell>
          <cell r="L1187">
            <v>12.72</v>
          </cell>
          <cell r="U1187">
            <v>0</v>
          </cell>
          <cell r="W1187" t="str">
            <v>0</v>
          </cell>
          <cell r="X1187">
            <v>52000</v>
          </cell>
          <cell r="AC1187">
            <v>0</v>
          </cell>
        </row>
        <row r="1188">
          <cell r="C1188" t="str">
            <v>C-020</v>
          </cell>
          <cell r="D1188" t="str">
            <v>非人防</v>
          </cell>
          <cell r="E1188" t="str">
            <v>标准</v>
          </cell>
          <cell r="G1188" t="str">
            <v>C-020</v>
          </cell>
          <cell r="K1188">
            <v>12.72</v>
          </cell>
          <cell r="L1188">
            <v>12.72</v>
          </cell>
          <cell r="U1188">
            <v>0</v>
          </cell>
          <cell r="W1188" t="str">
            <v>0</v>
          </cell>
          <cell r="X1188">
            <v>52000</v>
          </cell>
          <cell r="AC1188">
            <v>0</v>
          </cell>
        </row>
        <row r="1189">
          <cell r="C1189" t="str">
            <v>C-021</v>
          </cell>
          <cell r="D1189" t="str">
            <v>非人防</v>
          </cell>
          <cell r="E1189" t="str">
            <v>标准</v>
          </cell>
          <cell r="G1189" t="str">
            <v>C-021</v>
          </cell>
          <cell r="K1189">
            <v>12.72</v>
          </cell>
          <cell r="L1189">
            <v>12.72</v>
          </cell>
          <cell r="U1189">
            <v>0</v>
          </cell>
          <cell r="W1189" t="str">
            <v>0</v>
          </cell>
          <cell r="X1189">
            <v>52000</v>
          </cell>
          <cell r="AC1189">
            <v>0</v>
          </cell>
        </row>
        <row r="1190">
          <cell r="C1190" t="str">
            <v>C-022</v>
          </cell>
          <cell r="D1190" t="str">
            <v>非人防</v>
          </cell>
          <cell r="E1190" t="str">
            <v>标准</v>
          </cell>
          <cell r="G1190" t="str">
            <v>C-022</v>
          </cell>
          <cell r="K1190">
            <v>12.72</v>
          </cell>
          <cell r="L1190">
            <v>12.72</v>
          </cell>
          <cell r="U1190">
            <v>0</v>
          </cell>
          <cell r="W1190" t="str">
            <v>0</v>
          </cell>
          <cell r="X1190">
            <v>52000</v>
          </cell>
          <cell r="AC1190">
            <v>0</v>
          </cell>
        </row>
        <row r="1191">
          <cell r="C1191" t="str">
            <v>C-023</v>
          </cell>
          <cell r="D1191" t="str">
            <v>人防</v>
          </cell>
          <cell r="E1191" t="str">
            <v>标准</v>
          </cell>
          <cell r="G1191" t="str">
            <v>C-023</v>
          </cell>
          <cell r="K1191">
            <v>12.72</v>
          </cell>
          <cell r="L1191">
            <v>12.72</v>
          </cell>
          <cell r="U1191">
            <v>0</v>
          </cell>
          <cell r="W1191" t="str">
            <v>0</v>
          </cell>
          <cell r="X1191">
            <v>52000</v>
          </cell>
          <cell r="AC1191">
            <v>0</v>
          </cell>
        </row>
        <row r="1192">
          <cell r="C1192" t="str">
            <v>C-024</v>
          </cell>
          <cell r="D1192" t="str">
            <v>人防</v>
          </cell>
          <cell r="E1192" t="str">
            <v>标准</v>
          </cell>
          <cell r="G1192" t="str">
            <v>C-024</v>
          </cell>
          <cell r="K1192">
            <v>12.72</v>
          </cell>
          <cell r="L1192">
            <v>12.72</v>
          </cell>
          <cell r="U1192">
            <v>0</v>
          </cell>
          <cell r="W1192" t="str">
            <v>0</v>
          </cell>
          <cell r="X1192">
            <v>52000</v>
          </cell>
          <cell r="AC1192">
            <v>0</v>
          </cell>
        </row>
        <row r="1193">
          <cell r="C1193" t="str">
            <v>C-025</v>
          </cell>
          <cell r="D1193" t="str">
            <v>人防</v>
          </cell>
          <cell r="E1193" t="str">
            <v>标准</v>
          </cell>
          <cell r="G1193" t="str">
            <v>C-025</v>
          </cell>
          <cell r="K1193">
            <v>12.72</v>
          </cell>
          <cell r="L1193">
            <v>12.72</v>
          </cell>
          <cell r="U1193">
            <v>0</v>
          </cell>
          <cell r="W1193" t="str">
            <v>0</v>
          </cell>
          <cell r="X1193">
            <v>52000</v>
          </cell>
          <cell r="AC1193">
            <v>0</v>
          </cell>
        </row>
        <row r="1194">
          <cell r="C1194" t="str">
            <v>C-026</v>
          </cell>
          <cell r="D1194" t="str">
            <v>人防</v>
          </cell>
          <cell r="E1194" t="str">
            <v>标准</v>
          </cell>
          <cell r="G1194" t="str">
            <v>C-026</v>
          </cell>
          <cell r="K1194">
            <v>12.72</v>
          </cell>
          <cell r="L1194">
            <v>12.72</v>
          </cell>
          <cell r="U1194">
            <v>0</v>
          </cell>
          <cell r="W1194" t="str">
            <v>0</v>
          </cell>
          <cell r="X1194">
            <v>52000</v>
          </cell>
          <cell r="AC1194">
            <v>0</v>
          </cell>
        </row>
        <row r="1195">
          <cell r="C1195" t="str">
            <v>C-027</v>
          </cell>
          <cell r="D1195" t="str">
            <v>人防</v>
          </cell>
          <cell r="E1195" t="str">
            <v>标准</v>
          </cell>
          <cell r="G1195" t="str">
            <v>C-027</v>
          </cell>
          <cell r="K1195">
            <v>12.72</v>
          </cell>
          <cell r="L1195">
            <v>12.72</v>
          </cell>
          <cell r="U1195">
            <v>0</v>
          </cell>
          <cell r="W1195" t="str">
            <v>0</v>
          </cell>
          <cell r="X1195">
            <v>52000</v>
          </cell>
          <cell r="AC1195">
            <v>0</v>
          </cell>
        </row>
        <row r="1196">
          <cell r="C1196" t="str">
            <v>C-028</v>
          </cell>
          <cell r="D1196" t="str">
            <v>人防</v>
          </cell>
          <cell r="E1196" t="str">
            <v>标准</v>
          </cell>
          <cell r="G1196" t="str">
            <v>C-028</v>
          </cell>
          <cell r="K1196">
            <v>12.72</v>
          </cell>
          <cell r="L1196">
            <v>12.72</v>
          </cell>
          <cell r="U1196">
            <v>0</v>
          </cell>
          <cell r="W1196" t="str">
            <v>0</v>
          </cell>
          <cell r="X1196">
            <v>52000</v>
          </cell>
          <cell r="AC1196">
            <v>0</v>
          </cell>
        </row>
        <row r="1197">
          <cell r="C1197" t="str">
            <v>C-029</v>
          </cell>
          <cell r="D1197" t="str">
            <v>人防</v>
          </cell>
          <cell r="E1197" t="str">
            <v>标准</v>
          </cell>
          <cell r="G1197" t="str">
            <v>C-029</v>
          </cell>
          <cell r="K1197">
            <v>12.72</v>
          </cell>
          <cell r="L1197">
            <v>12.72</v>
          </cell>
          <cell r="U1197">
            <v>0</v>
          </cell>
          <cell r="W1197" t="str">
            <v>0</v>
          </cell>
          <cell r="X1197">
            <v>52000</v>
          </cell>
          <cell r="AC1197">
            <v>0</v>
          </cell>
        </row>
        <row r="1198">
          <cell r="C1198" t="str">
            <v>C-030</v>
          </cell>
          <cell r="D1198" t="str">
            <v>人防</v>
          </cell>
          <cell r="E1198" t="str">
            <v>标准</v>
          </cell>
          <cell r="G1198" t="str">
            <v>C-030</v>
          </cell>
          <cell r="K1198">
            <v>12.72</v>
          </cell>
          <cell r="L1198">
            <v>12.72</v>
          </cell>
          <cell r="U1198">
            <v>0</v>
          </cell>
          <cell r="W1198" t="str">
            <v>0</v>
          </cell>
          <cell r="X1198">
            <v>52000</v>
          </cell>
          <cell r="AC1198">
            <v>0</v>
          </cell>
        </row>
        <row r="1199">
          <cell r="C1199" t="str">
            <v>C-031</v>
          </cell>
          <cell r="D1199" t="str">
            <v>人防</v>
          </cell>
          <cell r="E1199" t="str">
            <v>标准</v>
          </cell>
          <cell r="G1199" t="str">
            <v>C-031</v>
          </cell>
          <cell r="K1199">
            <v>12.72</v>
          </cell>
          <cell r="L1199">
            <v>12.72</v>
          </cell>
          <cell r="U1199">
            <v>0</v>
          </cell>
          <cell r="W1199" t="str">
            <v>0</v>
          </cell>
          <cell r="X1199">
            <v>52000</v>
          </cell>
          <cell r="AC1199">
            <v>0</v>
          </cell>
        </row>
        <row r="1200">
          <cell r="C1200" t="str">
            <v>C-032</v>
          </cell>
          <cell r="D1200" t="str">
            <v>人防</v>
          </cell>
          <cell r="E1200" t="str">
            <v>标准</v>
          </cell>
          <cell r="G1200" t="str">
            <v>C-032</v>
          </cell>
          <cell r="K1200">
            <v>12.72</v>
          </cell>
          <cell r="L1200">
            <v>12.72</v>
          </cell>
          <cell r="U1200">
            <v>0</v>
          </cell>
          <cell r="W1200" t="str">
            <v>0</v>
          </cell>
          <cell r="X1200">
            <v>52000</v>
          </cell>
          <cell r="AC1200">
            <v>0</v>
          </cell>
        </row>
        <row r="1201">
          <cell r="C1201" t="str">
            <v>C-033</v>
          </cell>
          <cell r="D1201" t="str">
            <v>人防</v>
          </cell>
          <cell r="E1201" t="str">
            <v>标准</v>
          </cell>
          <cell r="G1201" t="str">
            <v>C-033</v>
          </cell>
          <cell r="K1201">
            <v>12.72</v>
          </cell>
          <cell r="L1201">
            <v>12.72</v>
          </cell>
          <cell r="U1201">
            <v>0</v>
          </cell>
          <cell r="W1201" t="str">
            <v>0</v>
          </cell>
          <cell r="X1201">
            <v>52000</v>
          </cell>
          <cell r="AC1201">
            <v>0</v>
          </cell>
        </row>
        <row r="1202">
          <cell r="C1202" t="str">
            <v>C-034</v>
          </cell>
          <cell r="D1202" t="str">
            <v>人防</v>
          </cell>
          <cell r="E1202" t="str">
            <v>标准</v>
          </cell>
          <cell r="G1202" t="str">
            <v>C-034</v>
          </cell>
          <cell r="K1202">
            <v>12.72</v>
          </cell>
          <cell r="L1202">
            <v>12.72</v>
          </cell>
          <cell r="U1202">
            <v>0</v>
          </cell>
          <cell r="W1202" t="str">
            <v>0</v>
          </cell>
          <cell r="X1202">
            <v>52000</v>
          </cell>
          <cell r="AC1202">
            <v>0</v>
          </cell>
        </row>
        <row r="1203">
          <cell r="C1203" t="str">
            <v>C-035</v>
          </cell>
          <cell r="D1203" t="str">
            <v>人防</v>
          </cell>
          <cell r="E1203" t="str">
            <v>标准</v>
          </cell>
          <cell r="G1203" t="str">
            <v>C-035</v>
          </cell>
          <cell r="K1203">
            <v>12.72</v>
          </cell>
          <cell r="L1203">
            <v>12.72</v>
          </cell>
          <cell r="U1203">
            <v>0</v>
          </cell>
          <cell r="W1203" t="str">
            <v>0</v>
          </cell>
          <cell r="X1203">
            <v>52000</v>
          </cell>
          <cell r="AC1203">
            <v>0</v>
          </cell>
        </row>
        <row r="1204">
          <cell r="C1204" t="str">
            <v>C-036</v>
          </cell>
          <cell r="D1204" t="str">
            <v>人防</v>
          </cell>
          <cell r="E1204" t="str">
            <v>标准</v>
          </cell>
          <cell r="G1204" t="str">
            <v>C-036</v>
          </cell>
          <cell r="K1204">
            <v>12.72</v>
          </cell>
          <cell r="L1204">
            <v>12.72</v>
          </cell>
          <cell r="U1204">
            <v>0</v>
          </cell>
          <cell r="W1204" t="str">
            <v>0</v>
          </cell>
          <cell r="X1204">
            <v>52000</v>
          </cell>
          <cell r="AC1204">
            <v>0</v>
          </cell>
        </row>
        <row r="1205">
          <cell r="C1205" t="str">
            <v>C-037</v>
          </cell>
          <cell r="D1205" t="str">
            <v>人防</v>
          </cell>
          <cell r="E1205" t="str">
            <v>标准</v>
          </cell>
          <cell r="G1205" t="str">
            <v>C-037</v>
          </cell>
          <cell r="K1205">
            <v>12.72</v>
          </cell>
          <cell r="L1205">
            <v>12.72</v>
          </cell>
          <cell r="U1205">
            <v>0</v>
          </cell>
          <cell r="W1205" t="str">
            <v>0</v>
          </cell>
          <cell r="X1205">
            <v>52000</v>
          </cell>
          <cell r="AC1205">
            <v>0</v>
          </cell>
        </row>
        <row r="1206">
          <cell r="C1206" t="str">
            <v>C-038</v>
          </cell>
          <cell r="D1206" t="str">
            <v>人防</v>
          </cell>
          <cell r="E1206" t="str">
            <v>标准</v>
          </cell>
          <cell r="G1206" t="str">
            <v>C-038</v>
          </cell>
          <cell r="K1206">
            <v>12.72</v>
          </cell>
          <cell r="L1206">
            <v>12.72</v>
          </cell>
          <cell r="U1206">
            <v>0</v>
          </cell>
          <cell r="W1206" t="str">
            <v>0</v>
          </cell>
          <cell r="X1206">
            <v>52000</v>
          </cell>
          <cell r="AC1206">
            <v>0</v>
          </cell>
        </row>
        <row r="1207">
          <cell r="C1207" t="str">
            <v>C-039</v>
          </cell>
          <cell r="D1207" t="str">
            <v>人防</v>
          </cell>
          <cell r="E1207" t="str">
            <v>标准</v>
          </cell>
          <cell r="G1207" t="str">
            <v>C-039</v>
          </cell>
          <cell r="K1207">
            <v>12.72</v>
          </cell>
          <cell r="L1207">
            <v>12.72</v>
          </cell>
          <cell r="U1207">
            <v>0</v>
          </cell>
          <cell r="W1207" t="str">
            <v>0</v>
          </cell>
          <cell r="X1207">
            <v>52000</v>
          </cell>
          <cell r="AC1207">
            <v>0</v>
          </cell>
        </row>
        <row r="1208">
          <cell r="C1208" t="str">
            <v>C-040</v>
          </cell>
          <cell r="D1208" t="str">
            <v>人防</v>
          </cell>
          <cell r="E1208" t="str">
            <v>标准</v>
          </cell>
          <cell r="G1208" t="str">
            <v>C-040</v>
          </cell>
          <cell r="K1208">
            <v>12.72</v>
          </cell>
          <cell r="L1208">
            <v>12.72</v>
          </cell>
          <cell r="U1208">
            <v>0</v>
          </cell>
          <cell r="W1208" t="str">
            <v>0</v>
          </cell>
          <cell r="X1208">
            <v>52000</v>
          </cell>
          <cell r="AC1208">
            <v>0</v>
          </cell>
        </row>
        <row r="1209">
          <cell r="C1209" t="str">
            <v>C-041</v>
          </cell>
          <cell r="D1209" t="str">
            <v>人防</v>
          </cell>
          <cell r="E1209" t="str">
            <v>标准</v>
          </cell>
          <cell r="G1209" t="str">
            <v>C-041</v>
          </cell>
          <cell r="K1209">
            <v>12.72</v>
          </cell>
          <cell r="L1209">
            <v>12.72</v>
          </cell>
          <cell r="U1209">
            <v>0</v>
          </cell>
          <cell r="W1209" t="str">
            <v>0</v>
          </cell>
          <cell r="X1209">
            <v>52000</v>
          </cell>
          <cell r="AC1209">
            <v>0</v>
          </cell>
        </row>
        <row r="1210">
          <cell r="C1210" t="str">
            <v>C-042</v>
          </cell>
          <cell r="D1210" t="str">
            <v>人防</v>
          </cell>
          <cell r="E1210" t="str">
            <v>标准</v>
          </cell>
          <cell r="G1210" t="str">
            <v>C-042</v>
          </cell>
          <cell r="K1210">
            <v>12.72</v>
          </cell>
          <cell r="L1210">
            <v>12.72</v>
          </cell>
          <cell r="U1210">
            <v>0</v>
          </cell>
          <cell r="W1210" t="str">
            <v>0</v>
          </cell>
          <cell r="X1210">
            <v>52000</v>
          </cell>
          <cell r="AC1210">
            <v>0</v>
          </cell>
        </row>
        <row r="1211">
          <cell r="C1211" t="str">
            <v>C-043</v>
          </cell>
          <cell r="D1211" t="str">
            <v>人防</v>
          </cell>
          <cell r="E1211" t="str">
            <v>标准</v>
          </cell>
          <cell r="G1211" t="str">
            <v>C-043</v>
          </cell>
          <cell r="K1211">
            <v>12.72</v>
          </cell>
          <cell r="L1211">
            <v>12.72</v>
          </cell>
          <cell r="U1211">
            <v>0</v>
          </cell>
          <cell r="W1211" t="str">
            <v>0</v>
          </cell>
          <cell r="X1211">
            <v>52000</v>
          </cell>
          <cell r="AC1211">
            <v>0</v>
          </cell>
        </row>
        <row r="1212">
          <cell r="C1212" t="str">
            <v>C-044</v>
          </cell>
          <cell r="D1212" t="str">
            <v>人防</v>
          </cell>
          <cell r="E1212" t="str">
            <v>标准</v>
          </cell>
          <cell r="G1212" t="str">
            <v>C-044</v>
          </cell>
          <cell r="K1212">
            <v>12.72</v>
          </cell>
          <cell r="L1212">
            <v>12.72</v>
          </cell>
          <cell r="U1212">
            <v>0</v>
          </cell>
          <cell r="W1212" t="str">
            <v>0</v>
          </cell>
          <cell r="X1212">
            <v>52000</v>
          </cell>
          <cell r="AC1212">
            <v>0</v>
          </cell>
        </row>
        <row r="1213">
          <cell r="C1213" t="str">
            <v>C-045</v>
          </cell>
          <cell r="D1213" t="str">
            <v>人防</v>
          </cell>
          <cell r="E1213" t="str">
            <v>标准</v>
          </cell>
          <cell r="G1213" t="str">
            <v>C-045</v>
          </cell>
          <cell r="K1213">
            <v>12.72</v>
          </cell>
          <cell r="L1213">
            <v>12.72</v>
          </cell>
          <cell r="U1213">
            <v>0</v>
          </cell>
          <cell r="W1213" t="str">
            <v>0</v>
          </cell>
          <cell r="X1213">
            <v>52000</v>
          </cell>
          <cell r="AC1213">
            <v>0</v>
          </cell>
        </row>
        <row r="1214">
          <cell r="C1214" t="str">
            <v>C-046</v>
          </cell>
          <cell r="D1214" t="str">
            <v>人防</v>
          </cell>
          <cell r="E1214" t="str">
            <v>标准</v>
          </cell>
          <cell r="G1214" t="str">
            <v>C-046</v>
          </cell>
          <cell r="K1214">
            <v>12.72</v>
          </cell>
          <cell r="L1214">
            <v>12.72</v>
          </cell>
          <cell r="U1214">
            <v>0</v>
          </cell>
          <cell r="W1214" t="str">
            <v>0</v>
          </cell>
          <cell r="X1214">
            <v>52000</v>
          </cell>
          <cell r="AC1214">
            <v>0</v>
          </cell>
        </row>
        <row r="1215">
          <cell r="C1215" t="str">
            <v>C-047</v>
          </cell>
          <cell r="D1215" t="str">
            <v>人防</v>
          </cell>
          <cell r="E1215" t="str">
            <v>标准</v>
          </cell>
          <cell r="G1215" t="str">
            <v>C-047</v>
          </cell>
          <cell r="K1215">
            <v>12.72</v>
          </cell>
          <cell r="L1215">
            <v>12.72</v>
          </cell>
          <cell r="U1215">
            <v>0</v>
          </cell>
          <cell r="W1215" t="str">
            <v>0</v>
          </cell>
          <cell r="X1215">
            <v>52000</v>
          </cell>
          <cell r="AC1215">
            <v>0</v>
          </cell>
        </row>
        <row r="1216">
          <cell r="C1216" t="str">
            <v>C-048</v>
          </cell>
          <cell r="D1216" t="str">
            <v>人防</v>
          </cell>
          <cell r="E1216" t="str">
            <v>标准</v>
          </cell>
          <cell r="G1216" t="str">
            <v>C-048</v>
          </cell>
          <cell r="K1216">
            <v>12.72</v>
          </cell>
          <cell r="L1216">
            <v>12.72</v>
          </cell>
          <cell r="U1216">
            <v>0</v>
          </cell>
          <cell r="W1216" t="str">
            <v>0</v>
          </cell>
          <cell r="X1216">
            <v>52000</v>
          </cell>
          <cell r="AC1216">
            <v>0</v>
          </cell>
        </row>
        <row r="1217">
          <cell r="C1217" t="str">
            <v>C-049</v>
          </cell>
          <cell r="D1217" t="str">
            <v>人防</v>
          </cell>
          <cell r="E1217" t="str">
            <v>标准</v>
          </cell>
          <cell r="G1217" t="str">
            <v>C-049</v>
          </cell>
          <cell r="K1217">
            <v>12.72</v>
          </cell>
          <cell r="L1217">
            <v>12.72</v>
          </cell>
          <cell r="U1217">
            <v>0</v>
          </cell>
          <cell r="W1217" t="str">
            <v>0</v>
          </cell>
          <cell r="X1217">
            <v>52000</v>
          </cell>
          <cell r="AC1217">
            <v>0</v>
          </cell>
        </row>
        <row r="1218">
          <cell r="C1218" t="str">
            <v>C-050</v>
          </cell>
          <cell r="D1218" t="str">
            <v>人防</v>
          </cell>
          <cell r="E1218" t="str">
            <v>标准</v>
          </cell>
          <cell r="G1218" t="str">
            <v>C-050</v>
          </cell>
          <cell r="K1218">
            <v>12.72</v>
          </cell>
          <cell r="L1218">
            <v>12.72</v>
          </cell>
          <cell r="U1218">
            <v>0</v>
          </cell>
          <cell r="W1218" t="str">
            <v>0</v>
          </cell>
          <cell r="X1218">
            <v>52000</v>
          </cell>
          <cell r="AC1218">
            <v>0</v>
          </cell>
        </row>
        <row r="1219">
          <cell r="C1219" t="str">
            <v>C-051</v>
          </cell>
          <cell r="D1219" t="str">
            <v>人防</v>
          </cell>
          <cell r="E1219" t="str">
            <v>标准</v>
          </cell>
          <cell r="G1219" t="str">
            <v>C-051</v>
          </cell>
          <cell r="K1219">
            <v>12.72</v>
          </cell>
          <cell r="L1219">
            <v>12.72</v>
          </cell>
          <cell r="U1219">
            <v>0</v>
          </cell>
          <cell r="W1219" t="str">
            <v>0</v>
          </cell>
          <cell r="X1219">
            <v>52000</v>
          </cell>
          <cell r="AC1219">
            <v>0</v>
          </cell>
        </row>
        <row r="1220">
          <cell r="C1220" t="str">
            <v>C-052</v>
          </cell>
          <cell r="D1220" t="str">
            <v>人防</v>
          </cell>
          <cell r="E1220" t="str">
            <v>标准</v>
          </cell>
          <cell r="G1220" t="str">
            <v>C-052</v>
          </cell>
          <cell r="K1220">
            <v>12.72</v>
          </cell>
          <cell r="L1220">
            <v>12.72</v>
          </cell>
          <cell r="U1220">
            <v>0</v>
          </cell>
          <cell r="W1220" t="str">
            <v>0</v>
          </cell>
          <cell r="X1220">
            <v>52000</v>
          </cell>
          <cell r="AC1220">
            <v>0</v>
          </cell>
        </row>
        <row r="1221">
          <cell r="C1221" t="str">
            <v>C-053</v>
          </cell>
          <cell r="D1221" t="str">
            <v>非人防</v>
          </cell>
          <cell r="E1221" t="str">
            <v>标准</v>
          </cell>
          <cell r="F1221">
            <v>44844</v>
          </cell>
          <cell r="G1221" t="str">
            <v>C-53</v>
          </cell>
          <cell r="H1221" t="str">
            <v>品业</v>
          </cell>
          <cell r="I1221" t="str">
            <v>范丽娟</v>
          </cell>
          <cell r="J1221" t="str">
            <v>已签约</v>
          </cell>
          <cell r="K1221">
            <v>12.72</v>
          </cell>
          <cell r="L1221">
            <v>12.72</v>
          </cell>
          <cell r="O1221" t="str">
            <v>李成</v>
          </cell>
          <cell r="P1221" t="str">
            <v>440921196402241633</v>
          </cell>
          <cell r="Q1221" t="str">
            <v>13302215028</v>
          </cell>
          <cell r="R1221" t="str">
            <v>广东省清远市清城区龙塘镇阳光100D9栋2单元2006</v>
          </cell>
          <cell r="S1221" t="str">
            <v>业主自购</v>
          </cell>
          <cell r="T1221">
            <v>44824</v>
          </cell>
          <cell r="U1221">
            <v>3773.58490566038</v>
          </cell>
          <cell r="V1221">
            <v>48000</v>
          </cell>
          <cell r="W1221" t="str">
            <v>0</v>
          </cell>
          <cell r="X1221">
            <v>4000</v>
          </cell>
          <cell r="AB1221">
            <v>44844</v>
          </cell>
          <cell r="AC1221">
            <v>3773.58490566038</v>
          </cell>
          <cell r="AD1221">
            <v>48000</v>
          </cell>
        </row>
        <row r="1222">
          <cell r="C1222" t="str">
            <v>C-054</v>
          </cell>
          <cell r="D1222" t="str">
            <v>人防</v>
          </cell>
          <cell r="E1222" t="str">
            <v>标准</v>
          </cell>
          <cell r="F1222">
            <v>44944</v>
          </cell>
          <cell r="G1222" t="str">
            <v>C-054</v>
          </cell>
          <cell r="H1222" t="str">
            <v>品业</v>
          </cell>
          <cell r="I1222" t="str">
            <v>张燕秋</v>
          </cell>
          <cell r="J1222" t="str">
            <v>已签约</v>
          </cell>
          <cell r="K1222">
            <v>12.72</v>
          </cell>
          <cell r="L1222">
            <v>12.72</v>
          </cell>
          <cell r="O1222" t="str">
            <v>张继国</v>
          </cell>
          <cell r="P1222" t="str">
            <v>320102195612040819</v>
          </cell>
          <cell r="Q1222" t="str">
            <v>13585337826</v>
          </cell>
          <cell r="R1222" t="str">
            <v>广东省广州市花都区广州工商学院北2-301</v>
          </cell>
          <cell r="S1222" t="str">
            <v>业主自购</v>
          </cell>
          <cell r="T1222">
            <v>44934</v>
          </cell>
          <cell r="U1222">
            <v>3930.81761006289</v>
          </cell>
          <cell r="V1222">
            <v>50000</v>
          </cell>
          <cell r="W1222" t="str">
            <v>0</v>
          </cell>
          <cell r="X1222">
            <v>2000</v>
          </cell>
          <cell r="AB1222">
            <v>44944</v>
          </cell>
          <cell r="AC1222">
            <v>3930.81761006289</v>
          </cell>
          <cell r="AD1222">
            <v>50000</v>
          </cell>
        </row>
        <row r="1223">
          <cell r="C1223" t="str">
            <v>C-055</v>
          </cell>
          <cell r="D1223" t="str">
            <v>人防</v>
          </cell>
          <cell r="E1223" t="str">
            <v>标准</v>
          </cell>
          <cell r="F1223">
            <v>45256</v>
          </cell>
          <cell r="G1223" t="str">
            <v>C-055</v>
          </cell>
          <cell r="H1223" t="str">
            <v>品业</v>
          </cell>
          <cell r="I1223" t="str">
            <v>张燕秋</v>
          </cell>
          <cell r="J1223" t="str">
            <v>已签约</v>
          </cell>
          <cell r="K1223">
            <v>12.72</v>
          </cell>
          <cell r="L1223">
            <v>12.72</v>
          </cell>
          <cell r="O1223" t="str">
            <v>罗金花</v>
          </cell>
          <cell r="P1223" t="str">
            <v>430421199306064344</v>
          </cell>
          <cell r="Q1223">
            <v>13361666959</v>
          </cell>
          <cell r="R1223" t="str">
            <v>广东省清远市清城区龙塘镇林场路5号春江悦茗花园1栋1003号</v>
          </cell>
          <cell r="S1223" t="str">
            <v>业主自购</v>
          </cell>
          <cell r="T1223">
            <v>45015</v>
          </cell>
          <cell r="U1223">
            <v>4088.05031446541</v>
          </cell>
          <cell r="V1223" t="str">
            <v>52000</v>
          </cell>
          <cell r="W1223" t="str">
            <v>0</v>
          </cell>
          <cell r="X1223">
            <v>0</v>
          </cell>
          <cell r="AB1223">
            <v>45256</v>
          </cell>
          <cell r="AC1223">
            <v>4088.05031446541</v>
          </cell>
          <cell r="AD1223">
            <v>52000</v>
          </cell>
        </row>
        <row r="1224">
          <cell r="C1224" t="str">
            <v>C-056</v>
          </cell>
          <cell r="D1224" t="str">
            <v>人防</v>
          </cell>
          <cell r="E1224" t="str">
            <v>标准</v>
          </cell>
          <cell r="G1224" t="str">
            <v>C-056</v>
          </cell>
          <cell r="K1224">
            <v>12.72</v>
          </cell>
          <cell r="L1224">
            <v>12.72</v>
          </cell>
          <cell r="U1224">
            <v>0</v>
          </cell>
          <cell r="W1224" t="str">
            <v>0</v>
          </cell>
          <cell r="X1224">
            <v>52000</v>
          </cell>
          <cell r="AC1224">
            <v>0</v>
          </cell>
        </row>
        <row r="1225">
          <cell r="C1225" t="str">
            <v>C-057</v>
          </cell>
          <cell r="D1225" t="str">
            <v>人防</v>
          </cell>
          <cell r="E1225" t="str">
            <v>标准</v>
          </cell>
          <cell r="G1225" t="str">
            <v>C-057</v>
          </cell>
          <cell r="K1225">
            <v>12.72</v>
          </cell>
          <cell r="L1225">
            <v>12.72</v>
          </cell>
          <cell r="U1225">
            <v>0</v>
          </cell>
          <cell r="W1225" t="str">
            <v>0</v>
          </cell>
          <cell r="X1225">
            <v>52000</v>
          </cell>
          <cell r="AC1225">
            <v>0</v>
          </cell>
        </row>
        <row r="1226">
          <cell r="C1226" t="str">
            <v>C-058</v>
          </cell>
          <cell r="D1226" t="str">
            <v>人防</v>
          </cell>
          <cell r="E1226" t="str">
            <v>标准</v>
          </cell>
          <cell r="G1226" t="str">
            <v>C-058</v>
          </cell>
          <cell r="K1226">
            <v>12.72</v>
          </cell>
          <cell r="L1226">
            <v>12.72</v>
          </cell>
          <cell r="U1226">
            <v>0</v>
          </cell>
          <cell r="W1226" t="str">
            <v>0</v>
          </cell>
          <cell r="X1226">
            <v>52000</v>
          </cell>
          <cell r="AC1226">
            <v>0</v>
          </cell>
        </row>
        <row r="1227">
          <cell r="C1227" t="str">
            <v>C-059</v>
          </cell>
          <cell r="D1227" t="str">
            <v>人防</v>
          </cell>
          <cell r="E1227" t="str">
            <v>标准</v>
          </cell>
          <cell r="G1227" t="str">
            <v>C-059</v>
          </cell>
          <cell r="K1227">
            <v>12.72</v>
          </cell>
          <cell r="L1227">
            <v>12.72</v>
          </cell>
          <cell r="U1227">
            <v>0</v>
          </cell>
          <cell r="W1227" t="str">
            <v>0</v>
          </cell>
          <cell r="X1227">
            <v>52000</v>
          </cell>
          <cell r="AC1227">
            <v>0</v>
          </cell>
        </row>
        <row r="1228">
          <cell r="C1228" t="str">
            <v>C-060</v>
          </cell>
          <cell r="D1228" t="str">
            <v>人防</v>
          </cell>
          <cell r="E1228" t="str">
            <v>标准</v>
          </cell>
          <cell r="G1228" t="str">
            <v>C-060</v>
          </cell>
          <cell r="H1228" t="str">
            <v>品业</v>
          </cell>
          <cell r="I1228" t="str">
            <v>范丽娟</v>
          </cell>
          <cell r="J1228" t="str">
            <v>已认购</v>
          </cell>
          <cell r="K1228">
            <v>12.72</v>
          </cell>
          <cell r="L1228">
            <v>12.72</v>
          </cell>
          <cell r="O1228" t="str">
            <v>张锋</v>
          </cell>
          <cell r="P1228" t="str">
            <v>420202197609240260</v>
          </cell>
          <cell r="Q1228">
            <v>13926425419</v>
          </cell>
          <cell r="R1228" t="str">
            <v>清远市清城区龙塘镇银盏村林场5号路春江悦茗2栋1401</v>
          </cell>
          <cell r="S1228" t="str">
            <v>业主自购</v>
          </cell>
          <cell r="T1228">
            <v>45366</v>
          </cell>
          <cell r="U1228">
            <v>0</v>
          </cell>
          <cell r="W1228" t="str">
            <v>0</v>
          </cell>
          <cell r="X1228">
            <v>2500</v>
          </cell>
          <cell r="AA1228" t="str">
            <v>2024-3-15</v>
          </cell>
          <cell r="AC1228">
            <v>3891.50943396226</v>
          </cell>
          <cell r="AD1228">
            <v>49500</v>
          </cell>
        </row>
        <row r="1229">
          <cell r="C1229" t="str">
            <v>C-061</v>
          </cell>
          <cell r="D1229" t="str">
            <v>人防</v>
          </cell>
          <cell r="E1229" t="str">
            <v>标准</v>
          </cell>
          <cell r="G1229" t="str">
            <v>C-061</v>
          </cell>
          <cell r="K1229">
            <v>12.72</v>
          </cell>
          <cell r="L1229">
            <v>12.72</v>
          </cell>
          <cell r="U1229">
            <v>0</v>
          </cell>
          <cell r="W1229" t="str">
            <v>0</v>
          </cell>
          <cell r="X1229">
            <v>52000</v>
          </cell>
          <cell r="AC1229">
            <v>0</v>
          </cell>
        </row>
        <row r="1230">
          <cell r="C1230" t="str">
            <v>C-062</v>
          </cell>
          <cell r="D1230" t="str">
            <v>人防</v>
          </cell>
          <cell r="E1230" t="str">
            <v>标准</v>
          </cell>
          <cell r="G1230" t="str">
            <v>C-062</v>
          </cell>
          <cell r="K1230">
            <v>12.72</v>
          </cell>
          <cell r="L1230">
            <v>12.72</v>
          </cell>
          <cell r="U1230">
            <v>0</v>
          </cell>
          <cell r="W1230" t="str">
            <v>0</v>
          </cell>
          <cell r="X1230">
            <v>52000</v>
          </cell>
          <cell r="AC1230">
            <v>0</v>
          </cell>
        </row>
        <row r="1231">
          <cell r="C1231" t="str">
            <v>C-063</v>
          </cell>
          <cell r="D1231" t="str">
            <v>人防</v>
          </cell>
          <cell r="E1231" t="str">
            <v>标准</v>
          </cell>
          <cell r="G1231" t="str">
            <v>C-063</v>
          </cell>
          <cell r="K1231">
            <v>12.72</v>
          </cell>
          <cell r="L1231">
            <v>12.72</v>
          </cell>
          <cell r="U1231">
            <v>0</v>
          </cell>
          <cell r="W1231" t="str">
            <v>0</v>
          </cell>
          <cell r="X1231">
            <v>52000</v>
          </cell>
          <cell r="AC1231">
            <v>0</v>
          </cell>
        </row>
        <row r="1232">
          <cell r="C1232" t="str">
            <v>C-064</v>
          </cell>
          <cell r="D1232" t="str">
            <v>人防</v>
          </cell>
          <cell r="E1232" t="str">
            <v>标准</v>
          </cell>
          <cell r="G1232" t="str">
            <v>C-064</v>
          </cell>
          <cell r="K1232">
            <v>12.72</v>
          </cell>
          <cell r="L1232">
            <v>12.72</v>
          </cell>
          <cell r="U1232">
            <v>0</v>
          </cell>
          <cell r="W1232" t="str">
            <v>0</v>
          </cell>
          <cell r="X1232">
            <v>52000</v>
          </cell>
          <cell r="AC1232">
            <v>0</v>
          </cell>
        </row>
        <row r="1233">
          <cell r="C1233" t="str">
            <v>C-065</v>
          </cell>
          <cell r="D1233" t="str">
            <v>人防</v>
          </cell>
          <cell r="E1233" t="str">
            <v>标准</v>
          </cell>
          <cell r="G1233" t="str">
            <v>C-065</v>
          </cell>
          <cell r="K1233">
            <v>12.72</v>
          </cell>
          <cell r="L1233">
            <v>12.72</v>
          </cell>
          <cell r="U1233">
            <v>0</v>
          </cell>
          <cell r="W1233" t="str">
            <v>0</v>
          </cell>
          <cell r="X1233">
            <v>52000</v>
          </cell>
          <cell r="AC1233">
            <v>0</v>
          </cell>
        </row>
        <row r="1234">
          <cell r="C1234" t="str">
            <v>C-066</v>
          </cell>
          <cell r="D1234" t="str">
            <v>人防</v>
          </cell>
          <cell r="E1234" t="str">
            <v>标准</v>
          </cell>
          <cell r="G1234" t="str">
            <v>C-066</v>
          </cell>
          <cell r="K1234">
            <v>12.72</v>
          </cell>
          <cell r="L1234">
            <v>12.72</v>
          </cell>
          <cell r="U1234">
            <v>0</v>
          </cell>
          <cell r="W1234" t="str">
            <v>0</v>
          </cell>
          <cell r="X1234">
            <v>52000</v>
          </cell>
          <cell r="AC1234">
            <v>0</v>
          </cell>
        </row>
        <row r="1235">
          <cell r="C1235" t="str">
            <v>C-067</v>
          </cell>
          <cell r="D1235" t="str">
            <v>人防</v>
          </cell>
          <cell r="E1235" t="str">
            <v>标准</v>
          </cell>
          <cell r="G1235" t="str">
            <v>C-067</v>
          </cell>
          <cell r="K1235">
            <v>12.72</v>
          </cell>
          <cell r="L1235">
            <v>12.72</v>
          </cell>
          <cell r="U1235">
            <v>0</v>
          </cell>
          <cell r="W1235" t="str">
            <v>0</v>
          </cell>
          <cell r="X1235">
            <v>52000</v>
          </cell>
          <cell r="AC1235">
            <v>0</v>
          </cell>
        </row>
        <row r="1236">
          <cell r="C1236" t="str">
            <v>C-068</v>
          </cell>
          <cell r="D1236" t="str">
            <v>人防</v>
          </cell>
          <cell r="E1236" t="str">
            <v>标准</v>
          </cell>
          <cell r="G1236" t="str">
            <v>C-068</v>
          </cell>
          <cell r="K1236">
            <v>12.72</v>
          </cell>
          <cell r="L1236">
            <v>12.72</v>
          </cell>
          <cell r="U1236">
            <v>0</v>
          </cell>
          <cell r="W1236" t="str">
            <v>0</v>
          </cell>
          <cell r="X1236">
            <v>52000</v>
          </cell>
          <cell r="AC1236">
            <v>0</v>
          </cell>
        </row>
        <row r="1237">
          <cell r="C1237" t="str">
            <v>C-069</v>
          </cell>
          <cell r="D1237" t="str">
            <v>人防</v>
          </cell>
          <cell r="E1237" t="str">
            <v>标准</v>
          </cell>
          <cell r="G1237" t="str">
            <v>C-069</v>
          </cell>
          <cell r="K1237">
            <v>12.72</v>
          </cell>
          <cell r="L1237">
            <v>12.72</v>
          </cell>
          <cell r="U1237">
            <v>0</v>
          </cell>
          <cell r="W1237" t="str">
            <v>0</v>
          </cell>
          <cell r="X1237">
            <v>52000</v>
          </cell>
          <cell r="AC1237">
            <v>0</v>
          </cell>
        </row>
        <row r="1238">
          <cell r="C1238" t="str">
            <v>C-070</v>
          </cell>
          <cell r="D1238" t="str">
            <v>人防</v>
          </cell>
          <cell r="E1238" t="str">
            <v>标准</v>
          </cell>
          <cell r="G1238" t="str">
            <v>C-070</v>
          </cell>
          <cell r="K1238">
            <v>12.72</v>
          </cell>
          <cell r="L1238">
            <v>12.72</v>
          </cell>
          <cell r="U1238">
            <v>0</v>
          </cell>
          <cell r="W1238" t="str">
            <v>0</v>
          </cell>
          <cell r="X1238">
            <v>52000</v>
          </cell>
          <cell r="AC1238">
            <v>0</v>
          </cell>
        </row>
        <row r="1239">
          <cell r="C1239" t="str">
            <v>C-071</v>
          </cell>
          <cell r="D1239" t="str">
            <v>人防</v>
          </cell>
          <cell r="E1239" t="str">
            <v>标准</v>
          </cell>
          <cell r="G1239" t="str">
            <v>C-071</v>
          </cell>
          <cell r="K1239">
            <v>12.72</v>
          </cell>
          <cell r="L1239">
            <v>12.72</v>
          </cell>
          <cell r="U1239">
            <v>0</v>
          </cell>
          <cell r="W1239" t="str">
            <v>0</v>
          </cell>
          <cell r="X1239">
            <v>52000</v>
          </cell>
          <cell r="AC1239">
            <v>0</v>
          </cell>
        </row>
        <row r="1240">
          <cell r="C1240" t="str">
            <v>C-072</v>
          </cell>
          <cell r="D1240" t="str">
            <v>人防</v>
          </cell>
          <cell r="E1240" t="str">
            <v>标准</v>
          </cell>
          <cell r="G1240" t="str">
            <v>C-072</v>
          </cell>
          <cell r="K1240">
            <v>12.72</v>
          </cell>
          <cell r="L1240">
            <v>12.72</v>
          </cell>
          <cell r="U1240">
            <v>0</v>
          </cell>
          <cell r="W1240" t="str">
            <v>0</v>
          </cell>
          <cell r="X1240">
            <v>52000</v>
          </cell>
          <cell r="AC1240">
            <v>0</v>
          </cell>
        </row>
        <row r="1241">
          <cell r="C1241" t="str">
            <v>C-073</v>
          </cell>
          <cell r="D1241" t="str">
            <v>人防</v>
          </cell>
          <cell r="E1241" t="str">
            <v>标准</v>
          </cell>
          <cell r="G1241" t="str">
            <v>C-073</v>
          </cell>
          <cell r="K1241">
            <v>12.72</v>
          </cell>
          <cell r="L1241">
            <v>12.72</v>
          </cell>
          <cell r="U1241">
            <v>0</v>
          </cell>
          <cell r="W1241" t="str">
            <v>0</v>
          </cell>
          <cell r="X1241">
            <v>52000</v>
          </cell>
          <cell r="AC1241">
            <v>0</v>
          </cell>
        </row>
        <row r="1242">
          <cell r="C1242" t="str">
            <v>C-074</v>
          </cell>
          <cell r="D1242" t="str">
            <v>人防</v>
          </cell>
          <cell r="E1242" t="str">
            <v>标准</v>
          </cell>
          <cell r="G1242" t="str">
            <v>C-074</v>
          </cell>
          <cell r="K1242">
            <v>12.72</v>
          </cell>
          <cell r="L1242">
            <v>12.72</v>
          </cell>
          <cell r="U1242">
            <v>0</v>
          </cell>
          <cell r="W1242" t="str">
            <v>0</v>
          </cell>
          <cell r="X1242">
            <v>52000</v>
          </cell>
          <cell r="AC1242">
            <v>0</v>
          </cell>
        </row>
        <row r="1243">
          <cell r="C1243" t="str">
            <v>C-075</v>
          </cell>
          <cell r="D1243" t="str">
            <v>非人防</v>
          </cell>
          <cell r="E1243" t="str">
            <v>标准</v>
          </cell>
          <cell r="G1243" t="str">
            <v>C-075</v>
          </cell>
          <cell r="K1243">
            <v>12.72</v>
          </cell>
          <cell r="L1243">
            <v>12.72</v>
          </cell>
          <cell r="U1243">
            <v>0</v>
          </cell>
          <cell r="W1243" t="str">
            <v>0</v>
          </cell>
          <cell r="X1243">
            <v>52000</v>
          </cell>
          <cell r="AC1243">
            <v>0</v>
          </cell>
        </row>
        <row r="1244">
          <cell r="C1244" t="str">
            <v>C-076</v>
          </cell>
          <cell r="D1244" t="str">
            <v>非人防</v>
          </cell>
          <cell r="E1244" t="str">
            <v>标准</v>
          </cell>
          <cell r="G1244" t="str">
            <v>C-076</v>
          </cell>
          <cell r="K1244">
            <v>12.72</v>
          </cell>
          <cell r="L1244">
            <v>12.72</v>
          </cell>
          <cell r="U1244">
            <v>0</v>
          </cell>
          <cell r="W1244" t="str">
            <v>0</v>
          </cell>
          <cell r="X1244">
            <v>52000</v>
          </cell>
          <cell r="AC1244">
            <v>0</v>
          </cell>
        </row>
        <row r="1245">
          <cell r="C1245" t="str">
            <v>C-077</v>
          </cell>
          <cell r="D1245" t="str">
            <v>非人防</v>
          </cell>
          <cell r="E1245" t="str">
            <v>标准</v>
          </cell>
          <cell r="G1245" t="str">
            <v>C-077</v>
          </cell>
          <cell r="K1245">
            <v>12.72</v>
          </cell>
          <cell r="L1245">
            <v>12.72</v>
          </cell>
          <cell r="U1245">
            <v>0</v>
          </cell>
          <cell r="W1245" t="str">
            <v>0</v>
          </cell>
          <cell r="X1245">
            <v>52000</v>
          </cell>
          <cell r="AC1245">
            <v>0</v>
          </cell>
        </row>
        <row r="1246">
          <cell r="C1246" t="str">
            <v>C-078</v>
          </cell>
          <cell r="D1246" t="str">
            <v>非人防</v>
          </cell>
          <cell r="E1246" t="str">
            <v>标准</v>
          </cell>
          <cell r="G1246" t="str">
            <v>C-078</v>
          </cell>
          <cell r="I1246" t="str">
            <v>不可售</v>
          </cell>
          <cell r="K1246">
            <v>12.72</v>
          </cell>
          <cell r="L1246">
            <v>12.72</v>
          </cell>
          <cell r="O1246" t="str">
            <v>充电区域</v>
          </cell>
          <cell r="U1246">
            <v>0</v>
          </cell>
          <cell r="W1246" t="str">
            <v>0</v>
          </cell>
          <cell r="X1246">
            <v>52000</v>
          </cell>
          <cell r="AC1246">
            <v>0</v>
          </cell>
        </row>
        <row r="1247">
          <cell r="C1247" t="str">
            <v>C-079</v>
          </cell>
          <cell r="D1247" t="str">
            <v>非人防</v>
          </cell>
          <cell r="E1247" t="str">
            <v>标准</v>
          </cell>
          <cell r="G1247" t="str">
            <v>C-079</v>
          </cell>
          <cell r="I1247" t="str">
            <v>不可售</v>
          </cell>
          <cell r="K1247">
            <v>12.72</v>
          </cell>
          <cell r="L1247">
            <v>12.72</v>
          </cell>
          <cell r="O1247" t="str">
            <v>充电区域</v>
          </cell>
          <cell r="U1247">
            <v>0</v>
          </cell>
          <cell r="W1247" t="str">
            <v>0</v>
          </cell>
          <cell r="X1247">
            <v>52000</v>
          </cell>
          <cell r="AC1247">
            <v>0</v>
          </cell>
        </row>
        <row r="1248">
          <cell r="C1248" t="str">
            <v>C-080</v>
          </cell>
          <cell r="D1248" t="str">
            <v>非人防</v>
          </cell>
          <cell r="E1248" t="str">
            <v>标准</v>
          </cell>
          <cell r="G1248" t="str">
            <v>C-080</v>
          </cell>
          <cell r="I1248" t="str">
            <v>不可售</v>
          </cell>
          <cell r="K1248">
            <v>12.72</v>
          </cell>
          <cell r="L1248">
            <v>12.72</v>
          </cell>
          <cell r="O1248" t="str">
            <v>充电区域</v>
          </cell>
          <cell r="U1248">
            <v>0</v>
          </cell>
          <cell r="W1248" t="str">
            <v>0</v>
          </cell>
          <cell r="X1248">
            <v>52000</v>
          </cell>
          <cell r="AC1248">
            <v>0</v>
          </cell>
        </row>
        <row r="1249">
          <cell r="C1249" t="str">
            <v>C-081</v>
          </cell>
          <cell r="D1249" t="str">
            <v>非人防</v>
          </cell>
          <cell r="E1249" t="str">
            <v>标准</v>
          </cell>
          <cell r="G1249" t="str">
            <v>C-081</v>
          </cell>
          <cell r="I1249" t="str">
            <v>不可售</v>
          </cell>
          <cell r="K1249">
            <v>12.72</v>
          </cell>
          <cell r="L1249">
            <v>12.72</v>
          </cell>
          <cell r="O1249" t="str">
            <v>充电区域</v>
          </cell>
          <cell r="U1249">
            <v>0</v>
          </cell>
          <cell r="W1249" t="str">
            <v>0</v>
          </cell>
          <cell r="X1249">
            <v>52000</v>
          </cell>
          <cell r="AC1249">
            <v>0</v>
          </cell>
        </row>
        <row r="1250">
          <cell r="C1250" t="str">
            <v>C-082</v>
          </cell>
          <cell r="D1250" t="str">
            <v>非人防</v>
          </cell>
          <cell r="E1250" t="str">
            <v>标准</v>
          </cell>
          <cell r="G1250" t="str">
            <v>C-082</v>
          </cell>
          <cell r="I1250" t="str">
            <v>不可售</v>
          </cell>
          <cell r="K1250">
            <v>12.72</v>
          </cell>
          <cell r="L1250">
            <v>12.72</v>
          </cell>
          <cell r="O1250" t="str">
            <v>充电区域</v>
          </cell>
          <cell r="U1250">
            <v>0</v>
          </cell>
          <cell r="W1250" t="str">
            <v>0</v>
          </cell>
          <cell r="X1250">
            <v>52000</v>
          </cell>
          <cell r="AC1250">
            <v>0</v>
          </cell>
        </row>
        <row r="1251">
          <cell r="C1251" t="str">
            <v>C-083</v>
          </cell>
          <cell r="D1251" t="str">
            <v>非人防</v>
          </cell>
          <cell r="E1251" t="str">
            <v>标准</v>
          </cell>
          <cell r="G1251" t="str">
            <v>C-083</v>
          </cell>
          <cell r="K1251">
            <v>12.72</v>
          </cell>
          <cell r="L1251">
            <v>12.72</v>
          </cell>
          <cell r="U1251">
            <v>0</v>
          </cell>
          <cell r="W1251" t="str">
            <v>0</v>
          </cell>
          <cell r="X1251">
            <v>52000</v>
          </cell>
          <cell r="AC1251">
            <v>0</v>
          </cell>
        </row>
        <row r="1252">
          <cell r="C1252" t="str">
            <v>C-084</v>
          </cell>
          <cell r="D1252" t="str">
            <v>非人防</v>
          </cell>
          <cell r="E1252" t="str">
            <v>标准</v>
          </cell>
          <cell r="G1252" t="str">
            <v>C-084</v>
          </cell>
          <cell r="K1252">
            <v>12.72</v>
          </cell>
          <cell r="L1252">
            <v>12.72</v>
          </cell>
          <cell r="U1252">
            <v>0</v>
          </cell>
          <cell r="W1252" t="str">
            <v>0</v>
          </cell>
          <cell r="X1252">
            <v>52000</v>
          </cell>
          <cell r="AC1252">
            <v>0</v>
          </cell>
        </row>
        <row r="1253">
          <cell r="C1253" t="str">
            <v>C-085</v>
          </cell>
          <cell r="D1253" t="str">
            <v>非人防</v>
          </cell>
          <cell r="E1253" t="str">
            <v>标准</v>
          </cell>
          <cell r="F1253">
            <v>45180</v>
          </cell>
          <cell r="G1253" t="str">
            <v>C-085</v>
          </cell>
          <cell r="H1253" t="str">
            <v>品业</v>
          </cell>
          <cell r="I1253" t="str">
            <v>范丽娟</v>
          </cell>
          <cell r="J1253" t="str">
            <v>已签约</v>
          </cell>
          <cell r="K1253">
            <v>12.72</v>
          </cell>
          <cell r="L1253">
            <v>12.72</v>
          </cell>
          <cell r="O1253" t="str">
            <v>魏能浩</v>
          </cell>
          <cell r="P1253" t="str">
            <v>441424200006024452</v>
          </cell>
          <cell r="Q1253">
            <v>17875868996</v>
          </cell>
          <cell r="R1253" t="str">
            <v>广东省五华县梅林镇梅东村江河</v>
          </cell>
          <cell r="S1253" t="str">
            <v>业主自购</v>
          </cell>
          <cell r="T1253">
            <v>45178</v>
          </cell>
          <cell r="U1253">
            <v>0</v>
          </cell>
          <cell r="W1253" t="str">
            <v>0</v>
          </cell>
          <cell r="X1253">
            <v>2000</v>
          </cell>
          <cell r="AB1253">
            <v>45180</v>
          </cell>
          <cell r="AC1253">
            <v>3930.81761006289</v>
          </cell>
          <cell r="AD1253">
            <v>50000</v>
          </cell>
        </row>
        <row r="1254">
          <cell r="C1254" t="str">
            <v>C-086</v>
          </cell>
          <cell r="D1254" t="str">
            <v>非人防</v>
          </cell>
          <cell r="E1254" t="str">
            <v>标准</v>
          </cell>
          <cell r="G1254" t="str">
            <v>C-086</v>
          </cell>
          <cell r="K1254">
            <v>12.72</v>
          </cell>
          <cell r="L1254">
            <v>12.72</v>
          </cell>
          <cell r="U1254">
            <v>0</v>
          </cell>
          <cell r="W1254" t="str">
            <v>0</v>
          </cell>
          <cell r="X1254">
            <v>52000</v>
          </cell>
          <cell r="AC1254">
            <v>0</v>
          </cell>
        </row>
        <row r="1255">
          <cell r="C1255" t="str">
            <v>C-087</v>
          </cell>
          <cell r="D1255" t="str">
            <v>非人防</v>
          </cell>
          <cell r="E1255" t="str">
            <v>标准</v>
          </cell>
          <cell r="G1255" t="str">
            <v>C-087</v>
          </cell>
          <cell r="K1255">
            <v>12.72</v>
          </cell>
          <cell r="L1255">
            <v>12.72</v>
          </cell>
          <cell r="U1255">
            <v>0</v>
          </cell>
          <cell r="W1255" t="str">
            <v>0</v>
          </cell>
          <cell r="X1255">
            <v>52000</v>
          </cell>
          <cell r="AC1255">
            <v>0</v>
          </cell>
        </row>
        <row r="1256">
          <cell r="C1256" t="str">
            <v>C-088</v>
          </cell>
          <cell r="D1256" t="str">
            <v>非人防</v>
          </cell>
          <cell r="E1256" t="str">
            <v>标准</v>
          </cell>
          <cell r="G1256" t="str">
            <v>C-088</v>
          </cell>
          <cell r="K1256">
            <v>12.72</v>
          </cell>
          <cell r="L1256">
            <v>12.72</v>
          </cell>
          <cell r="U1256">
            <v>0</v>
          </cell>
          <cell r="W1256" t="str">
            <v>0</v>
          </cell>
          <cell r="X1256">
            <v>52000</v>
          </cell>
          <cell r="AC1256">
            <v>0</v>
          </cell>
        </row>
        <row r="1257">
          <cell r="C1257" t="str">
            <v>C-089</v>
          </cell>
          <cell r="D1257" t="str">
            <v>非人防</v>
          </cell>
          <cell r="E1257" t="str">
            <v>标准</v>
          </cell>
          <cell r="G1257" t="str">
            <v>C-089</v>
          </cell>
          <cell r="K1257">
            <v>12.72</v>
          </cell>
          <cell r="L1257">
            <v>12.72</v>
          </cell>
          <cell r="U1257">
            <v>0</v>
          </cell>
          <cell r="W1257" t="str">
            <v>0</v>
          </cell>
          <cell r="X1257">
            <v>52000</v>
          </cell>
          <cell r="AC1257">
            <v>0</v>
          </cell>
        </row>
        <row r="1258">
          <cell r="C1258" t="str">
            <v>C-090</v>
          </cell>
          <cell r="D1258" t="str">
            <v>人防</v>
          </cell>
          <cell r="E1258" t="str">
            <v>标准</v>
          </cell>
          <cell r="F1258">
            <v>44850</v>
          </cell>
          <cell r="G1258" t="str">
            <v>C-90</v>
          </cell>
          <cell r="H1258" t="str">
            <v>品业</v>
          </cell>
          <cell r="I1258" t="str">
            <v>范丽娟</v>
          </cell>
          <cell r="J1258" t="str">
            <v>已签约</v>
          </cell>
          <cell r="K1258">
            <v>12.72</v>
          </cell>
          <cell r="L1258">
            <v>12.72</v>
          </cell>
          <cell r="O1258" t="str">
            <v>范秋兰</v>
          </cell>
          <cell r="P1258" t="str">
            <v>440111197101072424</v>
          </cell>
          <cell r="Q1258" t="str">
            <v>13729827059</v>
          </cell>
          <cell r="R1258" t="str">
            <v>广东省广州市白云区石湖新大路三十三巷13号</v>
          </cell>
          <cell r="S1258" t="str">
            <v>业主自购</v>
          </cell>
          <cell r="T1258">
            <v>44848</v>
          </cell>
          <cell r="U1258">
            <v>3930.81761006289</v>
          </cell>
          <cell r="V1258">
            <v>50000</v>
          </cell>
          <cell r="W1258" t="str">
            <v>0</v>
          </cell>
          <cell r="X1258">
            <v>2000</v>
          </cell>
          <cell r="AB1258">
            <v>44850</v>
          </cell>
          <cell r="AC1258">
            <v>3930.81761006289</v>
          </cell>
          <cell r="AD1258">
            <v>50000</v>
          </cell>
        </row>
        <row r="1259">
          <cell r="C1259" t="str">
            <v>C-091</v>
          </cell>
          <cell r="D1259" t="str">
            <v>非人防</v>
          </cell>
          <cell r="E1259" t="str">
            <v>标准</v>
          </cell>
          <cell r="F1259">
            <v>44838</v>
          </cell>
          <cell r="G1259" t="str">
            <v>C-91</v>
          </cell>
          <cell r="H1259" t="str">
            <v>品业</v>
          </cell>
          <cell r="I1259" t="str">
            <v>汤亚</v>
          </cell>
          <cell r="J1259" t="str">
            <v>已签约</v>
          </cell>
          <cell r="K1259">
            <v>12.72</v>
          </cell>
          <cell r="L1259">
            <v>12.72</v>
          </cell>
          <cell r="O1259" t="str">
            <v>徐静萍</v>
          </cell>
          <cell r="P1259" t="str">
            <v>441624197901052624</v>
          </cell>
          <cell r="Q1259">
            <v>13543460903</v>
          </cell>
          <cell r="R1259" t="str">
            <v>广东省广州市白云区同和街蟾蜍石东路44号</v>
          </cell>
          <cell r="S1259" t="str">
            <v>业主自购</v>
          </cell>
          <cell r="T1259">
            <v>44828</v>
          </cell>
          <cell r="U1259">
            <v>4088.05031446541</v>
          </cell>
          <cell r="V1259">
            <v>52000</v>
          </cell>
          <cell r="W1259" t="str">
            <v>0</v>
          </cell>
          <cell r="X1259">
            <v>0</v>
          </cell>
          <cell r="AB1259">
            <v>44838</v>
          </cell>
          <cell r="AC1259">
            <v>4088.05031446541</v>
          </cell>
          <cell r="AD1259">
            <v>52000</v>
          </cell>
        </row>
        <row r="1260">
          <cell r="C1260" t="str">
            <v>C-092</v>
          </cell>
          <cell r="D1260" t="str">
            <v>人防</v>
          </cell>
          <cell r="E1260" t="str">
            <v>标准</v>
          </cell>
          <cell r="F1260">
            <v>45178</v>
          </cell>
          <cell r="G1260" t="str">
            <v>C-92</v>
          </cell>
          <cell r="H1260" t="str">
            <v>品业</v>
          </cell>
          <cell r="I1260" t="str">
            <v>范丽娟</v>
          </cell>
          <cell r="J1260" t="str">
            <v>已签约</v>
          </cell>
          <cell r="K1260">
            <v>12.72</v>
          </cell>
          <cell r="L1260">
            <v>12.72</v>
          </cell>
          <cell r="O1260" t="str">
            <v>朱栢慧</v>
          </cell>
          <cell r="P1260" t="str">
            <v>440402198905229065</v>
          </cell>
          <cell r="Q1260" t="str">
            <v>13727050522</v>
          </cell>
          <cell r="R1260" t="str">
            <v>广东省珠海市香洲区情侣南路44号3栋2单元702房</v>
          </cell>
          <cell r="S1260" t="str">
            <v>业主自购</v>
          </cell>
          <cell r="T1260">
            <v>44836</v>
          </cell>
          <cell r="U1260">
            <v>3930.81761006289</v>
          </cell>
          <cell r="V1260">
            <v>50000</v>
          </cell>
          <cell r="W1260" t="str">
            <v>0</v>
          </cell>
          <cell r="X1260">
            <v>2000</v>
          </cell>
          <cell r="AB1260">
            <v>45178</v>
          </cell>
          <cell r="AC1260">
            <v>3930.81761006289</v>
          </cell>
          <cell r="AD1260">
            <v>50000</v>
          </cell>
        </row>
        <row r="1261">
          <cell r="C1261" t="str">
            <v>C-093</v>
          </cell>
          <cell r="D1261" t="str">
            <v>非人防</v>
          </cell>
          <cell r="E1261" t="str">
            <v>标准</v>
          </cell>
          <cell r="F1261">
            <v>44831</v>
          </cell>
          <cell r="G1261" t="str">
            <v>C-93</v>
          </cell>
          <cell r="H1261" t="str">
            <v>品业</v>
          </cell>
          <cell r="I1261" t="str">
            <v>范丽娟</v>
          </cell>
          <cell r="J1261" t="str">
            <v>已签约</v>
          </cell>
          <cell r="K1261">
            <v>12.72</v>
          </cell>
          <cell r="L1261">
            <v>12.72</v>
          </cell>
          <cell r="O1261" t="str">
            <v>祝文婷</v>
          </cell>
          <cell r="P1261" t="str">
            <v>440104198505190049</v>
          </cell>
          <cell r="Q1261" t="str">
            <v>15622270111</v>
          </cell>
          <cell r="R1261" t="str">
            <v>广东省清远市清城区龙塘镇阳光100D02栋504房</v>
          </cell>
          <cell r="S1261" t="str">
            <v>业主自购</v>
          </cell>
          <cell r="T1261">
            <v>44824</v>
          </cell>
          <cell r="U1261">
            <v>3930.81761006289</v>
          </cell>
          <cell r="V1261">
            <v>50000</v>
          </cell>
          <cell r="W1261" t="str">
            <v>0</v>
          </cell>
          <cell r="X1261">
            <v>2000</v>
          </cell>
          <cell r="AB1261">
            <v>44831</v>
          </cell>
          <cell r="AC1261">
            <v>3930.81761006289</v>
          </cell>
          <cell r="AD1261">
            <v>50000</v>
          </cell>
        </row>
        <row r="1262">
          <cell r="C1262" t="str">
            <v>C-094</v>
          </cell>
          <cell r="D1262" t="str">
            <v>非人防</v>
          </cell>
          <cell r="E1262" t="str">
            <v>标准</v>
          </cell>
          <cell r="F1262">
            <v>44832</v>
          </cell>
          <cell r="G1262" t="str">
            <v>C-94</v>
          </cell>
          <cell r="H1262" t="str">
            <v>品业</v>
          </cell>
          <cell r="I1262" t="str">
            <v>范丽娟</v>
          </cell>
          <cell r="J1262" t="str">
            <v>已签约</v>
          </cell>
          <cell r="K1262">
            <v>12.72</v>
          </cell>
          <cell r="L1262">
            <v>12.72</v>
          </cell>
          <cell r="O1262" t="str">
            <v>黄爱英</v>
          </cell>
          <cell r="P1262" t="str">
            <v>440106197109111589</v>
          </cell>
          <cell r="Q1262">
            <v>13711563823</v>
          </cell>
          <cell r="R1262" t="str">
            <v>广东省广州市越秀区东山区青龙里8号503房</v>
          </cell>
          <cell r="S1262" t="str">
            <v>业主自购</v>
          </cell>
          <cell r="T1262">
            <v>44824</v>
          </cell>
          <cell r="U1262">
            <v>3852.20125786163</v>
          </cell>
          <cell r="V1262">
            <v>49000</v>
          </cell>
          <cell r="W1262" t="str">
            <v>0</v>
          </cell>
          <cell r="X1262">
            <v>3000</v>
          </cell>
          <cell r="AB1262">
            <v>44832</v>
          </cell>
          <cell r="AC1262">
            <v>3852.20125786163</v>
          </cell>
          <cell r="AD1262">
            <v>49000</v>
          </cell>
        </row>
        <row r="1263">
          <cell r="C1263" t="str">
            <v>C-095</v>
          </cell>
          <cell r="D1263" t="str">
            <v>非人防</v>
          </cell>
          <cell r="E1263" t="str">
            <v>标准</v>
          </cell>
          <cell r="F1263">
            <v>44832</v>
          </cell>
          <cell r="G1263" t="str">
            <v>C-95</v>
          </cell>
          <cell r="H1263" t="str">
            <v>品业</v>
          </cell>
          <cell r="I1263" t="str">
            <v>范丽娟</v>
          </cell>
          <cell r="J1263" t="str">
            <v>已签约</v>
          </cell>
          <cell r="K1263">
            <v>12.72</v>
          </cell>
          <cell r="L1263">
            <v>12.72</v>
          </cell>
          <cell r="O1263" t="str">
            <v>廖丽贞</v>
          </cell>
          <cell r="P1263" t="str">
            <v>440103195707130626</v>
          </cell>
          <cell r="Q1263" t="str">
            <v>13434139934</v>
          </cell>
          <cell r="R1263" t="str">
            <v>广东省广州市白云区龙归城龙悦二街2号1915号</v>
          </cell>
          <cell r="S1263" t="str">
            <v>业主自购</v>
          </cell>
          <cell r="T1263">
            <v>44825</v>
          </cell>
          <cell r="U1263">
            <v>3930.81761006289</v>
          </cell>
          <cell r="V1263">
            <v>50000</v>
          </cell>
          <cell r="W1263" t="str">
            <v>0</v>
          </cell>
          <cell r="X1263">
            <v>2000</v>
          </cell>
          <cell r="AB1263">
            <v>44832</v>
          </cell>
          <cell r="AC1263">
            <v>3930.81761006289</v>
          </cell>
          <cell r="AD1263">
            <v>50000</v>
          </cell>
        </row>
        <row r="1264">
          <cell r="C1264" t="str">
            <v>C-096</v>
          </cell>
          <cell r="D1264" t="str">
            <v>非人防</v>
          </cell>
          <cell r="E1264" t="str">
            <v>标准</v>
          </cell>
          <cell r="G1264" t="str">
            <v>C-096</v>
          </cell>
          <cell r="K1264">
            <v>12.72</v>
          </cell>
          <cell r="L1264">
            <v>12.72</v>
          </cell>
          <cell r="U1264">
            <v>0</v>
          </cell>
          <cell r="W1264" t="str">
            <v>0</v>
          </cell>
          <cell r="X1264">
            <v>52000</v>
          </cell>
          <cell r="AC1264">
            <v>0</v>
          </cell>
        </row>
        <row r="1265">
          <cell r="C1265" t="str">
            <v>C-097</v>
          </cell>
          <cell r="D1265" t="str">
            <v>非人防</v>
          </cell>
          <cell r="E1265" t="str">
            <v>标准</v>
          </cell>
          <cell r="G1265" t="str">
            <v>C-097</v>
          </cell>
          <cell r="K1265">
            <v>12.72</v>
          </cell>
          <cell r="L1265">
            <v>12.72</v>
          </cell>
          <cell r="U1265">
            <v>0</v>
          </cell>
          <cell r="W1265" t="str">
            <v>0</v>
          </cell>
          <cell r="X1265">
            <v>52000</v>
          </cell>
          <cell r="AC1265">
            <v>0</v>
          </cell>
        </row>
        <row r="1266">
          <cell r="C1266" t="str">
            <v>C-098</v>
          </cell>
          <cell r="D1266" t="str">
            <v>非人防</v>
          </cell>
          <cell r="E1266" t="str">
            <v>标准</v>
          </cell>
          <cell r="F1266">
            <v>44842</v>
          </cell>
          <cell r="G1266" t="str">
            <v>C-98</v>
          </cell>
          <cell r="H1266" t="str">
            <v>品业</v>
          </cell>
          <cell r="I1266" t="str">
            <v>范丽娟</v>
          </cell>
          <cell r="J1266" t="str">
            <v>已签约</v>
          </cell>
          <cell r="K1266">
            <v>12.72</v>
          </cell>
          <cell r="L1266">
            <v>12.72</v>
          </cell>
          <cell r="O1266" t="str">
            <v>周旋玉</v>
          </cell>
          <cell r="P1266" t="str">
            <v>51040219800109002X</v>
          </cell>
          <cell r="Q1266" t="str">
            <v>13527876587</v>
          </cell>
          <cell r="R1266" t="str">
            <v>广东省广州市荔湾区扬仁北4号</v>
          </cell>
          <cell r="S1266" t="str">
            <v>业主自购</v>
          </cell>
          <cell r="T1266">
            <v>44835</v>
          </cell>
          <cell r="U1266">
            <v>3930.81761006289</v>
          </cell>
          <cell r="V1266">
            <v>50000</v>
          </cell>
          <cell r="W1266" t="str">
            <v>0</v>
          </cell>
          <cell r="X1266">
            <v>2000</v>
          </cell>
          <cell r="AB1266">
            <v>44842</v>
          </cell>
          <cell r="AC1266">
            <v>3930.81761006289</v>
          </cell>
          <cell r="AD1266">
            <v>50000</v>
          </cell>
        </row>
        <row r="1267">
          <cell r="C1267" t="str">
            <v>C-099</v>
          </cell>
          <cell r="D1267" t="str">
            <v>非人防</v>
          </cell>
          <cell r="E1267" t="str">
            <v>标准</v>
          </cell>
          <cell r="G1267" t="str">
            <v>C-099</v>
          </cell>
          <cell r="K1267">
            <v>12.72</v>
          </cell>
          <cell r="L1267">
            <v>12.72</v>
          </cell>
          <cell r="U1267">
            <v>0</v>
          </cell>
          <cell r="W1267" t="str">
            <v>0</v>
          </cell>
          <cell r="X1267">
            <v>52000</v>
          </cell>
          <cell r="AC1267">
            <v>0</v>
          </cell>
        </row>
        <row r="1268">
          <cell r="C1268" t="str">
            <v>C-100</v>
          </cell>
          <cell r="D1268" t="str">
            <v>非人防</v>
          </cell>
          <cell r="E1268" t="str">
            <v>标准</v>
          </cell>
          <cell r="F1268">
            <v>44838</v>
          </cell>
          <cell r="G1268" t="str">
            <v>C-100</v>
          </cell>
          <cell r="H1268" t="str">
            <v>品业</v>
          </cell>
          <cell r="I1268" t="str">
            <v>范丽娟</v>
          </cell>
          <cell r="J1268" t="str">
            <v>已签约</v>
          </cell>
          <cell r="K1268">
            <v>12.72</v>
          </cell>
          <cell r="L1268">
            <v>12.72</v>
          </cell>
          <cell r="O1268" t="str">
            <v>严万权</v>
          </cell>
          <cell r="P1268" t="str">
            <v>44011119711015427X</v>
          </cell>
          <cell r="Q1268">
            <v>13392102671</v>
          </cell>
          <cell r="R1268" t="str">
            <v>广东省广州市白云区新市街南航新村18栋801房</v>
          </cell>
          <cell r="S1268" t="str">
            <v>业主自购</v>
          </cell>
          <cell r="T1268">
            <v>44824</v>
          </cell>
          <cell r="U1268">
            <v>3930.81761006289</v>
          </cell>
          <cell r="V1268">
            <v>50000</v>
          </cell>
          <cell r="W1268" t="str">
            <v>0</v>
          </cell>
          <cell r="X1268">
            <v>2000</v>
          </cell>
          <cell r="AB1268">
            <v>44838</v>
          </cell>
          <cell r="AC1268">
            <v>3930.81761006289</v>
          </cell>
          <cell r="AD1268">
            <v>50000</v>
          </cell>
        </row>
        <row r="1269">
          <cell r="C1269" t="str">
            <v>C-101</v>
          </cell>
          <cell r="D1269" t="str">
            <v>非人防</v>
          </cell>
          <cell r="E1269" t="str">
            <v>标准</v>
          </cell>
          <cell r="G1269" t="str">
            <v>C-101</v>
          </cell>
          <cell r="K1269">
            <v>12.72</v>
          </cell>
          <cell r="L1269">
            <v>12.72</v>
          </cell>
          <cell r="U1269">
            <v>0</v>
          </cell>
          <cell r="W1269" t="str">
            <v>0</v>
          </cell>
          <cell r="X1269">
            <v>52000</v>
          </cell>
          <cell r="AC1269">
            <v>0</v>
          </cell>
        </row>
        <row r="1270">
          <cell r="C1270" t="str">
            <v>C-102</v>
          </cell>
          <cell r="D1270" t="str">
            <v>非人防</v>
          </cell>
          <cell r="E1270" t="str">
            <v>标准</v>
          </cell>
          <cell r="F1270">
            <v>44836</v>
          </cell>
          <cell r="G1270" t="str">
            <v>C-102</v>
          </cell>
          <cell r="H1270" t="str">
            <v>品业</v>
          </cell>
          <cell r="I1270" t="str">
            <v>范丽娟</v>
          </cell>
          <cell r="J1270" t="str">
            <v>已签约</v>
          </cell>
          <cell r="K1270">
            <v>12.72</v>
          </cell>
          <cell r="L1270">
            <v>12.72</v>
          </cell>
          <cell r="O1270" t="str">
            <v>关志锐</v>
          </cell>
          <cell r="P1270" t="str">
            <v>440126197005204815</v>
          </cell>
          <cell r="Q1270">
            <v>13711030881</v>
          </cell>
          <cell r="R1270" t="str">
            <v>广东省广州市番禺区石楼镇新二街六巷5号</v>
          </cell>
          <cell r="S1270" t="str">
            <v>业主自购</v>
          </cell>
          <cell r="T1270">
            <v>44824</v>
          </cell>
          <cell r="U1270">
            <v>3852.20125786163</v>
          </cell>
          <cell r="V1270">
            <v>49000</v>
          </cell>
          <cell r="W1270" t="str">
            <v>0</v>
          </cell>
          <cell r="X1270">
            <v>3000</v>
          </cell>
          <cell r="AB1270">
            <v>44836</v>
          </cell>
          <cell r="AC1270">
            <v>3852.20125786163</v>
          </cell>
          <cell r="AD1270">
            <v>49000</v>
          </cell>
        </row>
        <row r="1271">
          <cell r="C1271" t="str">
            <v>C-103</v>
          </cell>
          <cell r="D1271" t="str">
            <v>非人防</v>
          </cell>
          <cell r="E1271" t="str">
            <v>标准</v>
          </cell>
          <cell r="G1271" t="str">
            <v>C-103</v>
          </cell>
          <cell r="K1271">
            <v>12.72</v>
          </cell>
          <cell r="L1271">
            <v>12.72</v>
          </cell>
          <cell r="U1271">
            <v>0</v>
          </cell>
          <cell r="W1271" t="str">
            <v>0</v>
          </cell>
          <cell r="X1271">
            <v>52000</v>
          </cell>
          <cell r="AC1271">
            <v>0</v>
          </cell>
        </row>
        <row r="1272">
          <cell r="C1272" t="str">
            <v>C-104</v>
          </cell>
          <cell r="D1272" t="str">
            <v>非人防</v>
          </cell>
          <cell r="E1272" t="str">
            <v>标准</v>
          </cell>
          <cell r="G1272" t="str">
            <v>C-104</v>
          </cell>
          <cell r="K1272">
            <v>12.72</v>
          </cell>
          <cell r="L1272">
            <v>12.72</v>
          </cell>
          <cell r="U1272">
            <v>0</v>
          </cell>
          <cell r="W1272" t="str">
            <v>0</v>
          </cell>
          <cell r="X1272">
            <v>52000</v>
          </cell>
          <cell r="AC1272">
            <v>0</v>
          </cell>
        </row>
        <row r="1273">
          <cell r="C1273" t="str">
            <v>C-105</v>
          </cell>
          <cell r="D1273" t="str">
            <v>非人防</v>
          </cell>
          <cell r="E1273" t="str">
            <v>标准</v>
          </cell>
          <cell r="G1273" t="str">
            <v>C-105</v>
          </cell>
          <cell r="K1273">
            <v>12.72</v>
          </cell>
          <cell r="L1273">
            <v>12.72</v>
          </cell>
          <cell r="U1273">
            <v>0</v>
          </cell>
          <cell r="W1273" t="str">
            <v>0</v>
          </cell>
          <cell r="X1273">
            <v>52000</v>
          </cell>
          <cell r="AC1273">
            <v>0</v>
          </cell>
        </row>
        <row r="1274">
          <cell r="C1274" t="str">
            <v>C-106</v>
          </cell>
          <cell r="D1274" t="str">
            <v>非人防</v>
          </cell>
          <cell r="E1274" t="str">
            <v>标准</v>
          </cell>
          <cell r="F1274">
            <v>44966</v>
          </cell>
          <cell r="G1274" t="str">
            <v>C-106</v>
          </cell>
          <cell r="H1274" t="str">
            <v>品业</v>
          </cell>
          <cell r="I1274" t="str">
            <v>梁子杰</v>
          </cell>
          <cell r="J1274" t="str">
            <v>已签约</v>
          </cell>
          <cell r="K1274">
            <v>12.72</v>
          </cell>
          <cell r="L1274">
            <v>12.72</v>
          </cell>
          <cell r="O1274" t="str">
            <v>陈千锦,林佑昇</v>
          </cell>
          <cell r="P1274" t="str">
            <v>09635763,09618197</v>
          </cell>
          <cell r="Q1274">
            <v>18819428850</v>
          </cell>
          <cell r="R1274" t="str">
            <v>广州市新港西路135号中山大学园东区170-812</v>
          </cell>
          <cell r="S1274" t="str">
            <v>业主自购</v>
          </cell>
          <cell r="T1274">
            <v>44966</v>
          </cell>
          <cell r="U1274">
            <v>3930.81761006289</v>
          </cell>
          <cell r="V1274">
            <v>50000</v>
          </cell>
          <cell r="W1274" t="str">
            <v>0</v>
          </cell>
          <cell r="X1274">
            <v>-5</v>
          </cell>
          <cell r="AB1274">
            <v>44966</v>
          </cell>
          <cell r="AC1274">
            <v>3930.81761006289</v>
          </cell>
          <cell r="AD1274">
            <v>50000</v>
          </cell>
        </row>
        <row r="1275">
          <cell r="C1275" t="str">
            <v>C-107</v>
          </cell>
          <cell r="D1275" t="str">
            <v>非人防</v>
          </cell>
          <cell r="E1275" t="str">
            <v>标准</v>
          </cell>
          <cell r="F1275">
            <v>44832</v>
          </cell>
          <cell r="G1275" t="str">
            <v>C-107</v>
          </cell>
          <cell r="H1275" t="str">
            <v>品业</v>
          </cell>
          <cell r="I1275" t="str">
            <v>范丽娟</v>
          </cell>
          <cell r="J1275" t="str">
            <v>已签约</v>
          </cell>
          <cell r="K1275">
            <v>12.72</v>
          </cell>
          <cell r="L1275">
            <v>12.72</v>
          </cell>
          <cell r="O1275" t="str">
            <v>刘旋华</v>
          </cell>
          <cell r="P1275" t="str">
            <v>445221197610184945</v>
          </cell>
          <cell r="Q1275">
            <v>13808867906</v>
          </cell>
          <cell r="R1275" t="str">
            <v>广东省广州市越秀区共和西路3号2707房</v>
          </cell>
          <cell r="S1275" t="str">
            <v>业主自购</v>
          </cell>
          <cell r="T1275">
            <v>44824</v>
          </cell>
          <cell r="U1275">
            <v>3852.20125786163</v>
          </cell>
          <cell r="V1275">
            <v>49000</v>
          </cell>
          <cell r="W1275" t="str">
            <v>0</v>
          </cell>
          <cell r="X1275">
            <v>3000</v>
          </cell>
          <cell r="AB1275">
            <v>44832</v>
          </cell>
          <cell r="AC1275">
            <v>3852.20125786163</v>
          </cell>
          <cell r="AD1275">
            <v>49000</v>
          </cell>
        </row>
        <row r="1276">
          <cell r="C1276" t="str">
            <v>C-108</v>
          </cell>
          <cell r="D1276" t="str">
            <v>非人防</v>
          </cell>
          <cell r="E1276" t="str">
            <v>标准</v>
          </cell>
          <cell r="F1276">
            <v>44847</v>
          </cell>
          <cell r="G1276" t="str">
            <v>C-108</v>
          </cell>
          <cell r="H1276" t="str">
            <v>品业</v>
          </cell>
          <cell r="I1276" t="str">
            <v>范丽娟</v>
          </cell>
          <cell r="J1276" t="str">
            <v>已签约</v>
          </cell>
          <cell r="K1276">
            <v>12.72</v>
          </cell>
          <cell r="L1276">
            <v>12.72</v>
          </cell>
          <cell r="O1276" t="str">
            <v>王晓楠</v>
          </cell>
          <cell r="P1276" t="str">
            <v>41152819891113071X</v>
          </cell>
          <cell r="Q1276">
            <v>13922421685</v>
          </cell>
          <cell r="R1276" t="str">
            <v>广东省广州市白云区均禾街石马村桃红二街3号</v>
          </cell>
          <cell r="S1276" t="str">
            <v>业主自购</v>
          </cell>
          <cell r="T1276">
            <v>44824</v>
          </cell>
          <cell r="U1276">
            <v>3773.58490566038</v>
          </cell>
          <cell r="V1276">
            <v>48000</v>
          </cell>
          <cell r="W1276" t="str">
            <v>0</v>
          </cell>
          <cell r="X1276">
            <v>4000</v>
          </cell>
          <cell r="AB1276">
            <v>44847</v>
          </cell>
          <cell r="AC1276">
            <v>3773.58490566038</v>
          </cell>
          <cell r="AD1276">
            <v>48000</v>
          </cell>
        </row>
        <row r="1277">
          <cell r="C1277" t="str">
            <v>C-109</v>
          </cell>
          <cell r="D1277" t="str">
            <v>非人防</v>
          </cell>
          <cell r="E1277" t="str">
            <v>标准</v>
          </cell>
          <cell r="F1277">
            <v>44834</v>
          </cell>
          <cell r="G1277" t="str">
            <v>C-109</v>
          </cell>
          <cell r="H1277" t="str">
            <v>品业</v>
          </cell>
          <cell r="I1277" t="str">
            <v>范丽娟</v>
          </cell>
          <cell r="J1277" t="str">
            <v>已签约</v>
          </cell>
          <cell r="K1277">
            <v>12.72</v>
          </cell>
          <cell r="L1277">
            <v>12.72</v>
          </cell>
          <cell r="O1277" t="str">
            <v>高爽爽</v>
          </cell>
          <cell r="P1277" t="str">
            <v>341222199007020602</v>
          </cell>
          <cell r="Q1277">
            <v>13430309619</v>
          </cell>
          <cell r="R1277" t="str">
            <v>广东省广州市花都区祈福生活无限2栋1908房</v>
          </cell>
          <cell r="S1277" t="str">
            <v>业主自购</v>
          </cell>
          <cell r="T1277">
            <v>44824</v>
          </cell>
          <cell r="U1277">
            <v>3930.81761006289</v>
          </cell>
          <cell r="V1277">
            <v>50000</v>
          </cell>
          <cell r="W1277" t="str">
            <v>0</v>
          </cell>
          <cell r="X1277">
            <v>2000</v>
          </cell>
          <cell r="AB1277">
            <v>44834</v>
          </cell>
          <cell r="AC1277">
            <v>3930.81761006289</v>
          </cell>
          <cell r="AD1277">
            <v>50000</v>
          </cell>
        </row>
        <row r="1278">
          <cell r="C1278" t="str">
            <v>C-110</v>
          </cell>
          <cell r="D1278" t="str">
            <v>人防</v>
          </cell>
          <cell r="E1278" t="str">
            <v>标准</v>
          </cell>
          <cell r="F1278">
            <v>44845</v>
          </cell>
          <cell r="G1278" t="str">
            <v>C-110</v>
          </cell>
          <cell r="H1278" t="str">
            <v>品业</v>
          </cell>
          <cell r="I1278" t="str">
            <v>范丽娟</v>
          </cell>
          <cell r="J1278" t="str">
            <v>已签约</v>
          </cell>
          <cell r="K1278">
            <v>12.72</v>
          </cell>
          <cell r="L1278">
            <v>12.72</v>
          </cell>
          <cell r="O1278" t="str">
            <v>陈智雷</v>
          </cell>
          <cell r="P1278" t="str">
            <v>441802198101226021</v>
          </cell>
          <cell r="Q1278">
            <v>13544322885</v>
          </cell>
          <cell r="R1278" t="str">
            <v>江西省九江市柴桑区港口街镇九港人家</v>
          </cell>
          <cell r="S1278" t="str">
            <v>业主自购</v>
          </cell>
          <cell r="T1278">
            <v>44836</v>
          </cell>
          <cell r="U1278">
            <v>3852.20125786163</v>
          </cell>
          <cell r="V1278">
            <v>49000</v>
          </cell>
          <cell r="W1278" t="str">
            <v>0</v>
          </cell>
          <cell r="X1278">
            <v>3000</v>
          </cell>
          <cell r="AB1278">
            <v>44845</v>
          </cell>
          <cell r="AC1278">
            <v>3852.20125786163</v>
          </cell>
          <cell r="AD1278">
            <v>49000</v>
          </cell>
        </row>
        <row r="1279">
          <cell r="C1279" t="str">
            <v>C-111</v>
          </cell>
          <cell r="D1279" t="str">
            <v>非人防</v>
          </cell>
          <cell r="E1279" t="str">
            <v>标准</v>
          </cell>
          <cell r="G1279" t="str">
            <v>C-111</v>
          </cell>
          <cell r="K1279">
            <v>12.72</v>
          </cell>
          <cell r="L1279">
            <v>12.72</v>
          </cell>
          <cell r="U1279">
            <v>0</v>
          </cell>
          <cell r="W1279" t="str">
            <v>0</v>
          </cell>
          <cell r="X1279">
            <v>52000</v>
          </cell>
          <cell r="AC1279">
            <v>0</v>
          </cell>
        </row>
        <row r="1280">
          <cell r="C1280" t="str">
            <v>C-112</v>
          </cell>
          <cell r="D1280" t="str">
            <v>非人防</v>
          </cell>
          <cell r="E1280" t="str">
            <v>标准</v>
          </cell>
          <cell r="G1280" t="str">
            <v>C-112</v>
          </cell>
          <cell r="K1280">
            <v>12.72</v>
          </cell>
          <cell r="L1280">
            <v>12.72</v>
          </cell>
          <cell r="U1280">
            <v>0</v>
          </cell>
          <cell r="W1280" t="str">
            <v>0</v>
          </cell>
          <cell r="X1280">
            <v>52000</v>
          </cell>
          <cell r="AC1280">
            <v>0</v>
          </cell>
        </row>
        <row r="1281">
          <cell r="C1281" t="str">
            <v>C-113</v>
          </cell>
          <cell r="D1281" t="str">
            <v>非人防</v>
          </cell>
          <cell r="E1281" t="str">
            <v>标准</v>
          </cell>
          <cell r="F1281">
            <v>44837</v>
          </cell>
          <cell r="G1281" t="str">
            <v>C-113</v>
          </cell>
          <cell r="H1281" t="str">
            <v>品业</v>
          </cell>
          <cell r="I1281" t="str">
            <v>范丽娟</v>
          </cell>
          <cell r="J1281" t="str">
            <v>已签约</v>
          </cell>
          <cell r="K1281">
            <v>12.72</v>
          </cell>
          <cell r="L1281">
            <v>12.72</v>
          </cell>
          <cell r="O1281" t="str">
            <v>刘一槿</v>
          </cell>
          <cell r="P1281" t="str">
            <v>130521198811145524</v>
          </cell>
          <cell r="Q1281">
            <v>13286899998</v>
          </cell>
          <cell r="R1281" t="str">
            <v>广东省广州市花都区迎宾大道5号区规划资源分局</v>
          </cell>
          <cell r="S1281" t="str">
            <v>业主自购</v>
          </cell>
          <cell r="T1281">
            <v>44824</v>
          </cell>
          <cell r="U1281">
            <v>4559.74842767296</v>
          </cell>
          <cell r="V1281">
            <v>58000</v>
          </cell>
          <cell r="W1281" t="str">
            <v>0</v>
          </cell>
          <cell r="X1281">
            <v>-6000</v>
          </cell>
          <cell r="AB1281">
            <v>44837</v>
          </cell>
          <cell r="AC1281">
            <v>4559.74842767296</v>
          </cell>
          <cell r="AD1281">
            <v>58000</v>
          </cell>
        </row>
        <row r="1282">
          <cell r="C1282" t="str">
            <v>C-114</v>
          </cell>
          <cell r="D1282" t="str">
            <v>非人防</v>
          </cell>
          <cell r="E1282" t="str">
            <v>标准</v>
          </cell>
          <cell r="F1282">
            <v>45006</v>
          </cell>
          <cell r="G1282" t="str">
            <v>C-114</v>
          </cell>
          <cell r="H1282" t="str">
            <v>品业</v>
          </cell>
          <cell r="I1282" t="str">
            <v>蒋晓霞</v>
          </cell>
          <cell r="J1282" t="str">
            <v>已签约</v>
          </cell>
          <cell r="K1282">
            <v>12.72</v>
          </cell>
          <cell r="L1282">
            <v>12.72</v>
          </cell>
          <cell r="O1282" t="str">
            <v>高戈</v>
          </cell>
          <cell r="P1282" t="str">
            <v>320322198701021943</v>
          </cell>
          <cell r="Q1282">
            <v>13609038187</v>
          </cell>
          <cell r="R1282" t="str">
            <v>广东省广州市白云区大朗西路20号</v>
          </cell>
          <cell r="S1282" t="str">
            <v>业主自购</v>
          </cell>
          <cell r="T1282">
            <v>44976</v>
          </cell>
          <cell r="U1282">
            <v>3930.81761006289</v>
          </cell>
          <cell r="V1282" t="str">
            <v>50000</v>
          </cell>
          <cell r="W1282" t="str">
            <v>0</v>
          </cell>
          <cell r="X1282">
            <v>5000</v>
          </cell>
          <cell r="AB1282">
            <v>45006</v>
          </cell>
          <cell r="AC1282">
            <v>3694.96855345912</v>
          </cell>
          <cell r="AD1282">
            <v>47000</v>
          </cell>
        </row>
        <row r="1283">
          <cell r="C1283" t="str">
            <v>C-115</v>
          </cell>
          <cell r="D1283" t="str">
            <v>非人防</v>
          </cell>
          <cell r="E1283" t="str">
            <v>标准</v>
          </cell>
          <cell r="F1283">
            <v>44838</v>
          </cell>
          <cell r="G1283" t="str">
            <v>C-115</v>
          </cell>
          <cell r="H1283" t="str">
            <v>品业</v>
          </cell>
          <cell r="I1283" t="str">
            <v>范丽娟</v>
          </cell>
          <cell r="J1283" t="str">
            <v>已签约</v>
          </cell>
          <cell r="K1283">
            <v>12.72</v>
          </cell>
          <cell r="L1283">
            <v>12.72</v>
          </cell>
          <cell r="O1283" t="str">
            <v>朱伟超</v>
          </cell>
          <cell r="P1283" t="str">
            <v>440111198606233013</v>
          </cell>
          <cell r="Q1283">
            <v>13422215550</v>
          </cell>
          <cell r="R1283" t="str">
            <v>广东省广州市白云区京溪街犀牛角村村民大楼A栋304房</v>
          </cell>
          <cell r="S1283" t="str">
            <v>业主自购</v>
          </cell>
          <cell r="T1283">
            <v>44824</v>
          </cell>
          <cell r="U1283">
            <v>3930.81761006289</v>
          </cell>
          <cell r="V1283">
            <v>50000</v>
          </cell>
          <cell r="W1283" t="str">
            <v>0</v>
          </cell>
          <cell r="X1283">
            <v>2000</v>
          </cell>
          <cell r="AB1283">
            <v>44838</v>
          </cell>
          <cell r="AC1283">
            <v>3930.81761006289</v>
          </cell>
          <cell r="AD1283">
            <v>50000</v>
          </cell>
        </row>
        <row r="1284">
          <cell r="C1284" t="str">
            <v>C-116</v>
          </cell>
          <cell r="D1284" t="str">
            <v>非人防</v>
          </cell>
          <cell r="E1284" t="str">
            <v>标准</v>
          </cell>
          <cell r="F1284">
            <v>44832</v>
          </cell>
          <cell r="G1284" t="str">
            <v>C-116</v>
          </cell>
          <cell r="H1284" t="str">
            <v>品业</v>
          </cell>
          <cell r="I1284" t="str">
            <v>范丽娟</v>
          </cell>
          <cell r="J1284" t="str">
            <v>已签约</v>
          </cell>
          <cell r="K1284">
            <v>12.72</v>
          </cell>
          <cell r="L1284">
            <v>12.72</v>
          </cell>
          <cell r="O1284" t="str">
            <v>胡杰华</v>
          </cell>
          <cell r="P1284" t="str">
            <v>440103197711040614</v>
          </cell>
          <cell r="Q1284" t="str">
            <v>18588862913
</v>
          </cell>
          <cell r="R1284" t="str">
            <v>广东省清远市清城区恒大银湖城160栋1704房</v>
          </cell>
          <cell r="S1284" t="str">
            <v>业主自购</v>
          </cell>
          <cell r="T1284">
            <v>44824</v>
          </cell>
          <cell r="U1284">
            <v>3930.81761006289</v>
          </cell>
          <cell r="V1284">
            <v>50000</v>
          </cell>
          <cell r="W1284" t="str">
            <v>0</v>
          </cell>
          <cell r="X1284">
            <v>2000</v>
          </cell>
          <cell r="AB1284">
            <v>44832</v>
          </cell>
          <cell r="AC1284">
            <v>3930.81761006289</v>
          </cell>
          <cell r="AD1284">
            <v>50000</v>
          </cell>
        </row>
        <row r="1285">
          <cell r="C1285" t="str">
            <v>C-117</v>
          </cell>
          <cell r="D1285" t="str">
            <v>非人防</v>
          </cell>
          <cell r="E1285" t="str">
            <v>标准</v>
          </cell>
          <cell r="F1285">
            <v>45217</v>
          </cell>
          <cell r="G1285" t="str">
            <v>C-117</v>
          </cell>
          <cell r="H1285" t="str">
            <v>品业</v>
          </cell>
          <cell r="I1285" t="str">
            <v>范丽娟</v>
          </cell>
          <cell r="J1285" t="str">
            <v>已签约</v>
          </cell>
          <cell r="K1285">
            <v>12.72</v>
          </cell>
          <cell r="L1285">
            <v>12.72</v>
          </cell>
          <cell r="O1285" t="str">
            <v>胡杰华</v>
          </cell>
          <cell r="P1285" t="str">
            <v>440103197711040614</v>
          </cell>
          <cell r="Q1285" t="str">
            <v>18588862913
</v>
          </cell>
          <cell r="R1285" t="str">
            <v>广东省清远市清城区恒大银湖城160栋1704房</v>
          </cell>
          <cell r="S1285" t="str">
            <v>业主自购</v>
          </cell>
          <cell r="T1285">
            <v>44824</v>
          </cell>
          <cell r="U1285">
            <v>3930.81761006289</v>
          </cell>
          <cell r="V1285">
            <v>50000</v>
          </cell>
          <cell r="W1285" t="str">
            <v>0</v>
          </cell>
          <cell r="X1285">
            <v>2000</v>
          </cell>
          <cell r="AB1285">
            <v>44832</v>
          </cell>
          <cell r="AC1285">
            <v>3930.81761006289</v>
          </cell>
          <cell r="AD1285">
            <v>50000</v>
          </cell>
        </row>
        <row r="1286">
          <cell r="C1286" t="str">
            <v>C-118</v>
          </cell>
          <cell r="D1286" t="str">
            <v>非人防</v>
          </cell>
          <cell r="E1286" t="str">
            <v>标准</v>
          </cell>
          <cell r="F1286">
            <v>44838</v>
          </cell>
          <cell r="G1286" t="str">
            <v>C-118</v>
          </cell>
          <cell r="H1286" t="str">
            <v>品业</v>
          </cell>
          <cell r="I1286" t="str">
            <v>范丽娟</v>
          </cell>
          <cell r="J1286" t="str">
            <v>已签约</v>
          </cell>
          <cell r="K1286">
            <v>12.72</v>
          </cell>
          <cell r="L1286">
            <v>12.72</v>
          </cell>
          <cell r="O1286" t="str">
            <v>杨莎</v>
          </cell>
          <cell r="P1286" t="str">
            <v>440104198011101923</v>
          </cell>
          <cell r="Q1286" t="str">
            <v>13902249039</v>
          </cell>
          <cell r="R1286" t="str">
            <v>广东省广州市天河区花城大道中海花城湾B6-2801</v>
          </cell>
          <cell r="S1286" t="str">
            <v>业主自购</v>
          </cell>
          <cell r="T1286">
            <v>44824</v>
          </cell>
          <cell r="U1286">
            <v>3930.81761006289</v>
          </cell>
          <cell r="V1286">
            <v>50000</v>
          </cell>
          <cell r="W1286" t="str">
            <v>0</v>
          </cell>
          <cell r="X1286">
            <v>2000</v>
          </cell>
          <cell r="AB1286">
            <v>44839</v>
          </cell>
          <cell r="AC1286">
            <v>3930.81761006289</v>
          </cell>
          <cell r="AD1286">
            <v>50000</v>
          </cell>
        </row>
        <row r="1287">
          <cell r="C1287" t="str">
            <v>C-119</v>
          </cell>
          <cell r="D1287" t="str">
            <v>非人防</v>
          </cell>
          <cell r="E1287" t="str">
            <v>标准</v>
          </cell>
          <cell r="F1287">
            <v>45237</v>
          </cell>
          <cell r="G1287" t="str">
            <v>C-119</v>
          </cell>
          <cell r="H1287" t="str">
            <v>品业</v>
          </cell>
          <cell r="I1287" t="str">
            <v>范丽娟</v>
          </cell>
          <cell r="J1287" t="str">
            <v>已签约</v>
          </cell>
          <cell r="K1287">
            <v>12.72</v>
          </cell>
          <cell r="L1287">
            <v>12.72</v>
          </cell>
          <cell r="O1287" t="str">
            <v>钟良</v>
          </cell>
          <cell r="P1287" t="str">
            <v>44010619730210003X</v>
          </cell>
          <cell r="Q1287" t="str">
            <v>13903060248</v>
          </cell>
          <cell r="R1287" t="str">
            <v>广东省广州市天河区花城大道中海花城湾B5-3502</v>
          </cell>
          <cell r="S1287" t="str">
            <v>业主自购</v>
          </cell>
          <cell r="T1287">
            <v>44824</v>
          </cell>
          <cell r="U1287">
            <v>3930.81761006289</v>
          </cell>
          <cell r="V1287">
            <v>50000</v>
          </cell>
          <cell r="W1287" t="str">
            <v>0</v>
          </cell>
          <cell r="X1287">
            <v>2000</v>
          </cell>
          <cell r="AB1287">
            <v>45237</v>
          </cell>
          <cell r="AC1287">
            <v>3930.81761006289</v>
          </cell>
          <cell r="AD1287">
            <v>50000</v>
          </cell>
        </row>
        <row r="1288">
          <cell r="C1288" t="str">
            <v>C-120</v>
          </cell>
          <cell r="D1288" t="str">
            <v>非人防</v>
          </cell>
          <cell r="E1288" t="str">
            <v>标准</v>
          </cell>
          <cell r="G1288" t="str">
            <v>C-120</v>
          </cell>
          <cell r="K1288">
            <v>12.72</v>
          </cell>
          <cell r="L1288">
            <v>12.72</v>
          </cell>
          <cell r="U1288">
            <v>0</v>
          </cell>
          <cell r="W1288" t="str">
            <v>0</v>
          </cell>
          <cell r="X1288">
            <v>52000</v>
          </cell>
          <cell r="AC1288">
            <v>0</v>
          </cell>
        </row>
        <row r="1289">
          <cell r="C1289" t="str">
            <v>C-121</v>
          </cell>
          <cell r="D1289" t="str">
            <v>非人防</v>
          </cell>
          <cell r="E1289" t="str">
            <v>标准</v>
          </cell>
          <cell r="F1289">
            <v>44867</v>
          </cell>
          <cell r="G1289" t="str">
            <v>C-121</v>
          </cell>
          <cell r="H1289" t="str">
            <v>品业</v>
          </cell>
          <cell r="I1289" t="str">
            <v>范丽娟</v>
          </cell>
          <cell r="J1289" t="str">
            <v>已签约</v>
          </cell>
          <cell r="K1289">
            <v>12.72</v>
          </cell>
          <cell r="L1289">
            <v>12.72</v>
          </cell>
          <cell r="O1289" t="str">
            <v>罗玉娇</v>
          </cell>
          <cell r="P1289" t="str">
            <v>440121196408121524</v>
          </cell>
          <cell r="Q1289" t="str">
            <v>15918584007</v>
          </cell>
          <cell r="R1289" t="str">
            <v>广东省广州市花都区狮岭镇益群村朱屋队新路西1号</v>
          </cell>
          <cell r="S1289" t="str">
            <v>业主自购</v>
          </cell>
          <cell r="T1289">
            <v>44824</v>
          </cell>
          <cell r="U1289">
            <v>3930.81761006289</v>
          </cell>
          <cell r="V1289">
            <v>50000</v>
          </cell>
          <cell r="W1289" t="str">
            <v>0</v>
          </cell>
          <cell r="X1289">
            <v>0</v>
          </cell>
          <cell r="AB1289">
            <v>44896</v>
          </cell>
          <cell r="AC1289">
            <v>3930.81761006289</v>
          </cell>
          <cell r="AD1289">
            <v>50000</v>
          </cell>
        </row>
        <row r="1290">
          <cell r="C1290" t="str">
            <v>C-122</v>
          </cell>
          <cell r="D1290" t="str">
            <v>非人防</v>
          </cell>
          <cell r="E1290" t="str">
            <v>标准</v>
          </cell>
          <cell r="F1290">
            <v>44857</v>
          </cell>
          <cell r="G1290" t="str">
            <v>C-122</v>
          </cell>
          <cell r="H1290" t="str">
            <v>品业</v>
          </cell>
          <cell r="I1290" t="str">
            <v>范丽娟</v>
          </cell>
          <cell r="J1290" t="str">
            <v>已签约</v>
          </cell>
          <cell r="K1290">
            <v>12.72</v>
          </cell>
          <cell r="L1290">
            <v>12.72</v>
          </cell>
          <cell r="O1290" t="str">
            <v>黄思艺</v>
          </cell>
          <cell r="P1290" t="str">
            <v>44180219931123602X</v>
          </cell>
          <cell r="Q1290">
            <v>13242863675</v>
          </cell>
          <cell r="R1290" t="str">
            <v>广东省清远市清城区石角镇塘头石顶村40号</v>
          </cell>
          <cell r="S1290" t="str">
            <v>业主自购</v>
          </cell>
          <cell r="T1290">
            <v>44824</v>
          </cell>
          <cell r="U1290">
            <v>3930.81761006289</v>
          </cell>
          <cell r="V1290">
            <v>50000</v>
          </cell>
          <cell r="W1290" t="str">
            <v>0</v>
          </cell>
          <cell r="X1290">
            <v>0</v>
          </cell>
          <cell r="AB1290">
            <v>44857</v>
          </cell>
          <cell r="AC1290">
            <v>3930.81761006289</v>
          </cell>
          <cell r="AD1290">
            <v>50000</v>
          </cell>
        </row>
        <row r="1291">
          <cell r="C1291" t="str">
            <v>C-123</v>
          </cell>
          <cell r="D1291" t="str">
            <v>非人防</v>
          </cell>
          <cell r="E1291" t="str">
            <v>标准</v>
          </cell>
          <cell r="G1291" t="str">
            <v>C-123</v>
          </cell>
          <cell r="K1291">
            <v>12.72</v>
          </cell>
          <cell r="L1291">
            <v>12.72</v>
          </cell>
          <cell r="U1291">
            <v>0</v>
          </cell>
          <cell r="W1291" t="str">
            <v>0</v>
          </cell>
          <cell r="X1291">
            <v>52000</v>
          </cell>
          <cell r="AC1291">
            <v>0</v>
          </cell>
        </row>
        <row r="1292">
          <cell r="C1292" t="str">
            <v>C-124</v>
          </cell>
          <cell r="D1292" t="str">
            <v>非人防</v>
          </cell>
          <cell r="E1292" t="str">
            <v>标准</v>
          </cell>
          <cell r="G1292" t="str">
            <v>C-124</v>
          </cell>
          <cell r="K1292">
            <v>12.72</v>
          </cell>
          <cell r="L1292">
            <v>12.72</v>
          </cell>
          <cell r="U1292">
            <v>0</v>
          </cell>
          <cell r="W1292" t="str">
            <v>0</v>
          </cell>
          <cell r="X1292">
            <v>52000</v>
          </cell>
          <cell r="AC1292">
            <v>0</v>
          </cell>
        </row>
        <row r="1293">
          <cell r="C1293" t="str">
            <v>C-125</v>
          </cell>
          <cell r="D1293" t="str">
            <v>人防</v>
          </cell>
          <cell r="E1293" t="str">
            <v>标准</v>
          </cell>
          <cell r="F1293">
            <v>44845</v>
          </cell>
          <cell r="G1293" t="str">
            <v>C-125</v>
          </cell>
          <cell r="H1293" t="str">
            <v>品业</v>
          </cell>
          <cell r="I1293" t="str">
            <v>范丽娟</v>
          </cell>
          <cell r="J1293" t="str">
            <v>已签约</v>
          </cell>
          <cell r="K1293">
            <v>12.72</v>
          </cell>
          <cell r="L1293">
            <v>12.72</v>
          </cell>
          <cell r="O1293" t="str">
            <v>朱少君</v>
          </cell>
          <cell r="P1293" t="str">
            <v>44010419721128562X</v>
          </cell>
          <cell r="Q1293" t="str">
            <v>13318868551</v>
          </cell>
          <cell r="R1293" t="str">
            <v>广东省清远市清城区石角镇碧桂园假日半岛翠林水岸1街30号</v>
          </cell>
          <cell r="S1293" t="str">
            <v>业主自购</v>
          </cell>
          <cell r="T1293">
            <v>44839</v>
          </cell>
          <cell r="U1293">
            <v>3852.20125786163</v>
          </cell>
          <cell r="V1293">
            <v>49000</v>
          </cell>
          <cell r="W1293" t="str">
            <v>0</v>
          </cell>
          <cell r="X1293">
            <v>3000</v>
          </cell>
          <cell r="AB1293">
            <v>44845</v>
          </cell>
          <cell r="AC1293">
            <v>3852.20125786163</v>
          </cell>
          <cell r="AD1293">
            <v>49000</v>
          </cell>
        </row>
        <row r="1294">
          <cell r="C1294" t="str">
            <v>C-126</v>
          </cell>
          <cell r="D1294" t="str">
            <v>非人防</v>
          </cell>
          <cell r="E1294" t="str">
            <v>标准</v>
          </cell>
          <cell r="G1294" t="str">
            <v>C-126</v>
          </cell>
          <cell r="K1294">
            <v>12.72</v>
          </cell>
          <cell r="L1294">
            <v>12.72</v>
          </cell>
          <cell r="U1294">
            <v>0</v>
          </cell>
          <cell r="W1294" t="str">
            <v>0</v>
          </cell>
          <cell r="X1294">
            <v>52000</v>
          </cell>
          <cell r="AC1294">
            <v>0</v>
          </cell>
        </row>
        <row r="1295">
          <cell r="C1295" t="str">
            <v>C-127</v>
          </cell>
          <cell r="D1295" t="str">
            <v>非人防</v>
          </cell>
          <cell r="E1295" t="str">
            <v>标准</v>
          </cell>
          <cell r="G1295" t="str">
            <v>C-127</v>
          </cell>
          <cell r="K1295">
            <v>12.72</v>
          </cell>
          <cell r="L1295">
            <v>12.72</v>
          </cell>
          <cell r="U1295">
            <v>0</v>
          </cell>
          <cell r="W1295" t="str">
            <v>0</v>
          </cell>
          <cell r="X1295">
            <v>52000</v>
          </cell>
          <cell r="AC1295">
            <v>0</v>
          </cell>
        </row>
        <row r="1296">
          <cell r="C1296" t="str">
            <v>C-128</v>
          </cell>
          <cell r="D1296" t="str">
            <v>非人防</v>
          </cell>
          <cell r="E1296" t="str">
            <v>标准</v>
          </cell>
          <cell r="F1296" t="str">
            <v>草签报</v>
          </cell>
          <cell r="G1296" t="str">
            <v>C-128</v>
          </cell>
          <cell r="H1296" t="str">
            <v>品业</v>
          </cell>
          <cell r="I1296" t="str">
            <v>范丽娟</v>
          </cell>
          <cell r="J1296" t="str">
            <v>已签约</v>
          </cell>
          <cell r="K1296">
            <v>12.72</v>
          </cell>
          <cell r="L1296">
            <v>12.72</v>
          </cell>
          <cell r="O1296" t="str">
            <v>胡杰华</v>
          </cell>
          <cell r="P1296" t="str">
            <v>440103197711040614
</v>
          </cell>
          <cell r="Q1296" t="str">
            <v>18588862913
</v>
          </cell>
          <cell r="R1296" t="str">
            <v>广东省清远市清城区恒大银湖城160栋1704房</v>
          </cell>
          <cell r="S1296" t="str">
            <v>业主自购</v>
          </cell>
          <cell r="T1296">
            <v>45220</v>
          </cell>
          <cell r="U1296">
            <v>0</v>
          </cell>
          <cell r="W1296" t="str">
            <v>0</v>
          </cell>
          <cell r="X1296">
            <v>2000</v>
          </cell>
          <cell r="AB1296">
            <v>45290</v>
          </cell>
          <cell r="AC1296">
            <v>3930.81761006289</v>
          </cell>
          <cell r="AD1296">
            <v>50000</v>
          </cell>
        </row>
        <row r="1297">
          <cell r="C1297" t="str">
            <v>C-129</v>
          </cell>
          <cell r="D1297" t="str">
            <v>非人防</v>
          </cell>
          <cell r="E1297" t="str">
            <v>标准</v>
          </cell>
          <cell r="F1297" t="str">
            <v>草签报</v>
          </cell>
          <cell r="G1297" t="str">
            <v>C-129</v>
          </cell>
          <cell r="H1297" t="str">
            <v>品业</v>
          </cell>
          <cell r="I1297" t="str">
            <v>范丽娟</v>
          </cell>
          <cell r="J1297" t="str">
            <v>已签约</v>
          </cell>
          <cell r="K1297">
            <v>12.72</v>
          </cell>
          <cell r="L1297">
            <v>12.72</v>
          </cell>
          <cell r="O1297" t="str">
            <v>胡杰华</v>
          </cell>
          <cell r="P1297" t="str">
            <v>440103197711040614
</v>
          </cell>
          <cell r="Q1297" t="str">
            <v>18588862913
</v>
          </cell>
          <cell r="R1297" t="str">
            <v>广东省清远市清城区恒大银湖城160栋1704房</v>
          </cell>
          <cell r="S1297" t="str">
            <v>业主自购</v>
          </cell>
          <cell r="T1297">
            <v>45220</v>
          </cell>
          <cell r="U1297">
            <v>0</v>
          </cell>
          <cell r="W1297" t="str">
            <v>0</v>
          </cell>
          <cell r="X1297">
            <v>2000</v>
          </cell>
          <cell r="AB1297">
            <v>45290</v>
          </cell>
          <cell r="AC1297">
            <v>3930.81761006289</v>
          </cell>
          <cell r="AD1297">
            <v>50000</v>
          </cell>
        </row>
        <row r="1298">
          <cell r="C1298" t="str">
            <v>C-130</v>
          </cell>
          <cell r="D1298" t="str">
            <v>非人防</v>
          </cell>
          <cell r="E1298" t="str">
            <v>标准</v>
          </cell>
          <cell r="G1298" t="str">
            <v>C-130</v>
          </cell>
          <cell r="K1298">
            <v>12.72</v>
          </cell>
          <cell r="L1298">
            <v>12.72</v>
          </cell>
          <cell r="U1298">
            <v>0</v>
          </cell>
          <cell r="W1298" t="str">
            <v>0</v>
          </cell>
          <cell r="X1298">
            <v>52000</v>
          </cell>
          <cell r="AC1298">
            <v>0</v>
          </cell>
        </row>
        <row r="1299">
          <cell r="C1299" t="str">
            <v>C-131</v>
          </cell>
          <cell r="D1299" t="str">
            <v>非人防</v>
          </cell>
          <cell r="E1299" t="str">
            <v>标准</v>
          </cell>
          <cell r="G1299" t="str">
            <v>C-131</v>
          </cell>
          <cell r="K1299">
            <v>12.72</v>
          </cell>
          <cell r="L1299">
            <v>12.72</v>
          </cell>
          <cell r="U1299">
            <v>0</v>
          </cell>
          <cell r="W1299" t="str">
            <v>0</v>
          </cell>
          <cell r="X1299">
            <v>52000</v>
          </cell>
          <cell r="AC1299">
            <v>0</v>
          </cell>
        </row>
        <row r="1300">
          <cell r="C1300" t="str">
            <v>C-132</v>
          </cell>
          <cell r="D1300" t="str">
            <v>非人防</v>
          </cell>
          <cell r="E1300" t="str">
            <v>标准</v>
          </cell>
          <cell r="F1300">
            <v>44832</v>
          </cell>
          <cell r="G1300" t="str">
            <v>C-132</v>
          </cell>
          <cell r="H1300" t="str">
            <v>品业</v>
          </cell>
          <cell r="I1300" t="str">
            <v>范丽娟</v>
          </cell>
          <cell r="J1300" t="str">
            <v>已签约</v>
          </cell>
          <cell r="K1300">
            <v>12.72</v>
          </cell>
          <cell r="L1300">
            <v>12.72</v>
          </cell>
          <cell r="O1300" t="str">
            <v>卢金萍</v>
          </cell>
          <cell r="P1300" t="str">
            <v>440181198311120926</v>
          </cell>
          <cell r="Q1300" t="str">
            <v>15014227297</v>
          </cell>
          <cell r="R1300" t="str">
            <v>广东省广州市花都区新雅街镜湖大道朗悦君廷A栋</v>
          </cell>
          <cell r="S1300" t="str">
            <v>业主自购</v>
          </cell>
          <cell r="T1300">
            <v>44824</v>
          </cell>
          <cell r="U1300">
            <v>3852.20125786163</v>
          </cell>
          <cell r="V1300">
            <v>49000</v>
          </cell>
          <cell r="W1300" t="str">
            <v>0</v>
          </cell>
          <cell r="X1300">
            <v>3000</v>
          </cell>
          <cell r="AB1300">
            <v>44832</v>
          </cell>
          <cell r="AC1300">
            <v>3852.20125786163</v>
          </cell>
          <cell r="AD1300">
            <v>49000</v>
          </cell>
        </row>
        <row r="1301">
          <cell r="C1301" t="str">
            <v>C-133</v>
          </cell>
          <cell r="D1301" t="str">
            <v>非人防</v>
          </cell>
          <cell r="E1301" t="str">
            <v>标准</v>
          </cell>
          <cell r="F1301">
            <v>45182</v>
          </cell>
          <cell r="G1301" t="str">
            <v>C-133</v>
          </cell>
          <cell r="H1301" t="str">
            <v>品业</v>
          </cell>
          <cell r="I1301" t="str">
            <v>范丽娟</v>
          </cell>
          <cell r="J1301" t="str">
            <v>已签约</v>
          </cell>
          <cell r="K1301">
            <v>12.72</v>
          </cell>
          <cell r="L1301">
            <v>12.72</v>
          </cell>
          <cell r="O1301" t="str">
            <v>卢金萍</v>
          </cell>
          <cell r="P1301" t="str">
            <v>440181198311120926</v>
          </cell>
          <cell r="Q1301" t="str">
            <v>15014227297</v>
          </cell>
          <cell r="R1301" t="str">
            <v>广东省广州市花都区新雅街镜湖大道朗悦君廷A栋</v>
          </cell>
          <cell r="S1301" t="str">
            <v>业主自购</v>
          </cell>
          <cell r="T1301">
            <v>44824</v>
          </cell>
          <cell r="U1301">
            <v>3852.20125786163</v>
          </cell>
          <cell r="V1301">
            <v>49000</v>
          </cell>
          <cell r="W1301" t="str">
            <v>0</v>
          </cell>
          <cell r="X1301">
            <v>3000</v>
          </cell>
          <cell r="AB1301">
            <v>44832</v>
          </cell>
          <cell r="AC1301">
            <v>3852.20125786163</v>
          </cell>
          <cell r="AD1301">
            <v>49000</v>
          </cell>
        </row>
        <row r="1302">
          <cell r="C1302" t="str">
            <v>C-134</v>
          </cell>
          <cell r="D1302" t="str">
            <v>非人防</v>
          </cell>
          <cell r="E1302" t="str">
            <v>标准</v>
          </cell>
          <cell r="G1302" t="str">
            <v>C-134</v>
          </cell>
          <cell r="K1302">
            <v>12.72</v>
          </cell>
          <cell r="L1302">
            <v>12.72</v>
          </cell>
          <cell r="U1302">
            <v>0</v>
          </cell>
          <cell r="W1302" t="str">
            <v>0</v>
          </cell>
          <cell r="X1302">
            <v>52000</v>
          </cell>
          <cell r="AC1302">
            <v>0</v>
          </cell>
        </row>
        <row r="1303">
          <cell r="C1303" t="str">
            <v>C-135</v>
          </cell>
          <cell r="D1303" t="str">
            <v>非人防</v>
          </cell>
          <cell r="E1303" t="str">
            <v>标准</v>
          </cell>
          <cell r="F1303">
            <v>44832</v>
          </cell>
          <cell r="G1303" t="str">
            <v>C-135</v>
          </cell>
          <cell r="H1303" t="str">
            <v>品业</v>
          </cell>
          <cell r="I1303" t="str">
            <v>范丽娟</v>
          </cell>
          <cell r="J1303" t="str">
            <v>已签约</v>
          </cell>
          <cell r="K1303">
            <v>12.72</v>
          </cell>
          <cell r="L1303">
            <v>12.72</v>
          </cell>
          <cell r="O1303" t="str">
            <v>朱强</v>
          </cell>
          <cell r="P1303" t="str">
            <v>362102197412290010</v>
          </cell>
          <cell r="Q1303" t="str">
            <v>13622852775</v>
          </cell>
          <cell r="R1303" t="str">
            <v>广东省清远市清城区龙塘镇253省道东嘉美花园4栋1701室</v>
          </cell>
          <cell r="S1303" t="str">
            <v>业主自购</v>
          </cell>
          <cell r="T1303">
            <v>44824</v>
          </cell>
          <cell r="U1303">
            <v>3773.58490566038</v>
          </cell>
          <cell r="V1303">
            <v>48000</v>
          </cell>
          <cell r="W1303" t="str">
            <v>0</v>
          </cell>
          <cell r="X1303">
            <v>4000</v>
          </cell>
          <cell r="AB1303">
            <v>44832</v>
          </cell>
          <cell r="AC1303">
            <v>3773.58490566038</v>
          </cell>
          <cell r="AD1303">
            <v>48000</v>
          </cell>
        </row>
        <row r="1304">
          <cell r="C1304" t="str">
            <v>C-136</v>
          </cell>
          <cell r="D1304" t="str">
            <v>非人防</v>
          </cell>
          <cell r="E1304" t="str">
            <v>标准</v>
          </cell>
          <cell r="G1304" t="str">
            <v>C-136</v>
          </cell>
          <cell r="K1304">
            <v>12.72</v>
          </cell>
          <cell r="L1304">
            <v>12.72</v>
          </cell>
          <cell r="U1304">
            <v>0</v>
          </cell>
          <cell r="W1304" t="str">
            <v>0</v>
          </cell>
          <cell r="X1304">
            <v>52000</v>
          </cell>
          <cell r="AC1304">
            <v>0</v>
          </cell>
        </row>
        <row r="1305">
          <cell r="C1305" t="str">
            <v>C-137</v>
          </cell>
          <cell r="D1305" t="str">
            <v>非人防</v>
          </cell>
          <cell r="E1305" t="str">
            <v>标准</v>
          </cell>
          <cell r="G1305" t="str">
            <v>C-137</v>
          </cell>
          <cell r="K1305">
            <v>12.72</v>
          </cell>
          <cell r="L1305">
            <v>12.72</v>
          </cell>
          <cell r="U1305">
            <v>0</v>
          </cell>
          <cell r="W1305" t="str">
            <v>0</v>
          </cell>
          <cell r="X1305">
            <v>52000</v>
          </cell>
          <cell r="AC1305">
            <v>0</v>
          </cell>
        </row>
        <row r="1306">
          <cell r="C1306" t="str">
            <v>C-138</v>
          </cell>
          <cell r="D1306" t="str">
            <v>非人防</v>
          </cell>
          <cell r="E1306" t="str">
            <v>标准</v>
          </cell>
          <cell r="G1306" t="str">
            <v>C-138</v>
          </cell>
          <cell r="K1306">
            <v>12.72</v>
          </cell>
          <cell r="L1306">
            <v>12.72</v>
          </cell>
          <cell r="U1306">
            <v>0</v>
          </cell>
          <cell r="W1306" t="str">
            <v>0</v>
          </cell>
          <cell r="X1306">
            <v>52000</v>
          </cell>
          <cell r="AC1306">
            <v>0</v>
          </cell>
        </row>
        <row r="1307">
          <cell r="C1307" t="str">
            <v>C-139</v>
          </cell>
          <cell r="D1307" t="str">
            <v>非人防</v>
          </cell>
          <cell r="E1307" t="str">
            <v>标准</v>
          </cell>
          <cell r="G1307" t="str">
            <v>C-139</v>
          </cell>
          <cell r="K1307">
            <v>12.72</v>
          </cell>
          <cell r="L1307">
            <v>12.72</v>
          </cell>
          <cell r="U1307">
            <v>0</v>
          </cell>
          <cell r="W1307" t="str">
            <v>0</v>
          </cell>
          <cell r="X1307">
            <v>52000</v>
          </cell>
          <cell r="AC1307">
            <v>0</v>
          </cell>
        </row>
        <row r="1308">
          <cell r="C1308" t="str">
            <v>C-140</v>
          </cell>
          <cell r="D1308" t="str">
            <v>非人防</v>
          </cell>
          <cell r="E1308" t="str">
            <v>标准</v>
          </cell>
          <cell r="G1308" t="str">
            <v>C-140</v>
          </cell>
          <cell r="K1308">
            <v>12.72</v>
          </cell>
          <cell r="L1308">
            <v>12.72</v>
          </cell>
          <cell r="U1308">
            <v>0</v>
          </cell>
          <cell r="W1308" t="str">
            <v>0</v>
          </cell>
          <cell r="X1308">
            <v>52000</v>
          </cell>
          <cell r="AC1308">
            <v>0</v>
          </cell>
        </row>
        <row r="1309">
          <cell r="C1309" t="str">
            <v>C-144</v>
          </cell>
          <cell r="D1309" t="str">
            <v>非人防</v>
          </cell>
          <cell r="E1309" t="str">
            <v>标准</v>
          </cell>
          <cell r="G1309" t="str">
            <v>C-144</v>
          </cell>
          <cell r="K1309">
            <v>12.72</v>
          </cell>
          <cell r="L1309">
            <v>12.72</v>
          </cell>
          <cell r="U1309">
            <v>0</v>
          </cell>
          <cell r="W1309" t="str">
            <v>0</v>
          </cell>
          <cell r="X1309">
            <v>52000</v>
          </cell>
          <cell r="AC1309">
            <v>0</v>
          </cell>
        </row>
        <row r="1310">
          <cell r="C1310" t="str">
            <v>W-02</v>
          </cell>
          <cell r="D1310" t="str">
            <v>非人防</v>
          </cell>
          <cell r="E1310" t="str">
            <v>标准</v>
          </cell>
          <cell r="G1310" t="str">
            <v>W-02</v>
          </cell>
          <cell r="K1310">
            <v>12.72</v>
          </cell>
          <cell r="L1310">
            <v>12.72</v>
          </cell>
          <cell r="U1310">
            <v>0</v>
          </cell>
          <cell r="W1310" t="str">
            <v>0</v>
          </cell>
          <cell r="X1310">
            <v>52000</v>
          </cell>
          <cell r="AC131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15"/>
  <sheetViews>
    <sheetView tabSelected="1" view="pageBreakPreview" zoomScale="55" zoomScaleNormal="70" zoomScaleSheetLayoutView="55" workbookViewId="0" topLeftCell="A1">
      <pane xSplit="6" ySplit="5" topLeftCell="G84" activePane="bottomRight" state="frozen"/>
      <selection pane="bottomRight" activeCell="B105" sqref="B105:F105"/>
    </sheetView>
  </sheetViews>
  <sheetFormatPr defaultColWidth="9.00390625" defaultRowHeight="14.25"/>
  <cols>
    <col min="1" max="1" width="9.00390625" style="92" hidden="1" customWidth="1"/>
    <col min="2" max="2" width="9.125" style="92" customWidth="1"/>
    <col min="3" max="3" width="7.375" style="92" customWidth="1"/>
    <col min="4" max="4" width="12.375" style="92" customWidth="1"/>
    <col min="5" max="5" width="8.875" style="92" customWidth="1"/>
    <col min="6" max="6" width="14.00390625" style="90" customWidth="1"/>
    <col min="7" max="7" width="8.875" style="92" customWidth="1"/>
    <col min="8" max="8" width="9.625" style="92" customWidth="1"/>
    <col min="9" max="9" width="9.75390625" style="92" bestFit="1" customWidth="1"/>
    <col min="10" max="10" width="9.625" style="92" customWidth="1"/>
    <col min="11" max="11" width="12.875" style="92" customWidth="1"/>
    <col min="12" max="12" width="11.125" style="92" customWidth="1"/>
    <col min="13" max="13" width="14.875" style="92" customWidth="1"/>
    <col min="14" max="14" width="11.125" style="92" customWidth="1"/>
    <col min="15" max="15" width="8.75390625" style="92" customWidth="1"/>
    <col min="16" max="16" width="12.75390625" style="93" customWidth="1"/>
    <col min="17" max="17" width="12.50390625" style="92" hidden="1" customWidth="1"/>
    <col min="18" max="18" width="12.625" style="94" hidden="1" customWidth="1"/>
    <col min="19" max="19" width="9.00390625" style="92" hidden="1" customWidth="1"/>
    <col min="20" max="20" width="10.75390625" style="94" hidden="1" customWidth="1"/>
    <col min="21" max="21" width="9.00390625" style="92" hidden="1" customWidth="1"/>
    <col min="22" max="22" width="14.375" style="92" hidden="1" customWidth="1"/>
    <col min="23" max="23" width="16.75390625" style="95" hidden="1" customWidth="1"/>
    <col min="24" max="24" width="11.375" style="95" hidden="1" customWidth="1"/>
    <col min="25" max="25" width="12.125" style="96" hidden="1" customWidth="1"/>
    <col min="26" max="26" width="11.375" style="95" hidden="1" customWidth="1"/>
    <col min="27" max="255" width="9.00390625" style="92" customWidth="1"/>
  </cols>
  <sheetData>
    <row r="1" spans="2:3" ht="18" customHeight="1">
      <c r="B1" s="97" t="s">
        <v>0</v>
      </c>
      <c r="C1" s="97"/>
    </row>
    <row r="2" spans="2:16" ht="40.5" customHeight="1">
      <c r="B2" s="98" t="s">
        <v>1</v>
      </c>
      <c r="C2" s="98"/>
      <c r="D2" s="98"/>
      <c r="E2" s="98"/>
      <c r="F2" s="98"/>
      <c r="G2" s="98"/>
      <c r="H2" s="98"/>
      <c r="I2" s="98"/>
      <c r="J2" s="98"/>
      <c r="K2" s="98"/>
      <c r="L2" s="98"/>
      <c r="M2" s="98"/>
      <c r="N2" s="98"/>
      <c r="O2" s="98"/>
      <c r="P2" s="110"/>
    </row>
    <row r="3" spans="2:16" ht="36" customHeight="1">
      <c r="B3" s="99" t="s">
        <v>2</v>
      </c>
      <c r="C3" s="99"/>
      <c r="D3" s="99"/>
      <c r="E3" s="99"/>
      <c r="F3" s="99"/>
      <c r="G3" s="99"/>
      <c r="H3" s="99"/>
      <c r="I3" s="99"/>
      <c r="J3" s="111" t="s">
        <v>3</v>
      </c>
      <c r="K3" s="112"/>
      <c r="L3" s="112"/>
      <c r="M3" s="112"/>
      <c r="N3" s="99"/>
      <c r="O3" s="113"/>
      <c r="P3" s="114"/>
    </row>
    <row r="4" spans="2:24" ht="37.5" customHeight="1">
      <c r="B4" s="100" t="s">
        <v>4</v>
      </c>
      <c r="C4" s="101" t="s">
        <v>5</v>
      </c>
      <c r="D4" s="101" t="s">
        <v>6</v>
      </c>
      <c r="E4" s="101" t="s">
        <v>7</v>
      </c>
      <c r="F4" s="101" t="s">
        <v>8</v>
      </c>
      <c r="G4" s="101" t="s">
        <v>9</v>
      </c>
      <c r="H4" s="101" t="s">
        <v>10</v>
      </c>
      <c r="I4" s="101" t="s">
        <v>11</v>
      </c>
      <c r="J4" s="101" t="s">
        <v>12</v>
      </c>
      <c r="K4" s="101" t="s">
        <v>13</v>
      </c>
      <c r="L4" s="101" t="s">
        <v>14</v>
      </c>
      <c r="M4" s="101" t="s">
        <v>15</v>
      </c>
      <c r="N4" s="101" t="s">
        <v>16</v>
      </c>
      <c r="O4" s="101" t="s">
        <v>17</v>
      </c>
      <c r="P4" s="101" t="s">
        <v>18</v>
      </c>
      <c r="Q4" s="21"/>
      <c r="R4" s="55"/>
      <c r="S4" s="120" t="s">
        <v>19</v>
      </c>
      <c r="T4" s="120"/>
      <c r="U4" s="121"/>
      <c r="V4" s="121"/>
      <c r="W4" s="122"/>
      <c r="X4" s="122"/>
    </row>
    <row r="5" spans="1:26" s="88" customFormat="1" ht="25.5" customHeight="1">
      <c r="A5" s="88" t="s">
        <v>20</v>
      </c>
      <c r="B5" s="100"/>
      <c r="C5" s="101"/>
      <c r="D5" s="101"/>
      <c r="E5" s="101"/>
      <c r="F5" s="101"/>
      <c r="G5" s="101"/>
      <c r="H5" s="101"/>
      <c r="I5" s="101"/>
      <c r="J5" s="101"/>
      <c r="K5" s="101"/>
      <c r="L5" s="101"/>
      <c r="M5" s="101"/>
      <c r="N5" s="101"/>
      <c r="O5" s="101"/>
      <c r="P5" s="101"/>
      <c r="Q5" s="21" t="s">
        <v>21</v>
      </c>
      <c r="R5" s="55" t="s">
        <v>22</v>
      </c>
      <c r="S5" s="21">
        <v>0.85</v>
      </c>
      <c r="T5" s="123"/>
      <c r="U5" s="124" t="s">
        <v>23</v>
      </c>
      <c r="V5" s="125" t="s">
        <v>24</v>
      </c>
      <c r="W5" s="126" t="s">
        <v>25</v>
      </c>
      <c r="X5" s="126" t="s">
        <v>26</v>
      </c>
      <c r="Y5" s="136" t="s">
        <v>27</v>
      </c>
      <c r="Z5" s="137"/>
    </row>
    <row r="6" spans="1:26" s="89" customFormat="1" ht="24.75" customHeight="1">
      <c r="A6" s="91" t="s">
        <v>28</v>
      </c>
      <c r="B6" s="102">
        <v>1</v>
      </c>
      <c r="C6" s="102">
        <v>3</v>
      </c>
      <c r="D6" s="103" t="s">
        <v>29</v>
      </c>
      <c r="E6" s="103" t="s">
        <v>30</v>
      </c>
      <c r="F6" s="104" t="s">
        <v>31</v>
      </c>
      <c r="G6" s="105">
        <v>2.9</v>
      </c>
      <c r="H6" s="106">
        <v>59.34</v>
      </c>
      <c r="I6" s="103">
        <v>13.45</v>
      </c>
      <c r="J6" s="103">
        <v>45.89</v>
      </c>
      <c r="K6" s="115">
        <f>M6/H6</f>
        <v>7535.510451422312</v>
      </c>
      <c r="L6" s="116">
        <f>M6/J6</f>
        <v>9744.109614020485</v>
      </c>
      <c r="M6" s="117">
        <v>447157.19018740003</v>
      </c>
      <c r="N6" s="118"/>
      <c r="O6" s="105" t="s">
        <v>32</v>
      </c>
      <c r="P6" s="119"/>
      <c r="Q6" s="127">
        <f>VLOOKUP(A6,'[3]销售台账'!$C$2:$T$1310,18,0)</f>
        <v>0</v>
      </c>
      <c r="R6" s="128">
        <f>VLOOKUP(A6,'[3]销售台账'!$C$2:$AD$1310,28,0)</f>
        <v>0</v>
      </c>
      <c r="S6" s="129">
        <f>M6*$S$5</f>
        <v>380083.61165929004</v>
      </c>
      <c r="T6" s="123" t="b">
        <f>R6-S6&gt;0</f>
        <v>0</v>
      </c>
      <c r="U6" s="130" t="b">
        <f>M6&gt;R6</f>
        <v>1</v>
      </c>
      <c r="V6" s="131">
        <f>VLOOKUP(A6,'[3]销售台账'!$C$2:$O$1310,13,0)</f>
        <v>0</v>
      </c>
      <c r="W6" s="132">
        <f>VLOOKUP(A6,'[3]销售台账'!$C$2:$S$1310,17,0)</f>
        <v>0</v>
      </c>
      <c r="X6" s="132">
        <f>VLOOKUP(A6,'[3]销售台账'!$C$2:$AB$1310,26,0)</f>
      </c>
      <c r="Y6" s="138">
        <f>VLOOKUP(A6,'[3]销售台账'!$C$2:$F$1310,4,0)</f>
        <v>0</v>
      </c>
      <c r="Z6" s="139"/>
    </row>
    <row r="7" spans="1:26" s="90" customFormat="1" ht="24.75" customHeight="1">
      <c r="A7" s="90" t="s">
        <v>33</v>
      </c>
      <c r="B7" s="102">
        <v>2</v>
      </c>
      <c r="C7" s="102">
        <v>3</v>
      </c>
      <c r="D7" s="103" t="s">
        <v>34</v>
      </c>
      <c r="E7" s="103" t="s">
        <v>30</v>
      </c>
      <c r="F7" s="107" t="s">
        <v>35</v>
      </c>
      <c r="G7" s="105">
        <v>2.9</v>
      </c>
      <c r="H7" s="106">
        <v>86.22</v>
      </c>
      <c r="I7" s="109">
        <v>19.55</v>
      </c>
      <c r="J7" s="109">
        <v>66.67</v>
      </c>
      <c r="K7" s="115">
        <f>M7/H7</f>
        <v>7273.9823382352115</v>
      </c>
      <c r="L7" s="116">
        <f>M7/J7</f>
        <v>9406.971009489125</v>
      </c>
      <c r="M7" s="117">
        <v>627162.75720264</v>
      </c>
      <c r="N7" s="118"/>
      <c r="O7" s="105" t="s">
        <v>32</v>
      </c>
      <c r="P7" s="119"/>
      <c r="Q7" s="127">
        <f>VLOOKUP(A7,'[3]销售台账'!$C$2:$T$1310,18,0)</f>
        <v>0</v>
      </c>
      <c r="R7" s="128">
        <f>VLOOKUP(A7,'[3]销售台账'!$C$2:$AD$1310,28,0)</f>
        <v>0</v>
      </c>
      <c r="S7" s="21">
        <f>M7*$S$5</f>
        <v>533088.343622244</v>
      </c>
      <c r="T7" s="55" t="b">
        <f>R7-S7&gt;0</f>
        <v>0</v>
      </c>
      <c r="U7" s="133" t="b">
        <f>M7&gt;R7</f>
        <v>1</v>
      </c>
      <c r="V7" s="131">
        <f>VLOOKUP(A7,'[3]销售台账'!$C$2:$O$1310,13,0)</f>
        <v>0</v>
      </c>
      <c r="W7" s="132">
        <f>VLOOKUP(A7,'[3]销售台账'!$C$2:$S$1310,17,0)</f>
        <v>0</v>
      </c>
      <c r="X7" s="132">
        <f>VLOOKUP(A7,'[3]销售台账'!$C$2:$AB$1310,26,0)</f>
      </c>
      <c r="Y7" s="138">
        <f>VLOOKUP(A7,'[3]销售台账'!$C$2:$F$1310,4,0)</f>
        <v>0</v>
      </c>
      <c r="Z7" s="139">
        <f>VLOOKUP(A7,'[2]销售台账'!$C$2:$AB$1310,26,0)</f>
      </c>
    </row>
    <row r="8" spans="1:26" s="90" customFormat="1" ht="24.75" customHeight="1">
      <c r="A8" s="90" t="s">
        <v>36</v>
      </c>
      <c r="B8" s="102">
        <v>3</v>
      </c>
      <c r="C8" s="102">
        <v>3</v>
      </c>
      <c r="D8" s="103" t="s">
        <v>37</v>
      </c>
      <c r="E8" s="103" t="s">
        <v>30</v>
      </c>
      <c r="F8" s="107" t="s">
        <v>35</v>
      </c>
      <c r="G8" s="105">
        <v>2.9</v>
      </c>
      <c r="H8" s="106">
        <v>86.22</v>
      </c>
      <c r="I8" s="109">
        <v>19.55</v>
      </c>
      <c r="J8" s="109">
        <v>66.67</v>
      </c>
      <c r="K8" s="115">
        <f>M8/H8</f>
        <v>7191.154001828807</v>
      </c>
      <c r="L8" s="116">
        <f>M8/J8</f>
        <v>9299.854477841303</v>
      </c>
      <c r="M8" s="117">
        <v>620021.2980376797</v>
      </c>
      <c r="N8" s="118"/>
      <c r="O8" s="105" t="s">
        <v>32</v>
      </c>
      <c r="P8" s="119"/>
      <c r="Q8" s="127">
        <f>VLOOKUP(A8,'[3]销售台账'!$C$2:$T$1310,18,0)</f>
        <v>0</v>
      </c>
      <c r="R8" s="128">
        <f>VLOOKUP(A8,'[3]销售台账'!$C$2:$AD$1310,28,0)</f>
        <v>0</v>
      </c>
      <c r="S8" s="21">
        <f>M8*$S$5</f>
        <v>527018.1033320278</v>
      </c>
      <c r="T8" s="55" t="b">
        <f>R8-S8&gt;0</f>
        <v>0</v>
      </c>
      <c r="U8" s="133" t="b">
        <f>M8&gt;R8</f>
        <v>1</v>
      </c>
      <c r="V8" s="131">
        <f>VLOOKUP(A8,'[3]销售台账'!$C$2:$O$1310,13,0)</f>
        <v>0</v>
      </c>
      <c r="W8" s="132">
        <f>VLOOKUP(A8,'[3]销售台账'!$C$2:$S$1310,17,0)</f>
        <v>0</v>
      </c>
      <c r="X8" s="132">
        <f>VLOOKUP(A8,'[3]销售台账'!$C$2:$AB$1310,26,0)</f>
      </c>
      <c r="Y8" s="138">
        <f>VLOOKUP(A8,'[3]销售台账'!$C$2:$F$1310,4,0)</f>
        <v>0</v>
      </c>
      <c r="Z8" s="139">
        <f>VLOOKUP(A8,'[2]销售台账'!$C$2:$AB$1310,26,0)</f>
      </c>
    </row>
    <row r="9" spans="1:26" s="90" customFormat="1" ht="24.75" customHeight="1">
      <c r="A9" s="90" t="s">
        <v>38</v>
      </c>
      <c r="B9" s="102">
        <v>4</v>
      </c>
      <c r="C9" s="102">
        <v>3</v>
      </c>
      <c r="D9" s="103" t="s">
        <v>39</v>
      </c>
      <c r="E9" s="103" t="s">
        <v>40</v>
      </c>
      <c r="F9" s="107" t="s">
        <v>31</v>
      </c>
      <c r="G9" s="105">
        <v>2.9</v>
      </c>
      <c r="H9" s="106">
        <v>59.33</v>
      </c>
      <c r="I9" s="109">
        <v>13.45</v>
      </c>
      <c r="J9" s="109">
        <v>45.88</v>
      </c>
      <c r="K9" s="115">
        <f aca="true" t="shared" si="0" ref="K9:K24">M9/H9</f>
        <v>7334.978361309797</v>
      </c>
      <c r="L9" s="116">
        <f aca="true" t="shared" si="1" ref="L9:L24">M9/J9</f>
        <v>9485.271712652795</v>
      </c>
      <c r="M9" s="117">
        <v>435184.26617651025</v>
      </c>
      <c r="N9" s="118"/>
      <c r="O9" s="105" t="s">
        <v>32</v>
      </c>
      <c r="P9" s="119"/>
      <c r="Q9" s="127">
        <f>VLOOKUP(A9,'[3]销售台账'!$C$2:$T$1310,18,0)</f>
        <v>45205</v>
      </c>
      <c r="R9" s="134">
        <f>VLOOKUP(A9,'[3]销售台账'!$C$2:$AD$1310,28,0)</f>
        <v>430056</v>
      </c>
      <c r="S9" s="21">
        <f>M9*$S$5</f>
        <v>369906.62625003373</v>
      </c>
      <c r="T9" s="55" t="b">
        <f aca="true" t="shared" si="2" ref="T9:T24">R9-S9&gt;0</f>
        <v>1</v>
      </c>
      <c r="U9" s="133" t="b">
        <f aca="true" t="shared" si="3" ref="U9:U24">M9&gt;R9</f>
        <v>1</v>
      </c>
      <c r="V9" s="131" t="str">
        <f>VLOOKUP(A9,'[3]销售台账'!$C$2:$O$1310,13,0)</f>
        <v>石海燕</v>
      </c>
      <c r="W9" s="132" t="str">
        <f>VLOOKUP(A9,'[3]销售台账'!$C$2:$S$1310,17,0)</f>
        <v>中介-兆丰</v>
      </c>
      <c r="X9" s="132">
        <f>VLOOKUP(A9,'[3]销售台账'!$C$2:$AB$1310,26,0)</f>
      </c>
      <c r="Y9" s="138">
        <f>VLOOKUP(A9,'[3]销售台账'!$C$2:$F$1310,4,0)</f>
        <v>0</v>
      </c>
      <c r="Z9" s="139">
        <f>VLOOKUP(A9,'[2]销售台账'!$C$2:$AB$1310,26,0)</f>
      </c>
    </row>
    <row r="10" spans="1:26" s="90" customFormat="1" ht="24.75" customHeight="1">
      <c r="A10" s="90" t="s">
        <v>41</v>
      </c>
      <c r="B10" s="102">
        <v>5</v>
      </c>
      <c r="C10" s="102">
        <v>3</v>
      </c>
      <c r="D10" s="103" t="s">
        <v>42</v>
      </c>
      <c r="E10" s="103" t="s">
        <v>40</v>
      </c>
      <c r="F10" s="107" t="s">
        <v>35</v>
      </c>
      <c r="G10" s="105">
        <v>2.9</v>
      </c>
      <c r="H10" s="106">
        <v>86.22</v>
      </c>
      <c r="I10" s="109">
        <v>19.55</v>
      </c>
      <c r="J10" s="109">
        <v>66.67</v>
      </c>
      <c r="K10" s="115">
        <f t="shared" si="0"/>
        <v>7439.639011048017</v>
      </c>
      <c r="L10" s="116">
        <f t="shared" si="1"/>
        <v>9621.20407278476</v>
      </c>
      <c r="M10" s="117">
        <v>641445.67553256</v>
      </c>
      <c r="N10" s="118"/>
      <c r="O10" s="105" t="s">
        <v>32</v>
      </c>
      <c r="P10" s="119"/>
      <c r="Q10" s="127">
        <f>VLOOKUP(A10,'[3]销售台账'!$C$2:$T$1310,18,0)</f>
        <v>0</v>
      </c>
      <c r="R10" s="128">
        <f>VLOOKUP(A10,'[3]销售台账'!$C$2:$AD$1310,28,0)</f>
        <v>0</v>
      </c>
      <c r="S10" s="21">
        <f>M10*$S$5</f>
        <v>545228.824202676</v>
      </c>
      <c r="T10" s="55" t="b">
        <f t="shared" si="2"/>
        <v>0</v>
      </c>
      <c r="U10" s="133" t="b">
        <f t="shared" si="3"/>
        <v>1</v>
      </c>
      <c r="V10" s="131">
        <f>VLOOKUP(A10,'[3]销售台账'!$C$2:$O$1310,13,0)</f>
        <v>0</v>
      </c>
      <c r="W10" s="132">
        <f>VLOOKUP(A10,'[3]销售台账'!$C$2:$S$1310,17,0)</f>
        <v>0</v>
      </c>
      <c r="X10" s="132">
        <f>VLOOKUP(A10,'[3]销售台账'!$C$2:$AB$1310,26,0)</f>
      </c>
      <c r="Y10" s="138">
        <f>VLOOKUP(A10,'[3]销售台账'!$C$2:$F$1310,4,0)</f>
        <v>0</v>
      </c>
      <c r="Z10" s="139">
        <f>VLOOKUP(A10,'[2]销售台账'!$C$2:$AB$1310,26,0)</f>
      </c>
    </row>
    <row r="11" spans="1:26" s="90" customFormat="1" ht="24.75" customHeight="1">
      <c r="A11" s="90" t="s">
        <v>43</v>
      </c>
      <c r="B11" s="102">
        <v>6</v>
      </c>
      <c r="C11" s="102">
        <v>3</v>
      </c>
      <c r="D11" s="103" t="s">
        <v>44</v>
      </c>
      <c r="E11" s="103" t="s">
        <v>40</v>
      </c>
      <c r="F11" s="107" t="s">
        <v>35</v>
      </c>
      <c r="G11" s="105">
        <v>2.9</v>
      </c>
      <c r="H11" s="106">
        <v>86.22</v>
      </c>
      <c r="I11" s="109">
        <v>19.55</v>
      </c>
      <c r="J11" s="109">
        <v>66.67</v>
      </c>
      <c r="K11" s="115">
        <f t="shared" si="0"/>
        <v>7356.81969537091</v>
      </c>
      <c r="L11" s="116">
        <f t="shared" si="1"/>
        <v>9514.099207062845</v>
      </c>
      <c r="M11" s="117">
        <v>634304.9941348799</v>
      </c>
      <c r="N11" s="118"/>
      <c r="O11" s="105" t="s">
        <v>32</v>
      </c>
      <c r="P11" s="119"/>
      <c r="Q11" s="127">
        <f>VLOOKUP(A11,'[3]销售台账'!$C$2:$T$1310,18,0)</f>
        <v>0</v>
      </c>
      <c r="R11" s="128">
        <f>VLOOKUP(A11,'[3]销售台账'!$C$2:$AD$1310,28,0)</f>
        <v>0</v>
      </c>
      <c r="S11" s="21">
        <f>M11*$S$5</f>
        <v>539159.245014648</v>
      </c>
      <c r="T11" s="55" t="b">
        <f t="shared" si="2"/>
        <v>0</v>
      </c>
      <c r="U11" s="133" t="b">
        <f t="shared" si="3"/>
        <v>1</v>
      </c>
      <c r="V11" s="131">
        <f>VLOOKUP(A11,'[3]销售台账'!$C$2:$O$1310,13,0)</f>
        <v>0</v>
      </c>
      <c r="W11" s="132">
        <f>VLOOKUP(A11,'[3]销售台账'!$C$2:$S$1310,17,0)</f>
        <v>0</v>
      </c>
      <c r="X11" s="132">
        <f>VLOOKUP(A11,'[3]销售台账'!$C$2:$AB$1310,26,0)</f>
      </c>
      <c r="Y11" s="138">
        <f>VLOOKUP(A11,'[3]销售台账'!$C$2:$F$1310,4,0)</f>
        <v>0</v>
      </c>
      <c r="Z11" s="139">
        <f>VLOOKUP(A11,'[2]销售台账'!$C$2:$AB$1310,26,0)</f>
      </c>
    </row>
    <row r="12" spans="1:26" s="90" customFormat="1" ht="24.75" customHeight="1">
      <c r="A12" s="90" t="s">
        <v>45</v>
      </c>
      <c r="B12" s="102">
        <v>7</v>
      </c>
      <c r="C12" s="102">
        <v>3</v>
      </c>
      <c r="D12" s="103" t="s">
        <v>46</v>
      </c>
      <c r="E12" s="103" t="s">
        <v>40</v>
      </c>
      <c r="F12" s="107" t="s">
        <v>35</v>
      </c>
      <c r="G12" s="105">
        <v>2.9</v>
      </c>
      <c r="H12" s="108">
        <v>86</v>
      </c>
      <c r="I12" s="109">
        <v>19.5</v>
      </c>
      <c r="J12" s="109">
        <v>66.5</v>
      </c>
      <c r="K12" s="115">
        <f t="shared" si="0"/>
        <v>7191.1548766297665</v>
      </c>
      <c r="L12" s="116">
        <f t="shared" si="1"/>
        <v>9299.839389325713</v>
      </c>
      <c r="M12" s="117">
        <v>618439.3193901599</v>
      </c>
      <c r="N12" s="118"/>
      <c r="O12" s="105" t="s">
        <v>32</v>
      </c>
      <c r="P12" s="119"/>
      <c r="Q12" s="127">
        <f>VLOOKUP(A12,'[3]销售台账'!$C$2:$T$1310,18,0)</f>
        <v>0</v>
      </c>
      <c r="R12" s="128">
        <f>VLOOKUP(A12,'[3]销售台账'!$C$2:$AD$1310,28,0)</f>
        <v>0</v>
      </c>
      <c r="S12" s="21">
        <f>M12*$S$5</f>
        <v>525673.4214816359</v>
      </c>
      <c r="T12" s="55" t="b">
        <f t="shared" si="2"/>
        <v>0</v>
      </c>
      <c r="U12" s="133" t="b">
        <f t="shared" si="3"/>
        <v>1</v>
      </c>
      <c r="V12" s="131">
        <f>VLOOKUP(A12,'[3]销售台账'!$C$2:$O$1310,13,0)</f>
        <v>0</v>
      </c>
      <c r="W12" s="132">
        <f>VLOOKUP(A12,'[3]销售台账'!$C$2:$S$1310,17,0)</f>
        <v>0</v>
      </c>
      <c r="X12" s="132">
        <f>VLOOKUP(A12,'[3]销售台账'!$C$2:$AB$1310,26,0)</f>
      </c>
      <c r="Y12" s="138">
        <f>VLOOKUP(A12,'[3]销售台账'!$C$2:$F$1310,4,0)</f>
        <v>0</v>
      </c>
      <c r="Z12" s="139">
        <f>VLOOKUP(A12,'[2]销售台账'!$C$2:$AB$1310,26,0)</f>
      </c>
    </row>
    <row r="13" spans="1:26" s="90" customFormat="1" ht="24.75" customHeight="1">
      <c r="A13" s="90" t="s">
        <v>47</v>
      </c>
      <c r="B13" s="102">
        <v>8</v>
      </c>
      <c r="C13" s="102">
        <v>3</v>
      </c>
      <c r="D13" s="103" t="s">
        <v>48</v>
      </c>
      <c r="E13" s="103" t="s">
        <v>49</v>
      </c>
      <c r="F13" s="107" t="s">
        <v>31</v>
      </c>
      <c r="G13" s="105">
        <v>2.9</v>
      </c>
      <c r="H13" s="106">
        <v>59.34</v>
      </c>
      <c r="I13" s="103">
        <v>13.45</v>
      </c>
      <c r="J13" s="103">
        <v>45.89</v>
      </c>
      <c r="K13" s="115">
        <f t="shared" si="0"/>
        <v>6592.109594462937</v>
      </c>
      <c r="L13" s="116">
        <f t="shared" si="1"/>
        <v>8524.205346163231</v>
      </c>
      <c r="M13" s="117">
        <v>391175.7833354307</v>
      </c>
      <c r="N13" s="118"/>
      <c r="O13" s="105" t="s">
        <v>32</v>
      </c>
      <c r="P13" s="119"/>
      <c r="Q13" s="127">
        <f>VLOOKUP(A13,'[3]销售台账'!$C$2:$T$1310,18,0)</f>
        <v>45016</v>
      </c>
      <c r="R13" s="134">
        <f>VLOOKUP(A13,'[3]销售台账'!$C$2:$AD$1310,28,0)</f>
        <v>344117</v>
      </c>
      <c r="S13" s="21">
        <f>M13*$S$5</f>
        <v>332499.4158351161</v>
      </c>
      <c r="T13" s="55" t="b">
        <f t="shared" si="2"/>
        <v>1</v>
      </c>
      <c r="U13" s="133" t="b">
        <f t="shared" si="3"/>
        <v>1</v>
      </c>
      <c r="V13" s="131" t="str">
        <f>VLOOKUP(A13,'[3]销售台账'!$C$2:$O$1310,13,0)</f>
        <v>金晓辰</v>
      </c>
      <c r="W13" s="132" t="str">
        <f>VLOOKUP(A13,'[3]销售台账'!$C$2:$S$1310,17,0)</f>
        <v>员工抵债</v>
      </c>
      <c r="X13" s="132">
        <f>VLOOKUP(A13,'[3]销售台账'!$C$2:$AB$1310,26,0)</f>
        <v>45016</v>
      </c>
      <c r="Y13" s="138" t="str">
        <f>VLOOKUP(A13,'[3]销售台账'!$C$2:$F$1310,4,0)</f>
        <v>草签报</v>
      </c>
      <c r="Z13" s="139"/>
    </row>
    <row r="14" spans="1:26" s="90" customFormat="1" ht="24.75" customHeight="1">
      <c r="A14" s="90" t="s">
        <v>50</v>
      </c>
      <c r="B14" s="102">
        <v>9</v>
      </c>
      <c r="C14" s="102">
        <v>3</v>
      </c>
      <c r="D14" s="103" t="s">
        <v>51</v>
      </c>
      <c r="E14" s="103" t="s">
        <v>49</v>
      </c>
      <c r="F14" s="107" t="s">
        <v>31</v>
      </c>
      <c r="G14" s="105">
        <v>2.9</v>
      </c>
      <c r="H14" s="106">
        <v>59.34</v>
      </c>
      <c r="I14" s="109">
        <v>13.45</v>
      </c>
      <c r="J14" s="109">
        <v>45.89</v>
      </c>
      <c r="K14" s="115">
        <f t="shared" si="0"/>
        <v>6621.86107393358</v>
      </c>
      <c r="L14" s="116">
        <f t="shared" si="1"/>
        <v>8562.676751519255</v>
      </c>
      <c r="M14" s="117">
        <v>392941.23612721864</v>
      </c>
      <c r="N14" s="118"/>
      <c r="O14" s="105" t="s">
        <v>32</v>
      </c>
      <c r="P14" s="119"/>
      <c r="Q14" s="127">
        <f>VLOOKUP(A14,'[3]销售台账'!$C$2:$T$1310,18,0)</f>
        <v>45055</v>
      </c>
      <c r="R14" s="134">
        <f>VLOOKUP(A14,'[3]销售台账'!$C$2:$AD$1310,28,0)</f>
        <v>348035</v>
      </c>
      <c r="S14" s="21">
        <f>M14*$S$5</f>
        <v>334000.0507081358</v>
      </c>
      <c r="T14" s="55" t="b">
        <f t="shared" si="2"/>
        <v>1</v>
      </c>
      <c r="U14" s="133" t="b">
        <f t="shared" si="3"/>
        <v>1</v>
      </c>
      <c r="V14" s="131" t="str">
        <f>VLOOKUP(A14,'[3]销售台账'!$C$2:$O$1310,13,0)</f>
        <v>陈芳</v>
      </c>
      <c r="W14" s="132" t="str">
        <f>VLOOKUP(A14,'[3]销售台账'!$C$2:$S$1310,17,0)</f>
        <v>员工抵债</v>
      </c>
      <c r="X14" s="132">
        <f>VLOOKUP(A14,'[3]销售台账'!$C$2:$AB$1310,26,0)</f>
        <v>45055</v>
      </c>
      <c r="Y14" s="138" t="str">
        <f>VLOOKUP(A14,'[3]销售台账'!$C$2:$F$1310,4,0)</f>
        <v>草签报</v>
      </c>
      <c r="Z14" s="139">
        <f>VLOOKUP(A14,'[2]销售台账'!$C$2:$AB$1310,26,0)</f>
      </c>
    </row>
    <row r="15" spans="1:26" s="90" customFormat="1" ht="24.75" customHeight="1">
      <c r="A15" s="90" t="s">
        <v>52</v>
      </c>
      <c r="B15" s="102">
        <v>10</v>
      </c>
      <c r="C15" s="102">
        <v>3</v>
      </c>
      <c r="D15" s="103" t="s">
        <v>53</v>
      </c>
      <c r="E15" s="103" t="s">
        <v>49</v>
      </c>
      <c r="F15" s="107" t="s">
        <v>35</v>
      </c>
      <c r="G15" s="105">
        <v>2.9</v>
      </c>
      <c r="H15" s="106">
        <v>86.22</v>
      </c>
      <c r="I15" s="109">
        <v>19.55</v>
      </c>
      <c r="J15" s="109">
        <v>66.67</v>
      </c>
      <c r="K15" s="115">
        <f t="shared" si="0"/>
        <v>7606.1384692867805</v>
      </c>
      <c r="L15" s="116">
        <f t="shared" si="1"/>
        <v>9836.527055975794</v>
      </c>
      <c r="M15" s="117">
        <v>655801.2588219062</v>
      </c>
      <c r="N15" s="118"/>
      <c r="O15" s="105" t="s">
        <v>32</v>
      </c>
      <c r="P15" s="119"/>
      <c r="Q15" s="127">
        <f>VLOOKUP(A15,'[3]销售台账'!$C$2:$T$1310,18,0)</f>
        <v>0</v>
      </c>
      <c r="R15" s="128">
        <f>VLOOKUP(A15,'[3]销售台账'!$C$2:$AD$1310,28,0)</f>
        <v>0</v>
      </c>
      <c r="S15" s="21">
        <f>M15*$S$5</f>
        <v>557431.0699986202</v>
      </c>
      <c r="T15" s="55" t="b">
        <f t="shared" si="2"/>
        <v>0</v>
      </c>
      <c r="U15" s="133" t="b">
        <f t="shared" si="3"/>
        <v>1</v>
      </c>
      <c r="V15" s="131">
        <f>VLOOKUP(A15,'[3]销售台账'!$C$2:$O$1310,13,0)</f>
        <v>0</v>
      </c>
      <c r="W15" s="132">
        <f>VLOOKUP(A15,'[3]销售台账'!$C$2:$S$1310,17,0)</f>
        <v>0</v>
      </c>
      <c r="X15" s="132">
        <f>VLOOKUP(A15,'[3]销售台账'!$C$2:$AB$1310,26,0)</f>
      </c>
      <c r="Y15" s="138">
        <f>VLOOKUP(A15,'[3]销售台账'!$C$2:$F$1310,4,0)</f>
        <v>0</v>
      </c>
      <c r="Z15" s="139">
        <f>VLOOKUP(A15,'[2]销售台账'!$C$2:$AB$1310,26,0)</f>
      </c>
    </row>
    <row r="16" spans="1:26" s="90" customFormat="1" ht="24.75" customHeight="1">
      <c r="A16" s="90" t="s">
        <v>54</v>
      </c>
      <c r="B16" s="102">
        <v>11</v>
      </c>
      <c r="C16" s="102">
        <v>3</v>
      </c>
      <c r="D16" s="103" t="s">
        <v>55</v>
      </c>
      <c r="E16" s="103" t="s">
        <v>49</v>
      </c>
      <c r="F16" s="107" t="s">
        <v>35</v>
      </c>
      <c r="G16" s="105">
        <v>2.9</v>
      </c>
      <c r="H16" s="106">
        <v>86.22</v>
      </c>
      <c r="I16" s="109">
        <v>19.55</v>
      </c>
      <c r="J16" s="109">
        <v>66.67</v>
      </c>
      <c r="K16" s="115">
        <f t="shared" si="0"/>
        <v>7523.300954208347</v>
      </c>
      <c r="L16" s="116">
        <f t="shared" si="1"/>
        <v>9729.398654144947</v>
      </c>
      <c r="M16" s="117">
        <v>648659.0082718437</v>
      </c>
      <c r="N16" s="118"/>
      <c r="O16" s="105" t="s">
        <v>32</v>
      </c>
      <c r="P16" s="119"/>
      <c r="Q16" s="127">
        <f>VLOOKUP(A16,'[3]销售台账'!$C$2:$T$1310,18,0)</f>
        <v>0</v>
      </c>
      <c r="R16" s="128">
        <f>VLOOKUP(A16,'[3]销售台账'!$C$2:$AD$1310,28,0)</f>
        <v>0</v>
      </c>
      <c r="S16" s="21">
        <f>M16*$S$5</f>
        <v>551360.1570310671</v>
      </c>
      <c r="T16" s="55" t="b">
        <f t="shared" si="2"/>
        <v>0</v>
      </c>
      <c r="U16" s="133" t="b">
        <f t="shared" si="3"/>
        <v>1</v>
      </c>
      <c r="V16" s="131">
        <f>VLOOKUP(A16,'[3]销售台账'!$C$2:$O$1310,13,0)</f>
        <v>0</v>
      </c>
      <c r="W16" s="132">
        <f>VLOOKUP(A16,'[3]销售台账'!$C$2:$S$1310,17,0)</f>
        <v>0</v>
      </c>
      <c r="X16" s="132">
        <f>VLOOKUP(A16,'[3]销售台账'!$C$2:$AB$1310,26,0)</f>
      </c>
      <c r="Y16" s="138">
        <f>VLOOKUP(A16,'[3]销售台账'!$C$2:$F$1310,4,0)</f>
        <v>0</v>
      </c>
      <c r="Z16" s="139">
        <f>VLOOKUP(A16,'[2]销售台账'!$C$2:$AB$1310,26,0)</f>
      </c>
    </row>
    <row r="17" spans="1:26" s="90" customFormat="1" ht="24.75" customHeight="1">
      <c r="A17" s="90" t="s">
        <v>56</v>
      </c>
      <c r="B17" s="102">
        <v>12</v>
      </c>
      <c r="C17" s="102">
        <v>3</v>
      </c>
      <c r="D17" s="103" t="s">
        <v>57</v>
      </c>
      <c r="E17" s="103" t="s">
        <v>49</v>
      </c>
      <c r="F17" s="105" t="s">
        <v>58</v>
      </c>
      <c r="G17" s="105">
        <v>2.9</v>
      </c>
      <c r="H17" s="108">
        <v>73.43</v>
      </c>
      <c r="I17" s="109">
        <v>16.65</v>
      </c>
      <c r="J17" s="109">
        <v>56.78</v>
      </c>
      <c r="K17" s="115">
        <f t="shared" si="0"/>
        <v>6808.250673034011</v>
      </c>
      <c r="L17" s="116">
        <f t="shared" si="1"/>
        <v>8804.682052146662</v>
      </c>
      <c r="M17" s="117">
        <v>499929.8469208875</v>
      </c>
      <c r="N17" s="118"/>
      <c r="O17" s="105" t="s">
        <v>32</v>
      </c>
      <c r="P17" s="119"/>
      <c r="Q17" s="127">
        <f>VLOOKUP(A17,'[3]销售台账'!$C$2:$T$1310,18,0)</f>
        <v>45103</v>
      </c>
      <c r="R17" s="134">
        <f>VLOOKUP(A17,'[3]销售台账'!$C$2:$AD$1310,28,0)</f>
        <v>442800</v>
      </c>
      <c r="S17" s="21">
        <f>M17*$S$5</f>
        <v>424940.36988275434</v>
      </c>
      <c r="T17" s="55" t="b">
        <f t="shared" si="2"/>
        <v>1</v>
      </c>
      <c r="U17" s="133" t="b">
        <f t="shared" si="3"/>
        <v>1</v>
      </c>
      <c r="V17" s="131" t="str">
        <f>VLOOKUP(A17,'[3]销售台账'!$C$2:$O$1310,13,0)</f>
        <v>武岳</v>
      </c>
      <c r="W17" s="132" t="str">
        <f>VLOOKUP(A17,'[3]销售台账'!$C$2:$S$1310,17,0)</f>
        <v>员工抵债</v>
      </c>
      <c r="X17" s="132">
        <f>VLOOKUP(A17,'[3]销售台账'!$C$2:$AB$1310,26,0)</f>
        <v>45103</v>
      </c>
      <c r="Y17" s="138" t="str">
        <f>VLOOKUP(A17,'[3]销售台账'!$C$2:$F$1310,4,0)</f>
        <v>草签报</v>
      </c>
      <c r="Z17" s="139">
        <f>VLOOKUP(A17,'[2]销售台账'!$C$2:$AB$1310,26,0)</f>
      </c>
    </row>
    <row r="18" spans="1:26" s="90" customFormat="1" ht="24.75" customHeight="1">
      <c r="A18" s="90" t="s">
        <v>59</v>
      </c>
      <c r="B18" s="102">
        <v>13</v>
      </c>
      <c r="C18" s="102">
        <v>3</v>
      </c>
      <c r="D18" s="103" t="s">
        <v>60</v>
      </c>
      <c r="E18" s="103" t="s">
        <v>49</v>
      </c>
      <c r="F18" s="105" t="s">
        <v>58</v>
      </c>
      <c r="G18" s="105">
        <v>2.9</v>
      </c>
      <c r="H18" s="109">
        <v>73.43</v>
      </c>
      <c r="I18" s="109">
        <v>16.65</v>
      </c>
      <c r="J18" s="109">
        <v>56.78</v>
      </c>
      <c r="K18" s="115">
        <f t="shared" si="0"/>
        <v>6995.562195050709</v>
      </c>
      <c r="L18" s="116">
        <f t="shared" si="1"/>
        <v>9046.920253303517</v>
      </c>
      <c r="M18" s="117">
        <v>513684.13198257366</v>
      </c>
      <c r="N18" s="118"/>
      <c r="O18" s="105" t="s">
        <v>32</v>
      </c>
      <c r="P18" s="119"/>
      <c r="Q18" s="127">
        <f>VLOOKUP(A18,'[3]销售台账'!$C$2:$T$1310,18,0)</f>
        <v>45016</v>
      </c>
      <c r="R18" s="134">
        <f>VLOOKUP(A18,'[3]销售台账'!$C$2:$AD$1310,28,0)</f>
        <v>437951</v>
      </c>
      <c r="S18" s="21">
        <f>M18*$S$5</f>
        <v>436631.5121851876</v>
      </c>
      <c r="T18" s="55" t="b">
        <f t="shared" si="2"/>
        <v>1</v>
      </c>
      <c r="U18" s="133" t="b">
        <f t="shared" si="3"/>
        <v>1</v>
      </c>
      <c r="V18" s="131" t="str">
        <f>VLOOKUP(A18,'[3]销售台账'!$C$2:$O$1310,13,0)</f>
        <v>魏高臣</v>
      </c>
      <c r="W18" s="132" t="str">
        <f>VLOOKUP(A18,'[3]销售台账'!$C$2:$S$1310,17,0)</f>
        <v>员工抵债</v>
      </c>
      <c r="X18" s="132">
        <f>VLOOKUP(A18,'[3]销售台账'!$C$2:$AB$1310,26,0)</f>
        <v>45016</v>
      </c>
      <c r="Y18" s="138" t="str">
        <f>VLOOKUP(A18,'[3]销售台账'!$C$2:$F$1310,4,0)</f>
        <v>草签报</v>
      </c>
      <c r="Z18" s="139"/>
    </row>
    <row r="19" spans="1:26" s="90" customFormat="1" ht="24.75" customHeight="1">
      <c r="A19" s="90" t="s">
        <v>61</v>
      </c>
      <c r="B19" s="102">
        <v>14</v>
      </c>
      <c r="C19" s="102">
        <v>3</v>
      </c>
      <c r="D19" s="103" t="s">
        <v>62</v>
      </c>
      <c r="E19" s="103" t="s">
        <v>63</v>
      </c>
      <c r="F19" s="107" t="s">
        <v>35</v>
      </c>
      <c r="G19" s="105">
        <v>2.9</v>
      </c>
      <c r="H19" s="106">
        <v>86.22</v>
      </c>
      <c r="I19" s="109">
        <v>19.55</v>
      </c>
      <c r="J19" s="109">
        <v>66.67</v>
      </c>
      <c r="K19" s="115">
        <f t="shared" si="0"/>
        <v>7606.1384692867805</v>
      </c>
      <c r="L19" s="116">
        <f t="shared" si="1"/>
        <v>9836.527055975794</v>
      </c>
      <c r="M19" s="117">
        <v>655801.2588219062</v>
      </c>
      <c r="N19" s="118"/>
      <c r="O19" s="105" t="s">
        <v>32</v>
      </c>
      <c r="P19" s="119"/>
      <c r="Q19" s="127">
        <f>VLOOKUP(A19,'[3]销售台账'!$C$2:$T$1310,18,0)</f>
        <v>0</v>
      </c>
      <c r="R19" s="128">
        <f>VLOOKUP(A19,'[3]销售台账'!$C$2:$AD$1310,28,0)</f>
        <v>0</v>
      </c>
      <c r="S19" s="21">
        <f>M19*$S$5</f>
        <v>557431.0699986202</v>
      </c>
      <c r="T19" s="55" t="b">
        <f t="shared" si="2"/>
        <v>0</v>
      </c>
      <c r="U19" s="133" t="b">
        <f t="shared" si="3"/>
        <v>1</v>
      </c>
      <c r="V19" s="131">
        <f>VLOOKUP(A19,'[3]销售台账'!$C$2:$O$1310,13,0)</f>
        <v>0</v>
      </c>
      <c r="W19" s="132">
        <f>VLOOKUP(A19,'[3]销售台账'!$C$2:$S$1310,17,0)</f>
        <v>0</v>
      </c>
      <c r="X19" s="132">
        <f>VLOOKUP(A19,'[3]销售台账'!$C$2:$AB$1310,26,0)</f>
      </c>
      <c r="Y19" s="138">
        <f>VLOOKUP(A19,'[3]销售台账'!$C$2:$F$1310,4,0)</f>
        <v>0</v>
      </c>
      <c r="Z19" s="139">
        <f>VLOOKUP(A19,'[2]销售台账'!$C$2:$AB$1310,26,0)</f>
      </c>
    </row>
    <row r="20" spans="1:26" s="90" customFormat="1" ht="24.75" customHeight="1">
      <c r="A20" s="90" t="s">
        <v>64</v>
      </c>
      <c r="B20" s="102">
        <v>15</v>
      </c>
      <c r="C20" s="102">
        <v>3</v>
      </c>
      <c r="D20" s="103" t="s">
        <v>65</v>
      </c>
      <c r="E20" s="103" t="s">
        <v>63</v>
      </c>
      <c r="F20" s="107" t="s">
        <v>35</v>
      </c>
      <c r="G20" s="105">
        <v>2.9</v>
      </c>
      <c r="H20" s="106">
        <v>86.22</v>
      </c>
      <c r="I20" s="109">
        <v>19.55</v>
      </c>
      <c r="J20" s="109">
        <v>66.67</v>
      </c>
      <c r="K20" s="115">
        <f t="shared" si="0"/>
        <v>7523.300954208347</v>
      </c>
      <c r="L20" s="116">
        <f t="shared" si="1"/>
        <v>9729.398654144947</v>
      </c>
      <c r="M20" s="117">
        <v>648659.0082718437</v>
      </c>
      <c r="N20" s="118"/>
      <c r="O20" s="105" t="s">
        <v>32</v>
      </c>
      <c r="P20" s="119"/>
      <c r="Q20" s="127">
        <f>VLOOKUP(A20,'[3]销售台账'!$C$2:$T$1310,18,0)</f>
        <v>0</v>
      </c>
      <c r="R20" s="128">
        <f>VLOOKUP(A20,'[3]销售台账'!$C$2:$AD$1310,28,0)</f>
        <v>0</v>
      </c>
      <c r="S20" s="21">
        <f>M20*$S$5</f>
        <v>551360.1570310671</v>
      </c>
      <c r="T20" s="55" t="b">
        <f t="shared" si="2"/>
        <v>0</v>
      </c>
      <c r="U20" s="133" t="b">
        <f t="shared" si="3"/>
        <v>1</v>
      </c>
      <c r="V20" s="135">
        <f>VLOOKUP(A20,'[3]销售台账'!$C$2:$O$1310,13,0)</f>
        <v>0</v>
      </c>
      <c r="W20" s="132">
        <f>VLOOKUP(A20,'[3]销售台账'!$C$2:$S$1310,17,0)</f>
        <v>0</v>
      </c>
      <c r="X20" s="132">
        <f>VLOOKUP(A20,'[3]销售台账'!$C$2:$AB$1310,26,0)</f>
      </c>
      <c r="Y20" s="138">
        <f>VLOOKUP(A20,'[3]销售台账'!$C$2:$F$1310,4,0)</f>
        <v>0</v>
      </c>
      <c r="Z20" s="139">
        <f>VLOOKUP(A20,'[2]销售台账'!$C$2:$AB$1310,26,0)</f>
      </c>
    </row>
    <row r="21" spans="1:26" s="89" customFormat="1" ht="24.75" customHeight="1">
      <c r="A21" s="90" t="s">
        <v>66</v>
      </c>
      <c r="B21" s="102">
        <v>16</v>
      </c>
      <c r="C21" s="102">
        <v>3</v>
      </c>
      <c r="D21" s="103" t="s">
        <v>67</v>
      </c>
      <c r="E21" s="103" t="s">
        <v>63</v>
      </c>
      <c r="F21" s="105" t="s">
        <v>58</v>
      </c>
      <c r="G21" s="105">
        <v>2.9</v>
      </c>
      <c r="H21" s="108">
        <v>73.43</v>
      </c>
      <c r="I21" s="109">
        <v>16.65</v>
      </c>
      <c r="J21" s="109">
        <v>56.78</v>
      </c>
      <c r="K21" s="115">
        <f t="shared" si="0"/>
        <v>6957.030543081846</v>
      </c>
      <c r="L21" s="116">
        <f t="shared" si="1"/>
        <v>8997.089693175414</v>
      </c>
      <c r="M21" s="117">
        <v>510854.7527785</v>
      </c>
      <c r="N21" s="118"/>
      <c r="O21" s="105" t="s">
        <v>32</v>
      </c>
      <c r="P21" s="119"/>
      <c r="Q21" s="127">
        <f>VLOOKUP(A21,'[3]销售台账'!$C$2:$T$1310,18,0)</f>
        <v>44966</v>
      </c>
      <c r="R21" s="134">
        <f>VLOOKUP(A21,'[3]销售台账'!$C$2:$AD$1310,28,0)</f>
        <v>441314</v>
      </c>
      <c r="S21" s="129">
        <f>M21*$S$5</f>
        <v>434226.539861725</v>
      </c>
      <c r="T21" s="123" t="b">
        <f t="shared" si="2"/>
        <v>1</v>
      </c>
      <c r="U21" s="130" t="b">
        <f t="shared" si="3"/>
        <v>1</v>
      </c>
      <c r="V21" s="131" t="str">
        <f>VLOOKUP(A21,'[3]销售台账'!$C$2:$O$1310,13,0)</f>
        <v>李永生</v>
      </c>
      <c r="W21" s="132" t="str">
        <f>VLOOKUP(A21,'[3]销售台账'!$C$2:$S$1310,17,0)</f>
        <v>中介-玉阁</v>
      </c>
      <c r="X21" s="132">
        <f>VLOOKUP(A21,'[3]销售台账'!$C$2:$AB$1310,26,0)</f>
        <v>45290</v>
      </c>
      <c r="Y21" s="138" t="str">
        <f>VLOOKUP(A21,'[3]销售台账'!$C$2:$F$1310,4,0)</f>
        <v>草签报</v>
      </c>
      <c r="Z21" s="139"/>
    </row>
    <row r="22" spans="1:26" s="90" customFormat="1" ht="24.75" customHeight="1">
      <c r="A22" s="90" t="s">
        <v>68</v>
      </c>
      <c r="B22" s="102">
        <v>17</v>
      </c>
      <c r="C22" s="102">
        <v>3</v>
      </c>
      <c r="D22" s="103" t="s">
        <v>69</v>
      </c>
      <c r="E22" s="103" t="s">
        <v>70</v>
      </c>
      <c r="F22" s="107" t="s">
        <v>31</v>
      </c>
      <c r="G22" s="105">
        <v>2.9</v>
      </c>
      <c r="H22" s="106">
        <v>59.34</v>
      </c>
      <c r="I22" s="103">
        <v>13.45</v>
      </c>
      <c r="J22" s="103">
        <v>45.89</v>
      </c>
      <c r="K22" s="115">
        <f t="shared" si="0"/>
        <v>7086.032547329758</v>
      </c>
      <c r="L22" s="116">
        <f t="shared" si="1"/>
        <v>9162.893252528827</v>
      </c>
      <c r="M22" s="117">
        <v>420485.1713585479</v>
      </c>
      <c r="N22" s="118"/>
      <c r="O22" s="105" t="s">
        <v>32</v>
      </c>
      <c r="P22" s="119"/>
      <c r="Q22" s="127">
        <f>VLOOKUP(A22,'[3]销售台账'!$C$2:$T$1310,18,0)</f>
        <v>45055</v>
      </c>
      <c r="R22" s="134">
        <f>VLOOKUP(A22,'[3]销售台账'!$C$2:$AD$1310,28,0)</f>
        <v>359306</v>
      </c>
      <c r="S22" s="21">
        <f>M22*$S$5</f>
        <v>357412.39565476566</v>
      </c>
      <c r="T22" s="55" t="b">
        <f t="shared" si="2"/>
        <v>1</v>
      </c>
      <c r="U22" s="133" t="b">
        <f t="shared" si="3"/>
        <v>1</v>
      </c>
      <c r="V22" s="131" t="str">
        <f>VLOOKUP(A22,'[3]销售台账'!$C$2:$O$1310,13,0)</f>
        <v>杨靖 </v>
      </c>
      <c r="W22" s="132" t="str">
        <f>VLOOKUP(A22,'[3]销售台账'!$C$2:$S$1310,17,0)</f>
        <v>员工抵债</v>
      </c>
      <c r="X22" s="132">
        <f>VLOOKUP(A22,'[3]销售台账'!$C$2:$AB$1310,26,0)</f>
        <v>45055</v>
      </c>
      <c r="Y22" s="138" t="str">
        <f>VLOOKUP(A22,'[3]销售台账'!$C$2:$F$1310,4,0)</f>
        <v>草签报</v>
      </c>
      <c r="Z22" s="139">
        <f>VLOOKUP(A22,'[2]销售台账'!$C$2:$AB$1310,26,0)</f>
      </c>
    </row>
    <row r="23" spans="1:26" s="90" customFormat="1" ht="24.75" customHeight="1">
      <c r="A23" s="90" t="s">
        <v>71</v>
      </c>
      <c r="B23" s="102">
        <v>18</v>
      </c>
      <c r="C23" s="102">
        <v>3</v>
      </c>
      <c r="D23" s="103" t="s">
        <v>72</v>
      </c>
      <c r="E23" s="103" t="s">
        <v>70</v>
      </c>
      <c r="F23" s="107" t="s">
        <v>35</v>
      </c>
      <c r="G23" s="105">
        <v>2.9</v>
      </c>
      <c r="H23" s="106">
        <v>86.22</v>
      </c>
      <c r="I23" s="109">
        <v>19.55</v>
      </c>
      <c r="J23" s="109">
        <v>66.67</v>
      </c>
      <c r="K23" s="115">
        <f t="shared" si="0"/>
        <v>9474.064259373454</v>
      </c>
      <c r="L23" s="116">
        <f t="shared" si="1"/>
        <v>12252.19469691284</v>
      </c>
      <c r="M23" s="117">
        <v>816853.8204431791</v>
      </c>
      <c r="N23" s="118"/>
      <c r="O23" s="105" t="s">
        <v>32</v>
      </c>
      <c r="P23" s="119"/>
      <c r="Q23" s="127">
        <f>VLOOKUP(A23,'[3]销售台账'!$C$2:$T$1310,18,0)</f>
        <v>0</v>
      </c>
      <c r="R23" s="128">
        <f>VLOOKUP(A23,'[3]销售台账'!$C$2:$AD$1310,28,0)</f>
        <v>0</v>
      </c>
      <c r="S23" s="21">
        <f>M23*$S$5</f>
        <v>694325.7473767023</v>
      </c>
      <c r="T23" s="55" t="b">
        <f t="shared" si="2"/>
        <v>0</v>
      </c>
      <c r="U23" s="133" t="b">
        <f t="shared" si="3"/>
        <v>1</v>
      </c>
      <c r="V23" s="131">
        <f>VLOOKUP(A23,'[3]销售台账'!$C$2:$O$1310,13,0)</f>
        <v>0</v>
      </c>
      <c r="W23" s="132">
        <f>VLOOKUP(A23,'[3]销售台账'!$C$2:$S$1310,17,0)</f>
        <v>0</v>
      </c>
      <c r="X23" s="132">
        <f>VLOOKUP(A23,'[3]销售台账'!$C$2:$AB$1310,26,0)</f>
      </c>
      <c r="Y23" s="138">
        <f>VLOOKUP(A23,'[3]销售台账'!$C$2:$F$1310,4,0)</f>
        <v>0</v>
      </c>
      <c r="Z23" s="139">
        <f>VLOOKUP(A23,'[2]销售台账'!$C$2:$AB$1310,26,0)</f>
      </c>
    </row>
    <row r="24" spans="1:26" s="90" customFormat="1" ht="24.75" customHeight="1">
      <c r="A24" s="90" t="s">
        <v>73</v>
      </c>
      <c r="B24" s="102">
        <v>19</v>
      </c>
      <c r="C24" s="102">
        <v>3</v>
      </c>
      <c r="D24" s="103" t="s">
        <v>74</v>
      </c>
      <c r="E24" s="103" t="s">
        <v>70</v>
      </c>
      <c r="F24" s="107" t="s">
        <v>35</v>
      </c>
      <c r="G24" s="105">
        <v>2.9</v>
      </c>
      <c r="H24" s="106">
        <v>86.22</v>
      </c>
      <c r="I24" s="109">
        <v>19.55</v>
      </c>
      <c r="J24" s="109">
        <v>66.67</v>
      </c>
      <c r="K24" s="115">
        <f t="shared" si="0"/>
        <v>7746.958636228542</v>
      </c>
      <c r="L24" s="116">
        <f t="shared" si="1"/>
        <v>10018.640672200763</v>
      </c>
      <c r="M24" s="117">
        <v>667942.7736156249</v>
      </c>
      <c r="N24" s="118"/>
      <c r="O24" s="105" t="s">
        <v>32</v>
      </c>
      <c r="P24" s="119"/>
      <c r="Q24" s="127">
        <f>VLOOKUP(A24,'[3]销售台账'!$C$2:$T$1310,18,0)</f>
        <v>0</v>
      </c>
      <c r="R24" s="128">
        <f>VLOOKUP(A24,'[3]销售台账'!$C$2:$AD$1310,28,0)</f>
        <v>0</v>
      </c>
      <c r="S24" s="21">
        <f>M24*$S$5</f>
        <v>567751.3575732812</v>
      </c>
      <c r="T24" s="55" t="b">
        <f t="shared" si="2"/>
        <v>0</v>
      </c>
      <c r="U24" s="133" t="b">
        <f t="shared" si="3"/>
        <v>1</v>
      </c>
      <c r="V24" s="131">
        <f>VLOOKUP(A24,'[3]销售台账'!$C$2:$O$1310,13,0)</f>
        <v>0</v>
      </c>
      <c r="W24" s="132">
        <f>VLOOKUP(A24,'[3]销售台账'!$C$2:$S$1310,17,0)</f>
        <v>0</v>
      </c>
      <c r="X24" s="132">
        <f>VLOOKUP(A24,'[3]销售台账'!$C$2:$AB$1310,26,0)</f>
      </c>
      <c r="Y24" s="138">
        <f>VLOOKUP(A24,'[3]销售台账'!$C$2:$F$1310,4,0)</f>
        <v>0</v>
      </c>
      <c r="Z24" s="139">
        <f>VLOOKUP(A24,'[2]销售台账'!$C$2:$AB$1310,26,0)</f>
      </c>
    </row>
    <row r="25" spans="1:26" s="89" customFormat="1" ht="24.75" customHeight="1">
      <c r="A25" s="90" t="s">
        <v>75</v>
      </c>
      <c r="B25" s="102">
        <v>20</v>
      </c>
      <c r="C25" s="102">
        <v>3</v>
      </c>
      <c r="D25" s="103" t="s">
        <v>76</v>
      </c>
      <c r="E25" s="103" t="s">
        <v>77</v>
      </c>
      <c r="F25" s="107" t="s">
        <v>31</v>
      </c>
      <c r="G25" s="105">
        <v>2.9</v>
      </c>
      <c r="H25" s="106">
        <v>59.34</v>
      </c>
      <c r="I25" s="103">
        <v>13.45</v>
      </c>
      <c r="J25" s="103">
        <v>45.89</v>
      </c>
      <c r="K25" s="115">
        <f aca="true" t="shared" si="4" ref="K25:K40">M25/H25</f>
        <v>6866.998959818312</v>
      </c>
      <c r="L25" s="116">
        <f aca="true" t="shared" si="5" ref="L25:L40">M25/J25</f>
        <v>8879.662634029608</v>
      </c>
      <c r="M25" s="117">
        <v>407487.7182756187</v>
      </c>
      <c r="N25" s="118"/>
      <c r="O25" s="105" t="s">
        <v>32</v>
      </c>
      <c r="P25" s="119"/>
      <c r="Q25" s="127">
        <f>VLOOKUP(A25,'[3]销售台账'!$C$2:$T$1310,18,0)</f>
        <v>44979</v>
      </c>
      <c r="R25" s="134">
        <f>VLOOKUP(A25,'[3]销售台账'!$C$2:$AD$1310,28,0)</f>
        <v>351495</v>
      </c>
      <c r="S25" s="129">
        <f>M25*$S$5</f>
        <v>346364.5605342759</v>
      </c>
      <c r="T25" s="123" t="b">
        <f aca="true" t="shared" si="6" ref="T25:T57">R25-S25&gt;0</f>
        <v>1</v>
      </c>
      <c r="U25" s="130" t="b">
        <f aca="true" t="shared" si="7" ref="U25:U57">M25&gt;R25</f>
        <v>1</v>
      </c>
      <c r="V25" s="131" t="str">
        <f>VLOOKUP(A25,'[3]销售台账'!$C$2:$O$1310,13,0)</f>
        <v>李丹</v>
      </c>
      <c r="W25" s="132" t="str">
        <f>VLOOKUP(A25,'[3]销售台账'!$C$2:$S$1310,17,0)</f>
        <v>员工自购</v>
      </c>
      <c r="X25" s="132">
        <f>VLOOKUP(A25,'[3]销售台账'!$C$2:$AB$1310,26,0)</f>
        <v>45289</v>
      </c>
      <c r="Y25" s="138" t="str">
        <f>VLOOKUP(A25,'[3]销售台账'!$C$2:$F$1310,4,0)</f>
        <v>草签报</v>
      </c>
      <c r="Z25" s="139"/>
    </row>
    <row r="26" spans="1:26" s="89" customFormat="1" ht="24.75" customHeight="1">
      <c r="A26" s="90" t="s">
        <v>78</v>
      </c>
      <c r="B26" s="102">
        <v>21</v>
      </c>
      <c r="C26" s="102">
        <v>3</v>
      </c>
      <c r="D26" s="103" t="s">
        <v>79</v>
      </c>
      <c r="E26" s="103" t="s">
        <v>77</v>
      </c>
      <c r="F26" s="107" t="s">
        <v>31</v>
      </c>
      <c r="G26" s="105">
        <v>2.9</v>
      </c>
      <c r="H26" s="106">
        <v>59.34</v>
      </c>
      <c r="I26" s="109">
        <v>13.45</v>
      </c>
      <c r="J26" s="109">
        <v>45.89</v>
      </c>
      <c r="K26" s="115">
        <f t="shared" si="4"/>
        <v>6942.855713584428</v>
      </c>
      <c r="L26" s="116">
        <f t="shared" si="5"/>
        <v>8977.752408893004</v>
      </c>
      <c r="M26" s="117">
        <v>411989.05804409995</v>
      </c>
      <c r="N26" s="118"/>
      <c r="O26" s="105" t="s">
        <v>32</v>
      </c>
      <c r="P26" s="119"/>
      <c r="Q26" s="127">
        <f>VLOOKUP(A26,'[3]销售台账'!$C$2:$T$1310,18,0)</f>
        <v>44979</v>
      </c>
      <c r="R26" s="134">
        <f>VLOOKUP(A26,'[3]销售台账'!$C$2:$AD$1310,28,0)</f>
        <v>355328.1</v>
      </c>
      <c r="S26" s="129">
        <f>M26*$S$5</f>
        <v>350190.69933748496</v>
      </c>
      <c r="T26" s="123" t="b">
        <f t="shared" si="6"/>
        <v>1</v>
      </c>
      <c r="U26" s="130" t="b">
        <f t="shared" si="7"/>
        <v>1</v>
      </c>
      <c r="V26" s="131" t="str">
        <f>VLOOKUP(A26,'[3]销售台账'!$C$2:$O$1310,13,0)</f>
        <v>王英智</v>
      </c>
      <c r="W26" s="132" t="str">
        <f>VLOOKUP(A26,'[3]销售台账'!$C$2:$S$1310,17,0)</f>
        <v>员工自购</v>
      </c>
      <c r="X26" s="132">
        <f>VLOOKUP(A26,'[3]销售台账'!$C$2:$AB$1310,26,0)</f>
        <v>45289</v>
      </c>
      <c r="Y26" s="138" t="str">
        <f>VLOOKUP(A26,'[3]销售台账'!$C$2:$F$1310,4,0)</f>
        <v>草签报</v>
      </c>
      <c r="Z26" s="139"/>
    </row>
    <row r="27" spans="1:26" s="90" customFormat="1" ht="24.75" customHeight="1">
      <c r="A27" s="90" t="s">
        <v>80</v>
      </c>
      <c r="B27" s="102">
        <v>22</v>
      </c>
      <c r="C27" s="102">
        <v>3</v>
      </c>
      <c r="D27" s="103" t="s">
        <v>81</v>
      </c>
      <c r="E27" s="103" t="s">
        <v>77</v>
      </c>
      <c r="F27" s="107" t="s">
        <v>35</v>
      </c>
      <c r="G27" s="105">
        <v>2.9</v>
      </c>
      <c r="H27" s="106">
        <v>86.22</v>
      </c>
      <c r="I27" s="109">
        <v>19.55</v>
      </c>
      <c r="J27" s="109">
        <v>66.67</v>
      </c>
      <c r="K27" s="115">
        <f t="shared" si="4"/>
        <v>7829.805173035911</v>
      </c>
      <c r="L27" s="116">
        <f t="shared" si="5"/>
        <v>10125.78074125028</v>
      </c>
      <c r="M27" s="117">
        <v>675085.8020191563</v>
      </c>
      <c r="N27" s="118"/>
      <c r="O27" s="105" t="s">
        <v>32</v>
      </c>
      <c r="P27" s="119"/>
      <c r="Q27" s="127">
        <f>VLOOKUP(A27,'[3]销售台账'!$C$2:$T$1310,18,0)</f>
        <v>45346</v>
      </c>
      <c r="R27" s="128">
        <f>VLOOKUP(A27,'[3]销售台账'!$C$2:$AD$1310,28,0)</f>
        <v>657578</v>
      </c>
      <c r="S27" s="21">
        <f>M27*$S$5</f>
        <v>573822.9317162829</v>
      </c>
      <c r="T27" s="55" t="b">
        <f t="shared" si="6"/>
        <v>1</v>
      </c>
      <c r="U27" s="133" t="b">
        <f t="shared" si="7"/>
        <v>1</v>
      </c>
      <c r="V27" s="131" t="str">
        <f>VLOOKUP(A27,'[3]销售台账'!$C$2:$O$1310,13,0)</f>
        <v>林秀花</v>
      </c>
      <c r="W27" s="132" t="str">
        <f>VLOOKUP(A27,'[3]销售台账'!$C$2:$S$1310,17,0)</f>
        <v>中介-兆丰</v>
      </c>
      <c r="X27" s="132">
        <f>VLOOKUP(A27,'[3]销售台账'!$C$2:$AB$1310,26,0)</f>
      </c>
      <c r="Y27" s="138">
        <f>VLOOKUP(A27,'[3]销售台账'!$C$2:$F$1310,4,0)</f>
        <v>0</v>
      </c>
      <c r="Z27" s="139">
        <f>VLOOKUP(A27,'[2]销售台账'!$C$2:$AB$1310,26,0)</f>
      </c>
    </row>
    <row r="28" spans="1:26" s="90" customFormat="1" ht="24.75" customHeight="1">
      <c r="A28" s="90" t="s">
        <v>82</v>
      </c>
      <c r="B28" s="102">
        <v>23</v>
      </c>
      <c r="C28" s="102">
        <v>3</v>
      </c>
      <c r="D28" s="103" t="s">
        <v>83</v>
      </c>
      <c r="E28" s="103" t="s">
        <v>84</v>
      </c>
      <c r="F28" s="107" t="s">
        <v>31</v>
      </c>
      <c r="G28" s="105">
        <v>2.9</v>
      </c>
      <c r="H28" s="106">
        <v>59.34</v>
      </c>
      <c r="I28" s="109">
        <v>13.45</v>
      </c>
      <c r="J28" s="109">
        <v>45.89</v>
      </c>
      <c r="K28" s="115">
        <f t="shared" si="4"/>
        <v>6823.151304729524</v>
      </c>
      <c r="L28" s="116">
        <f t="shared" si="5"/>
        <v>8822.963574256917</v>
      </c>
      <c r="M28" s="117">
        <v>404885.79842264997</v>
      </c>
      <c r="N28" s="118"/>
      <c r="O28" s="105" t="s">
        <v>32</v>
      </c>
      <c r="P28" s="119"/>
      <c r="Q28" s="127">
        <f>VLOOKUP(A28,'[3]销售台账'!$C$2:$T$1310,18,0)</f>
        <v>45055</v>
      </c>
      <c r="R28" s="134">
        <f>VLOOKUP(A28,'[3]销售台账'!$C$2:$AD$1310,28,0)</f>
        <v>358615</v>
      </c>
      <c r="S28" s="21">
        <f>M28*$S$5</f>
        <v>344152.9286592525</v>
      </c>
      <c r="T28" s="55" t="b">
        <f t="shared" si="6"/>
        <v>1</v>
      </c>
      <c r="U28" s="133" t="b">
        <f t="shared" si="7"/>
        <v>1</v>
      </c>
      <c r="V28" s="131" t="str">
        <f>VLOOKUP(A28,'[3]销售台账'!$C$2:$O$1310,13,0)</f>
        <v>鲁龙江</v>
      </c>
      <c r="W28" s="132" t="str">
        <f>VLOOKUP(A28,'[3]销售台账'!$C$2:$S$1310,17,0)</f>
        <v>员工抵债</v>
      </c>
      <c r="X28" s="132">
        <f>VLOOKUP(A28,'[3]销售台账'!$C$2:$AB$1310,26,0)</f>
        <v>45055</v>
      </c>
      <c r="Y28" s="138" t="str">
        <f>VLOOKUP(A28,'[3]销售台账'!$C$2:$F$1310,4,0)</f>
        <v>草签报</v>
      </c>
      <c r="Z28" s="139">
        <f>VLOOKUP(A28,'[2]销售台账'!$C$2:$AB$1310,26,0)</f>
      </c>
    </row>
    <row r="29" spans="1:26" s="90" customFormat="1" ht="24.75" customHeight="1">
      <c r="A29" s="90" t="s">
        <v>85</v>
      </c>
      <c r="B29" s="102">
        <v>24</v>
      </c>
      <c r="C29" s="102">
        <v>3</v>
      </c>
      <c r="D29" s="103" t="s">
        <v>86</v>
      </c>
      <c r="E29" s="103" t="s">
        <v>84</v>
      </c>
      <c r="F29" s="107" t="s">
        <v>35</v>
      </c>
      <c r="G29" s="105">
        <v>2.9</v>
      </c>
      <c r="H29" s="106">
        <v>86.22</v>
      </c>
      <c r="I29" s="109">
        <v>19.55</v>
      </c>
      <c r="J29" s="109">
        <v>66.67</v>
      </c>
      <c r="K29" s="115">
        <f t="shared" si="4"/>
        <v>7046.824655732321</v>
      </c>
      <c r="L29" s="116">
        <f t="shared" si="5"/>
        <v>9113.202667125253</v>
      </c>
      <c r="M29" s="117">
        <v>607577.2218172407</v>
      </c>
      <c r="N29" s="118"/>
      <c r="O29" s="105" t="s">
        <v>32</v>
      </c>
      <c r="P29" s="119"/>
      <c r="Q29" s="127">
        <f>VLOOKUP(A29,'[3]销售台账'!$C$2:$T$1310,18,0)</f>
        <v>45055</v>
      </c>
      <c r="R29" s="134">
        <f>VLOOKUP(A29,'[3]销售台账'!$C$2:$AD$1310,28,0)</f>
        <v>541371</v>
      </c>
      <c r="S29" s="21">
        <f>M29*$S$5</f>
        <v>516440.6385446546</v>
      </c>
      <c r="T29" s="55" t="b">
        <f t="shared" si="6"/>
        <v>1</v>
      </c>
      <c r="U29" s="133" t="b">
        <f t="shared" si="7"/>
        <v>1</v>
      </c>
      <c r="V29" s="131" t="str">
        <f>VLOOKUP(A29,'[3]销售台账'!$C$2:$O$1310,13,0)</f>
        <v>郑康</v>
      </c>
      <c r="W29" s="132" t="str">
        <f>VLOOKUP(A29,'[3]销售台账'!$C$2:$S$1310,17,0)</f>
        <v>员工抵债</v>
      </c>
      <c r="X29" s="132">
        <f>VLOOKUP(A29,'[3]销售台账'!$C$2:$AB$1310,26,0)</f>
        <v>45055</v>
      </c>
      <c r="Y29" s="138" t="str">
        <f>VLOOKUP(A29,'[3]销售台账'!$C$2:$F$1310,4,0)</f>
        <v>草签报</v>
      </c>
      <c r="Z29" s="139">
        <f>VLOOKUP(A29,'[2]销售台账'!$C$2:$AB$1310,26,0)</f>
      </c>
    </row>
    <row r="30" spans="1:26" s="90" customFormat="1" ht="24.75" customHeight="1">
      <c r="A30" s="90" t="s">
        <v>87</v>
      </c>
      <c r="B30" s="102">
        <v>25</v>
      </c>
      <c r="C30" s="102">
        <v>3</v>
      </c>
      <c r="D30" s="103" t="s">
        <v>88</v>
      </c>
      <c r="E30" s="103" t="s">
        <v>84</v>
      </c>
      <c r="F30" s="105" t="s">
        <v>58</v>
      </c>
      <c r="G30" s="105">
        <v>2.9</v>
      </c>
      <c r="H30" s="108">
        <v>73.43</v>
      </c>
      <c r="I30" s="109">
        <v>16.65</v>
      </c>
      <c r="J30" s="109">
        <v>56.78</v>
      </c>
      <c r="K30" s="115">
        <f t="shared" si="4"/>
        <v>7788.386297549535</v>
      </c>
      <c r="L30" s="116">
        <f t="shared" si="5"/>
        <v>10072.229760990884</v>
      </c>
      <c r="M30" s="117">
        <v>571901.2058290624</v>
      </c>
      <c r="N30" s="118"/>
      <c r="O30" s="105" t="s">
        <v>32</v>
      </c>
      <c r="P30" s="119"/>
      <c r="Q30" s="127">
        <f>VLOOKUP(A30,'[3]销售台账'!$C$2:$T$1310,18,0)</f>
        <v>0</v>
      </c>
      <c r="R30" s="128">
        <f>VLOOKUP(A30,'[3]销售台账'!$C$2:$AD$1310,28,0)</f>
        <v>0</v>
      </c>
      <c r="S30" s="21">
        <f>M30*$S$5</f>
        <v>486116.024954703</v>
      </c>
      <c r="T30" s="55" t="b">
        <f t="shared" si="6"/>
        <v>0</v>
      </c>
      <c r="U30" s="133" t="b">
        <f t="shared" si="7"/>
        <v>1</v>
      </c>
      <c r="V30" s="131">
        <f>VLOOKUP(A30,'[3]销售台账'!$C$2:$O$1310,13,0)</f>
        <v>0</v>
      </c>
      <c r="W30" s="132">
        <f>VLOOKUP(A30,'[3]销售台账'!$C$2:$S$1310,17,0)</f>
        <v>0</v>
      </c>
      <c r="X30" s="132">
        <f>VLOOKUP(A30,'[3]销售台账'!$C$2:$AB$1310,26,0)</f>
      </c>
      <c r="Y30" s="138">
        <f>VLOOKUP(A30,'[3]销售台账'!$C$2:$F$1310,4,0)</f>
        <v>0</v>
      </c>
      <c r="Z30" s="139">
        <f>VLOOKUP(A30,'[2]销售台账'!$C$2:$AB$1310,26,0)</f>
      </c>
    </row>
    <row r="31" spans="1:26" s="90" customFormat="1" ht="24.75" customHeight="1">
      <c r="A31" s="90" t="s">
        <v>89</v>
      </c>
      <c r="B31" s="102">
        <v>26</v>
      </c>
      <c r="C31" s="102">
        <v>3</v>
      </c>
      <c r="D31" s="103" t="s">
        <v>90</v>
      </c>
      <c r="E31" s="103" t="s">
        <v>91</v>
      </c>
      <c r="F31" s="107" t="s">
        <v>31</v>
      </c>
      <c r="G31" s="105">
        <v>2.9</v>
      </c>
      <c r="H31" s="106">
        <v>59.34</v>
      </c>
      <c r="I31" s="103">
        <v>13.45</v>
      </c>
      <c r="J31" s="103">
        <v>45.89</v>
      </c>
      <c r="K31" s="115">
        <f t="shared" si="4"/>
        <v>7556.4387771354695</v>
      </c>
      <c r="L31" s="116">
        <f t="shared" si="5"/>
        <v>9771.171868276722</v>
      </c>
      <c r="M31" s="117">
        <v>448399.07703521877</v>
      </c>
      <c r="N31" s="118"/>
      <c r="O31" s="105" t="s">
        <v>32</v>
      </c>
      <c r="P31" s="119"/>
      <c r="Q31" s="127">
        <f>VLOOKUP(A31,'[3]销售台账'!$C$2:$T$1310,18,0)</f>
        <v>0</v>
      </c>
      <c r="R31" s="128">
        <f>VLOOKUP(A31,'[3]销售台账'!$C$2:$AD$1310,28,0)</f>
        <v>0</v>
      </c>
      <c r="S31" s="21">
        <f>M31*$S$5</f>
        <v>381139.2154799359</v>
      </c>
      <c r="T31" s="55" t="b">
        <f t="shared" si="6"/>
        <v>0</v>
      </c>
      <c r="U31" s="133" t="b">
        <f t="shared" si="7"/>
        <v>1</v>
      </c>
      <c r="V31" s="131" t="str">
        <f>VLOOKUP(A31,'[3]销售台账'!$C$2:$O$1310,13,0)</f>
        <v>王英智</v>
      </c>
      <c r="W31" s="132" t="str">
        <f>VLOOKUP(A31,'[3]销售台账'!$C$2:$S$1310,17,0)</f>
        <v>员工自购</v>
      </c>
      <c r="X31" s="132">
        <f>VLOOKUP(A31,'[3]销售台账'!$C$2:$AB$1310,26,0)</f>
      </c>
      <c r="Y31" s="138">
        <f>VLOOKUP(A31,'[3]销售台账'!$C$2:$F$1310,4,0)</f>
        <v>0</v>
      </c>
      <c r="Z31" s="139"/>
    </row>
    <row r="32" spans="1:26" s="90" customFormat="1" ht="24.75" customHeight="1">
      <c r="A32" s="90" t="s">
        <v>92</v>
      </c>
      <c r="B32" s="102">
        <v>27</v>
      </c>
      <c r="C32" s="102">
        <v>3</v>
      </c>
      <c r="D32" s="103" t="s">
        <v>93</v>
      </c>
      <c r="E32" s="103" t="s">
        <v>91</v>
      </c>
      <c r="F32" s="107" t="s">
        <v>31</v>
      </c>
      <c r="G32" s="105">
        <v>2.9</v>
      </c>
      <c r="H32" s="106">
        <v>59.34</v>
      </c>
      <c r="I32" s="109">
        <v>13.45</v>
      </c>
      <c r="J32" s="109">
        <v>45.89</v>
      </c>
      <c r="K32" s="115">
        <f t="shared" si="4"/>
        <v>7639.2839729982925</v>
      </c>
      <c r="L32" s="116">
        <f t="shared" si="5"/>
        <v>9878.298342944403</v>
      </c>
      <c r="M32" s="117">
        <v>453315.1109577187</v>
      </c>
      <c r="N32" s="118"/>
      <c r="O32" s="105" t="s">
        <v>32</v>
      </c>
      <c r="P32" s="119"/>
      <c r="Q32" s="127">
        <f>VLOOKUP(A32,'[3]销售台账'!$C$2:$T$1310,18,0)</f>
        <v>0</v>
      </c>
      <c r="R32" s="128">
        <f>VLOOKUP(A32,'[3]销售台账'!$C$2:$AD$1310,28,0)</f>
        <v>0</v>
      </c>
      <c r="S32" s="21">
        <f>M32*$S$5</f>
        <v>385317.8443140609</v>
      </c>
      <c r="T32" s="55" t="b">
        <f t="shared" si="6"/>
        <v>0</v>
      </c>
      <c r="U32" s="133" t="b">
        <f t="shared" si="7"/>
        <v>1</v>
      </c>
      <c r="V32" s="131" t="str">
        <f>VLOOKUP(A32,'[3]销售台账'!$C$2:$O$1310,13,0)</f>
        <v>豆朝阳</v>
      </c>
      <c r="W32" s="132" t="str">
        <f>VLOOKUP(A32,'[3]销售台账'!$C$2:$S$1310,17,0)</f>
        <v>员工自购</v>
      </c>
      <c r="X32" s="132">
        <f>VLOOKUP(A32,'[3]销售台账'!$C$2:$AB$1310,26,0)</f>
      </c>
      <c r="Y32" s="138">
        <f>VLOOKUP(A32,'[3]销售台账'!$C$2:$F$1310,4,0)</f>
        <v>0</v>
      </c>
      <c r="Z32" s="139"/>
    </row>
    <row r="33" spans="1:26" s="90" customFormat="1" ht="24.75" customHeight="1">
      <c r="A33" s="90" t="s">
        <v>94</v>
      </c>
      <c r="B33" s="102">
        <v>28</v>
      </c>
      <c r="C33" s="102">
        <v>3</v>
      </c>
      <c r="D33" s="103" t="s">
        <v>95</v>
      </c>
      <c r="E33" s="103" t="s">
        <v>91</v>
      </c>
      <c r="F33" s="107" t="s">
        <v>35</v>
      </c>
      <c r="G33" s="105">
        <v>2.9</v>
      </c>
      <c r="H33" s="106">
        <v>86.22</v>
      </c>
      <c r="I33" s="109">
        <v>19.55</v>
      </c>
      <c r="J33" s="109">
        <v>66.67</v>
      </c>
      <c r="K33" s="115">
        <f t="shared" si="4"/>
        <v>7887.78782489924</v>
      </c>
      <c r="L33" s="116">
        <f t="shared" si="5"/>
        <v>10200.765955644405</v>
      </c>
      <c r="M33" s="117">
        <v>680085.0662628125</v>
      </c>
      <c r="N33" s="118"/>
      <c r="O33" s="105" t="s">
        <v>32</v>
      </c>
      <c r="P33" s="119"/>
      <c r="Q33" s="127">
        <f>VLOOKUP(A33,'[3]销售台账'!$C$2:$T$1310,18,0)</f>
        <v>0</v>
      </c>
      <c r="R33" s="128">
        <f>VLOOKUP(A33,'[3]销售台账'!$C$2:$AD$1310,28,0)</f>
        <v>0</v>
      </c>
      <c r="S33" s="21">
        <f>M33*$S$5</f>
        <v>578072.3063233906</v>
      </c>
      <c r="T33" s="55" t="b">
        <f t="shared" si="6"/>
        <v>0</v>
      </c>
      <c r="U33" s="133" t="b">
        <f t="shared" si="7"/>
        <v>1</v>
      </c>
      <c r="V33" s="131">
        <f>VLOOKUP(A33,'[3]销售台账'!$C$2:$O$1310,13,0)</f>
        <v>0</v>
      </c>
      <c r="W33" s="132">
        <f>VLOOKUP(A33,'[3]销售台账'!$C$2:$S$1310,17,0)</f>
        <v>0</v>
      </c>
      <c r="X33" s="132">
        <f>VLOOKUP(A33,'[3]销售台账'!$C$2:$AB$1310,26,0)</f>
      </c>
      <c r="Y33" s="138">
        <f>VLOOKUP(A33,'[3]销售台账'!$C$2:$F$1310,4,0)</f>
        <v>0</v>
      </c>
      <c r="Z33" s="139">
        <f>VLOOKUP(A33,'[2]销售台账'!$C$2:$AB$1310,26,0)</f>
      </c>
    </row>
    <row r="34" spans="1:26" s="90" customFormat="1" ht="24.75" customHeight="1">
      <c r="A34" s="90" t="s">
        <v>96</v>
      </c>
      <c r="B34" s="102">
        <v>29</v>
      </c>
      <c r="C34" s="102">
        <v>3</v>
      </c>
      <c r="D34" s="103" t="s">
        <v>97</v>
      </c>
      <c r="E34" s="103" t="s">
        <v>91</v>
      </c>
      <c r="F34" s="107" t="s">
        <v>35</v>
      </c>
      <c r="G34" s="105">
        <v>2.9</v>
      </c>
      <c r="H34" s="106">
        <v>86.22</v>
      </c>
      <c r="I34" s="109">
        <v>19.55</v>
      </c>
      <c r="J34" s="109">
        <v>66.67</v>
      </c>
      <c r="K34" s="115">
        <f t="shared" si="4"/>
        <v>7804.950309820805</v>
      </c>
      <c r="L34" s="116">
        <f t="shared" si="5"/>
        <v>10093.637553813556</v>
      </c>
      <c r="M34" s="117">
        <v>672942.8157127498</v>
      </c>
      <c r="N34" s="118"/>
      <c r="O34" s="105" t="s">
        <v>32</v>
      </c>
      <c r="P34" s="119"/>
      <c r="Q34" s="127">
        <f>VLOOKUP(A34,'[3]销售台账'!$C$2:$T$1310,18,0)</f>
        <v>0</v>
      </c>
      <c r="R34" s="128">
        <f>VLOOKUP(A34,'[3]销售台账'!$C$2:$AD$1310,28,0)</f>
        <v>0</v>
      </c>
      <c r="S34" s="21">
        <f>M34*$S$5</f>
        <v>572001.3933558373</v>
      </c>
      <c r="T34" s="55" t="b">
        <f t="shared" si="6"/>
        <v>0</v>
      </c>
      <c r="U34" s="133" t="b">
        <f t="shared" si="7"/>
        <v>1</v>
      </c>
      <c r="V34" s="131">
        <f>VLOOKUP(A34,'[3]销售台账'!$C$2:$O$1310,13,0)</f>
        <v>0</v>
      </c>
      <c r="W34" s="132">
        <f>VLOOKUP(A34,'[3]销售台账'!$C$2:$S$1310,17,0)</f>
        <v>0</v>
      </c>
      <c r="X34" s="132">
        <f>VLOOKUP(A34,'[3]销售台账'!$C$2:$AB$1310,26,0)</f>
      </c>
      <c r="Y34" s="138">
        <f>VLOOKUP(A34,'[3]销售台账'!$C$2:$F$1310,4,0)</f>
        <v>0</v>
      </c>
      <c r="Z34" s="139">
        <f>VLOOKUP(A34,'[2]销售台账'!$C$2:$AB$1310,26,0)</f>
      </c>
    </row>
    <row r="35" spans="1:26" s="89" customFormat="1" ht="24.75" customHeight="1">
      <c r="A35" s="90" t="s">
        <v>98</v>
      </c>
      <c r="B35" s="102">
        <v>30</v>
      </c>
      <c r="C35" s="102">
        <v>3</v>
      </c>
      <c r="D35" s="103" t="s">
        <v>99</v>
      </c>
      <c r="E35" s="103" t="s">
        <v>100</v>
      </c>
      <c r="F35" s="107" t="s">
        <v>31</v>
      </c>
      <c r="G35" s="105">
        <v>2.9</v>
      </c>
      <c r="H35" s="106">
        <v>59.34</v>
      </c>
      <c r="I35" s="109">
        <v>13.45</v>
      </c>
      <c r="J35" s="109">
        <v>45.89</v>
      </c>
      <c r="K35" s="115">
        <f t="shared" si="4"/>
        <v>6835.148817945841</v>
      </c>
      <c r="L35" s="116">
        <f t="shared" si="5"/>
        <v>8838.47746473973</v>
      </c>
      <c r="M35" s="117">
        <v>405597.7308569062</v>
      </c>
      <c r="N35" s="118"/>
      <c r="O35" s="105" t="s">
        <v>32</v>
      </c>
      <c r="P35" s="119"/>
      <c r="Q35" s="127">
        <f>VLOOKUP(A35,'[3]销售台账'!$C$2:$T$1310,18,0)</f>
        <v>44981</v>
      </c>
      <c r="R35" s="134">
        <f>VLOOKUP(A35,'[3]销售台账'!$C$2:$AD$1310,28,0)</f>
        <v>358012.8</v>
      </c>
      <c r="S35" s="129">
        <f>M35*$S$5</f>
        <v>344758.07122837025</v>
      </c>
      <c r="T35" s="123" t="b">
        <f t="shared" si="6"/>
        <v>1</v>
      </c>
      <c r="U35" s="130" t="b">
        <f t="shared" si="7"/>
        <v>1</v>
      </c>
      <c r="V35" s="131" t="str">
        <f>VLOOKUP(A35,'[3]销售台账'!$C$2:$O$1310,13,0)</f>
        <v>杨秀清</v>
      </c>
      <c r="W35" s="132" t="str">
        <f>VLOOKUP(A35,'[3]销售台账'!$C$2:$S$1310,17,0)</f>
        <v>员工自购</v>
      </c>
      <c r="X35" s="132">
        <f>VLOOKUP(A35,'[3]销售台账'!$C$2:$AB$1310,26,0)</f>
        <v>45289</v>
      </c>
      <c r="Y35" s="138" t="str">
        <f>VLOOKUP(A35,'[3]销售台账'!$C$2:$F$1310,4,0)</f>
        <v>草签报</v>
      </c>
      <c r="Z35" s="139"/>
    </row>
    <row r="36" spans="1:26" s="90" customFormat="1" ht="24.75" customHeight="1">
      <c r="A36" s="90" t="s">
        <v>101</v>
      </c>
      <c r="B36" s="102">
        <v>31</v>
      </c>
      <c r="C36" s="102">
        <v>3</v>
      </c>
      <c r="D36" s="103" t="s">
        <v>102</v>
      </c>
      <c r="E36" s="103" t="s">
        <v>103</v>
      </c>
      <c r="F36" s="107" t="s">
        <v>35</v>
      </c>
      <c r="G36" s="105">
        <v>2.9</v>
      </c>
      <c r="H36" s="106">
        <v>86.22</v>
      </c>
      <c r="I36" s="109">
        <v>19.55</v>
      </c>
      <c r="J36" s="109">
        <v>66.67</v>
      </c>
      <c r="K36" s="115">
        <f t="shared" si="4"/>
        <v>7887.78782489924</v>
      </c>
      <c r="L36" s="116">
        <f t="shared" si="5"/>
        <v>10200.765955644405</v>
      </c>
      <c r="M36" s="117">
        <v>680085.0662628125</v>
      </c>
      <c r="N36" s="118"/>
      <c r="O36" s="105" t="s">
        <v>32</v>
      </c>
      <c r="P36" s="119"/>
      <c r="Q36" s="127">
        <f>VLOOKUP(A36,'[3]销售台账'!$C$2:$T$1310,18,0)</f>
        <v>0</v>
      </c>
      <c r="R36" s="128">
        <f>VLOOKUP(A36,'[3]销售台账'!$C$2:$AD$1310,28,0)</f>
        <v>0</v>
      </c>
      <c r="S36" s="21">
        <f>M36*$S$5</f>
        <v>578072.3063233906</v>
      </c>
      <c r="T36" s="55" t="b">
        <f t="shared" si="6"/>
        <v>0</v>
      </c>
      <c r="U36" s="133" t="b">
        <f t="shared" si="7"/>
        <v>1</v>
      </c>
      <c r="V36" s="131">
        <f>VLOOKUP(A36,'[3]销售台账'!$C$2:$O$1310,13,0)</f>
        <v>0</v>
      </c>
      <c r="W36" s="132">
        <f>VLOOKUP(A36,'[3]销售台账'!$C$2:$S$1310,17,0)</f>
        <v>0</v>
      </c>
      <c r="X36" s="132">
        <f>VLOOKUP(A36,'[3]销售台账'!$C$2:$AB$1310,26,0)</f>
      </c>
      <c r="Y36" s="138">
        <f>VLOOKUP(A36,'[3]销售台账'!$C$2:$F$1310,4,0)</f>
        <v>0</v>
      </c>
      <c r="Z36" s="139">
        <f>VLOOKUP(A36,'[2]销售台账'!$C$2:$AB$1310,26,0)</f>
      </c>
    </row>
    <row r="37" spans="1:26" s="90" customFormat="1" ht="24.75" customHeight="1">
      <c r="A37" s="90" t="s">
        <v>104</v>
      </c>
      <c r="B37" s="102">
        <v>32</v>
      </c>
      <c r="C37" s="102">
        <v>3</v>
      </c>
      <c r="D37" s="103" t="s">
        <v>105</v>
      </c>
      <c r="E37" s="103" t="s">
        <v>103</v>
      </c>
      <c r="F37" s="105" t="s">
        <v>58</v>
      </c>
      <c r="G37" s="105">
        <v>2.9</v>
      </c>
      <c r="H37" s="109">
        <v>73.43</v>
      </c>
      <c r="I37" s="109">
        <v>16.65</v>
      </c>
      <c r="J37" s="109">
        <v>56.78</v>
      </c>
      <c r="K37" s="115">
        <f t="shared" si="4"/>
        <v>7763.524223585811</v>
      </c>
      <c r="L37" s="116">
        <f t="shared" si="5"/>
        <v>10040.077205669359</v>
      </c>
      <c r="M37" s="117">
        <v>570075.5837379062</v>
      </c>
      <c r="N37" s="118"/>
      <c r="O37" s="105" t="s">
        <v>32</v>
      </c>
      <c r="P37" s="119"/>
      <c r="Q37" s="127">
        <f>VLOOKUP(A37,'[3]销售台账'!$C$2:$T$1310,18,0)</f>
        <v>0</v>
      </c>
      <c r="R37" s="128">
        <f>VLOOKUP(A37,'[3]销售台账'!$C$2:$AD$1310,28,0)</f>
        <v>0</v>
      </c>
      <c r="S37" s="21">
        <f>M37*$S$5</f>
        <v>484564.24617722025</v>
      </c>
      <c r="T37" s="55" t="b">
        <f t="shared" si="6"/>
        <v>0</v>
      </c>
      <c r="U37" s="133" t="b">
        <f t="shared" si="7"/>
        <v>1</v>
      </c>
      <c r="V37" s="131" t="str">
        <f>VLOOKUP(A37,'[3]销售台账'!$C$2:$O$1310,13,0)</f>
        <v>豆朝阳</v>
      </c>
      <c r="W37" s="132" t="str">
        <f>VLOOKUP(A37,'[3]销售台账'!$C$2:$S$1310,17,0)</f>
        <v>员工自购</v>
      </c>
      <c r="X37" s="132">
        <f>VLOOKUP(A37,'[3]销售台账'!$C$2:$AB$1310,26,0)</f>
      </c>
      <c r="Y37" s="138">
        <f>VLOOKUP(A37,'[3]销售台账'!$C$2:$F$1310,4,0)</f>
        <v>0</v>
      </c>
      <c r="Z37" s="139"/>
    </row>
    <row r="38" spans="1:26" s="90" customFormat="1" ht="24.75" customHeight="1">
      <c r="A38" s="90" t="s">
        <v>106</v>
      </c>
      <c r="B38" s="102">
        <v>33</v>
      </c>
      <c r="C38" s="102">
        <v>3</v>
      </c>
      <c r="D38" s="103" t="s">
        <v>107</v>
      </c>
      <c r="E38" s="103" t="s">
        <v>108</v>
      </c>
      <c r="F38" s="107" t="s">
        <v>35</v>
      </c>
      <c r="G38" s="105">
        <v>2.9</v>
      </c>
      <c r="H38" s="106">
        <v>86.22</v>
      </c>
      <c r="I38" s="109">
        <v>19.55</v>
      </c>
      <c r="J38" s="109">
        <v>66.67</v>
      </c>
      <c r="K38" s="115">
        <f t="shared" si="4"/>
        <v>9614.382276882709</v>
      </c>
      <c r="L38" s="116">
        <f t="shared" si="5"/>
        <v>12433.658915746619</v>
      </c>
      <c r="M38" s="117">
        <v>828952.0399128271</v>
      </c>
      <c r="N38" s="118"/>
      <c r="O38" s="105" t="s">
        <v>32</v>
      </c>
      <c r="P38" s="119"/>
      <c r="Q38" s="127">
        <f>VLOOKUP(A38,'[3]销售台账'!$C$2:$T$1310,18,0)</f>
        <v>45167</v>
      </c>
      <c r="R38" s="134">
        <f>VLOOKUP(A38,'[3]销售台账'!$C$2:$AD$1310,28,0)</f>
        <v>821104</v>
      </c>
      <c r="S38" s="21">
        <f>M38*$S$5</f>
        <v>704609.233925903</v>
      </c>
      <c r="T38" s="55" t="b">
        <f t="shared" si="6"/>
        <v>1</v>
      </c>
      <c r="U38" s="133" t="b">
        <f t="shared" si="7"/>
        <v>1</v>
      </c>
      <c r="V38" s="131" t="str">
        <f>VLOOKUP(A38,'[3]销售台账'!$C$2:$O$1310,13,0)</f>
        <v>龚树荣</v>
      </c>
      <c r="W38" s="132" t="str">
        <f>VLOOKUP(A38,'[3]销售台账'!$C$2:$S$1310,17,0)</f>
        <v>中介-华江</v>
      </c>
      <c r="X38" s="132">
        <f>VLOOKUP(A38,'[3]销售台账'!$C$2:$AB$1310,26,0)</f>
      </c>
      <c r="Y38" s="138">
        <f>VLOOKUP(A38,'[3]销售台账'!$C$2:$F$1310,4,0)</f>
        <v>0</v>
      </c>
      <c r="Z38" s="139">
        <f>VLOOKUP(A38,'[2]销售台账'!$C$2:$AB$1310,26,0)</f>
      </c>
    </row>
    <row r="39" spans="1:26" s="90" customFormat="1" ht="24.75" customHeight="1">
      <c r="A39" s="90" t="s">
        <v>109</v>
      </c>
      <c r="B39" s="102">
        <v>34</v>
      </c>
      <c r="C39" s="102">
        <v>3</v>
      </c>
      <c r="D39" s="103" t="s">
        <v>110</v>
      </c>
      <c r="E39" s="103" t="s">
        <v>108</v>
      </c>
      <c r="F39" s="107" t="s">
        <v>35</v>
      </c>
      <c r="G39" s="105">
        <v>2.9</v>
      </c>
      <c r="H39" s="106">
        <v>86.22</v>
      </c>
      <c r="I39" s="109">
        <v>19.55</v>
      </c>
      <c r="J39" s="109">
        <v>66.67</v>
      </c>
      <c r="K39" s="115">
        <f t="shared" si="4"/>
        <v>7862.94198341307</v>
      </c>
      <c r="L39" s="116">
        <f t="shared" si="5"/>
        <v>10168.634435426353</v>
      </c>
      <c r="M39" s="117">
        <v>677942.8578098749</v>
      </c>
      <c r="N39" s="118"/>
      <c r="O39" s="105" t="s">
        <v>32</v>
      </c>
      <c r="P39" s="119"/>
      <c r="Q39" s="127">
        <f>VLOOKUP(A39,'[3]销售台账'!$C$2:$T$1310,18,0)</f>
        <v>0</v>
      </c>
      <c r="R39" s="128">
        <f>VLOOKUP(A39,'[3]销售台账'!$C$2:$AD$1310,28,0)</f>
        <v>0</v>
      </c>
      <c r="S39" s="21">
        <f>M39*$S$5</f>
        <v>576251.4291383937</v>
      </c>
      <c r="T39" s="55" t="b">
        <f t="shared" si="6"/>
        <v>0</v>
      </c>
      <c r="U39" s="133" t="b">
        <f t="shared" si="7"/>
        <v>1</v>
      </c>
      <c r="V39" s="131">
        <f>VLOOKUP(A39,'[3]销售台账'!$C$2:$O$1310,13,0)</f>
        <v>0</v>
      </c>
      <c r="W39" s="132">
        <f>VLOOKUP(A39,'[3]销售台账'!$C$2:$S$1310,17,0)</f>
        <v>0</v>
      </c>
      <c r="X39" s="132">
        <f>VLOOKUP(A39,'[3]销售台账'!$C$2:$AB$1310,26,0)</f>
      </c>
      <c r="Y39" s="138">
        <f>VLOOKUP(A39,'[3]销售台账'!$C$2:$F$1310,4,0)</f>
        <v>0</v>
      </c>
      <c r="Z39" s="139">
        <f>VLOOKUP(A39,'[2]销售台账'!$C$2:$AB$1310,26,0)</f>
      </c>
    </row>
    <row r="40" spans="1:26" s="90" customFormat="1" ht="24.75" customHeight="1">
      <c r="A40" s="90" t="s">
        <v>111</v>
      </c>
      <c r="B40" s="102">
        <v>35</v>
      </c>
      <c r="C40" s="102">
        <v>3</v>
      </c>
      <c r="D40" s="103" t="s">
        <v>112</v>
      </c>
      <c r="E40" s="103" t="s">
        <v>108</v>
      </c>
      <c r="F40" s="105" t="s">
        <v>58</v>
      </c>
      <c r="G40" s="105">
        <v>2.9</v>
      </c>
      <c r="H40" s="108">
        <v>73.43</v>
      </c>
      <c r="I40" s="109">
        <v>16.65</v>
      </c>
      <c r="J40" s="109">
        <v>56.78</v>
      </c>
      <c r="K40" s="115">
        <f t="shared" si="4"/>
        <v>7072.321993222285</v>
      </c>
      <c r="L40" s="116">
        <f t="shared" si="5"/>
        <v>9146.188868656434</v>
      </c>
      <c r="M40" s="117">
        <v>519320.6039623124</v>
      </c>
      <c r="N40" s="118"/>
      <c r="O40" s="105" t="s">
        <v>32</v>
      </c>
      <c r="P40" s="119"/>
      <c r="Q40" s="127">
        <f>VLOOKUP(A40,'[3]销售台账'!$C$2:$T$1310,18,0)</f>
        <v>44982</v>
      </c>
      <c r="R40" s="134">
        <f>VLOOKUP(A40,'[3]销售台账'!$C$2:$AD$1310,28,0)</f>
        <v>457131.6</v>
      </c>
      <c r="S40" s="21">
        <f>M40*$S$5</f>
        <v>441422.5133679655</v>
      </c>
      <c r="T40" s="55" t="b">
        <f t="shared" si="6"/>
        <v>1</v>
      </c>
      <c r="U40" s="133" t="b">
        <f t="shared" si="7"/>
        <v>1</v>
      </c>
      <c r="V40" s="131" t="str">
        <f>VLOOKUP(A40,'[3]销售台账'!$C$2:$O$1310,13,0)</f>
        <v>刘翠</v>
      </c>
      <c r="W40" s="132" t="str">
        <f>VLOOKUP(A40,'[3]销售台账'!$C$2:$S$1310,17,0)</f>
        <v>员工自购</v>
      </c>
      <c r="X40" s="132">
        <f>VLOOKUP(A40,'[3]销售台账'!$C$2:$AB$1310,26,0)</f>
        <v>45289</v>
      </c>
      <c r="Y40" s="138" t="str">
        <f>VLOOKUP(A40,'[3]销售台账'!$C$2:$F$1310,4,0)</f>
        <v>草签报</v>
      </c>
      <c r="Z40" s="139"/>
    </row>
    <row r="41" spans="1:26" s="91" customFormat="1" ht="24.75" customHeight="1">
      <c r="A41" s="91" t="s">
        <v>113</v>
      </c>
      <c r="B41" s="102">
        <v>36</v>
      </c>
      <c r="C41" s="102">
        <v>3</v>
      </c>
      <c r="D41" s="103" t="s">
        <v>114</v>
      </c>
      <c r="E41" s="103" t="s">
        <v>115</v>
      </c>
      <c r="F41" s="105" t="s">
        <v>58</v>
      </c>
      <c r="G41" s="105">
        <v>2.9</v>
      </c>
      <c r="H41" s="108">
        <v>73.43</v>
      </c>
      <c r="I41" s="109">
        <v>16.65</v>
      </c>
      <c r="J41" s="109">
        <v>56.78</v>
      </c>
      <c r="K41" s="115">
        <f aca="true" t="shared" si="8" ref="K41:K63">M41/H41</f>
        <v>7952.611015252622</v>
      </c>
      <c r="L41" s="116">
        <f aca="true" t="shared" si="9" ref="L41:L63">M41/J41</f>
        <v>10284.611251320888</v>
      </c>
      <c r="M41" s="117">
        <v>583960.2268500001</v>
      </c>
      <c r="N41" s="118"/>
      <c r="O41" s="105" t="s">
        <v>32</v>
      </c>
      <c r="P41" s="119"/>
      <c r="Q41" s="127">
        <f>VLOOKUP(A41,'[3]销售台账'!$C$2:$T$1310,18,0)</f>
        <v>45231</v>
      </c>
      <c r="R41" s="134">
        <f>VLOOKUP(A41,'[3]销售台账'!$C$2:$AD$1310,28,0)</f>
        <v>576918</v>
      </c>
      <c r="S41" s="21">
        <f>M41*$S$5</f>
        <v>496366.1928225001</v>
      </c>
      <c r="T41" s="55" t="b">
        <f t="shared" si="6"/>
        <v>1</v>
      </c>
      <c r="U41" s="133" t="b">
        <f t="shared" si="7"/>
        <v>1</v>
      </c>
      <c r="V41" s="131" t="str">
        <f>VLOOKUP(A41,'[3]销售台账'!$C$2:$O$1310,13,0)</f>
        <v>黄春玉</v>
      </c>
      <c r="W41" s="132" t="str">
        <f>VLOOKUP(A41,'[3]销售台账'!$C$2:$S$1310,17,0)</f>
        <v>中介-玉阁</v>
      </c>
      <c r="X41" s="132">
        <f>VLOOKUP(A41,'[3]销售台账'!$C$2:$AB$1310,26,0)</f>
        <v>0</v>
      </c>
      <c r="Y41" s="138">
        <f>VLOOKUP(A41,'[3]销售台账'!$C$2:$F$1310,4,0)</f>
        <v>0</v>
      </c>
      <c r="Z41" s="140"/>
    </row>
    <row r="42" spans="1:26" s="90" customFormat="1" ht="24.75" customHeight="1">
      <c r="A42" s="90" t="s">
        <v>116</v>
      </c>
      <c r="B42" s="102">
        <v>37</v>
      </c>
      <c r="C42" s="102">
        <v>3</v>
      </c>
      <c r="D42" s="103" t="s">
        <v>117</v>
      </c>
      <c r="E42" s="103" t="s">
        <v>118</v>
      </c>
      <c r="F42" s="107" t="s">
        <v>31</v>
      </c>
      <c r="G42" s="105">
        <v>2.9</v>
      </c>
      <c r="H42" s="106">
        <v>59.34</v>
      </c>
      <c r="I42" s="109">
        <v>13.45</v>
      </c>
      <c r="J42" s="109">
        <v>45.89</v>
      </c>
      <c r="K42" s="115">
        <f t="shared" si="8"/>
        <v>6927.536251516682</v>
      </c>
      <c r="L42" s="116">
        <f t="shared" si="9"/>
        <v>8957.942932338197</v>
      </c>
      <c r="M42" s="117">
        <v>411080.0011649999</v>
      </c>
      <c r="N42" s="118"/>
      <c r="O42" s="105" t="s">
        <v>32</v>
      </c>
      <c r="P42" s="119"/>
      <c r="Q42" s="127">
        <f>VLOOKUP(A42,'[3]销售台账'!$C$2:$T$1310,18,0)</f>
        <v>45107</v>
      </c>
      <c r="R42" s="134">
        <f>VLOOKUP(A42,'[3]销售台账'!$C$2:$AD$1310,28,0)</f>
        <v>364102</v>
      </c>
      <c r="S42" s="21">
        <f>M42*$S$5</f>
        <v>349418.0009902499</v>
      </c>
      <c r="T42" s="55" t="b">
        <f t="shared" si="6"/>
        <v>1</v>
      </c>
      <c r="U42" s="133" t="b">
        <f t="shared" si="7"/>
        <v>1</v>
      </c>
      <c r="V42" s="131" t="str">
        <f>VLOOKUP(A42,'[3]销售台账'!$C$2:$O$1310,13,0)</f>
        <v>特艳霞</v>
      </c>
      <c r="W42" s="132" t="str">
        <f>VLOOKUP(A42,'[3]销售台账'!$C$2:$S$1310,17,0)</f>
        <v>员工抵债</v>
      </c>
      <c r="X42" s="132">
        <f>VLOOKUP(A42,'[3]销售台账'!$C$2:$AB$1310,26,0)</f>
        <v>45107</v>
      </c>
      <c r="Y42" s="138" t="str">
        <f>VLOOKUP(A42,'[3]销售台账'!$C$2:$F$1310,4,0)</f>
        <v>草签报</v>
      </c>
      <c r="Z42" s="139">
        <f>VLOOKUP(A42,'[2]销售台账'!$C$2:$AB$1310,26,0)</f>
      </c>
    </row>
    <row r="43" spans="1:26" s="90" customFormat="1" ht="24.75" customHeight="1">
      <c r="A43" s="90" t="s">
        <v>119</v>
      </c>
      <c r="B43" s="102">
        <v>38</v>
      </c>
      <c r="C43" s="102">
        <v>3</v>
      </c>
      <c r="D43" s="103" t="s">
        <v>120</v>
      </c>
      <c r="E43" s="103" t="s">
        <v>118</v>
      </c>
      <c r="F43" s="107" t="s">
        <v>35</v>
      </c>
      <c r="G43" s="105">
        <v>2.9</v>
      </c>
      <c r="H43" s="106">
        <v>86.22</v>
      </c>
      <c r="I43" s="109">
        <v>19.55</v>
      </c>
      <c r="J43" s="109">
        <v>66.67</v>
      </c>
      <c r="K43" s="115">
        <f t="shared" si="8"/>
        <v>7945.770476762568</v>
      </c>
      <c r="L43" s="116">
        <f t="shared" si="9"/>
        <v>10275.751170038528</v>
      </c>
      <c r="M43" s="117">
        <v>685084.3305064687</v>
      </c>
      <c r="N43" s="118"/>
      <c r="O43" s="105" t="s">
        <v>32</v>
      </c>
      <c r="P43" s="119"/>
      <c r="Q43" s="127">
        <f>VLOOKUP(A43,'[3]销售台账'!$C$2:$T$1310,18,0)</f>
        <v>0</v>
      </c>
      <c r="R43" s="128">
        <f>VLOOKUP(A43,'[3]销售台账'!$C$2:$AD$1310,28,0)</f>
        <v>0</v>
      </c>
      <c r="S43" s="21">
        <f>M43*$S$5</f>
        <v>582321.6809304983</v>
      </c>
      <c r="T43" s="55" t="b">
        <f t="shared" si="6"/>
        <v>0</v>
      </c>
      <c r="U43" s="133" t="b">
        <f t="shared" si="7"/>
        <v>1</v>
      </c>
      <c r="V43" s="131">
        <f>VLOOKUP(A43,'[3]销售台账'!$C$2:$O$1310,13,0)</f>
        <v>0</v>
      </c>
      <c r="W43" s="132">
        <f>VLOOKUP(A43,'[3]销售台账'!$C$2:$S$1310,17,0)</f>
        <v>0</v>
      </c>
      <c r="X43" s="132">
        <f>VLOOKUP(A43,'[3]销售台账'!$C$2:$AB$1310,26,0)</f>
      </c>
      <c r="Y43" s="138">
        <f>VLOOKUP(A43,'[3]销售台账'!$C$2:$F$1310,4,0)</f>
        <v>0</v>
      </c>
      <c r="Z43" s="139">
        <f>VLOOKUP(A43,'[2]销售台账'!$C$2:$AB$1310,26,0)</f>
      </c>
    </row>
    <row r="44" spans="1:26" s="90" customFormat="1" ht="24.75" customHeight="1">
      <c r="A44" s="90" t="s">
        <v>121</v>
      </c>
      <c r="B44" s="102">
        <v>39</v>
      </c>
      <c r="C44" s="102">
        <v>3</v>
      </c>
      <c r="D44" s="103" t="s">
        <v>122</v>
      </c>
      <c r="E44" s="103" t="s">
        <v>118</v>
      </c>
      <c r="F44" s="105" t="s">
        <v>58</v>
      </c>
      <c r="G44" s="105">
        <v>2.9</v>
      </c>
      <c r="H44" s="109">
        <v>73.43</v>
      </c>
      <c r="I44" s="109">
        <v>16.65</v>
      </c>
      <c r="J44" s="109">
        <v>56.78</v>
      </c>
      <c r="K44" s="115">
        <f t="shared" si="8"/>
        <v>7821.521605329052</v>
      </c>
      <c r="L44" s="116">
        <f t="shared" si="9"/>
        <v>10115.081568850164</v>
      </c>
      <c r="M44" s="117">
        <v>574334.3314793124</v>
      </c>
      <c r="N44" s="118"/>
      <c r="O44" s="105" t="s">
        <v>32</v>
      </c>
      <c r="P44" s="119"/>
      <c r="Q44" s="127">
        <f>VLOOKUP(A44,'[3]销售台账'!$C$2:$T$1310,18,0)</f>
        <v>0</v>
      </c>
      <c r="R44" s="128">
        <f>VLOOKUP(A44,'[3]销售台账'!$C$2:$AD$1310,28,0)</f>
        <v>0</v>
      </c>
      <c r="S44" s="21">
        <f>M44*$S$5</f>
        <v>488184.1817574155</v>
      </c>
      <c r="T44" s="55" t="b">
        <f t="shared" si="6"/>
        <v>0</v>
      </c>
      <c r="U44" s="133" t="b">
        <f t="shared" si="7"/>
        <v>1</v>
      </c>
      <c r="V44" s="131">
        <f>VLOOKUP(A44,'[3]销售台账'!$C$2:$O$1310,13,0)</f>
        <v>0</v>
      </c>
      <c r="W44" s="132">
        <f>VLOOKUP(A44,'[3]销售台账'!$C$2:$S$1310,17,0)</f>
        <v>0</v>
      </c>
      <c r="X44" s="132">
        <f>VLOOKUP(A44,'[3]销售台账'!$C$2:$AB$1310,26,0)</f>
      </c>
      <c r="Y44" s="138">
        <f>VLOOKUP(A44,'[3]销售台账'!$C$2:$F$1310,4,0)</f>
        <v>0</v>
      </c>
      <c r="Z44" s="139">
        <f>VLOOKUP(A44,'[2]销售台账'!$C$2:$AB$1310,26,0)</f>
      </c>
    </row>
    <row r="45" spans="1:26" s="90" customFormat="1" ht="24.75" customHeight="1">
      <c r="A45" s="90" t="s">
        <v>123</v>
      </c>
      <c r="B45" s="102">
        <v>40</v>
      </c>
      <c r="C45" s="102">
        <v>3</v>
      </c>
      <c r="D45" s="103" t="s">
        <v>124</v>
      </c>
      <c r="E45" s="103" t="s">
        <v>125</v>
      </c>
      <c r="F45" s="107" t="s">
        <v>35</v>
      </c>
      <c r="G45" s="105">
        <v>2.9</v>
      </c>
      <c r="H45" s="106">
        <v>86.22</v>
      </c>
      <c r="I45" s="109">
        <v>19.55</v>
      </c>
      <c r="J45" s="109">
        <v>66.67</v>
      </c>
      <c r="K45" s="115">
        <f t="shared" si="8"/>
        <v>7838.087120197966</v>
      </c>
      <c r="L45" s="116">
        <f t="shared" si="9"/>
        <v>10136.49124798963</v>
      </c>
      <c r="M45" s="117">
        <v>675799.8715034686</v>
      </c>
      <c r="N45" s="118"/>
      <c r="O45" s="105" t="s">
        <v>32</v>
      </c>
      <c r="P45" s="119"/>
      <c r="Q45" s="127">
        <f>VLOOKUP(A45,'[3]销售台账'!$C$2:$T$1310,18,0)</f>
        <v>45319</v>
      </c>
      <c r="R45" s="128">
        <f>VLOOKUP(A45,'[3]销售台账'!$C$2:$AD$1310,28,0)</f>
        <v>587516</v>
      </c>
      <c r="S45" s="21">
        <f>M45*$S$5</f>
        <v>574429.8907779483</v>
      </c>
      <c r="T45" s="55" t="b">
        <f t="shared" si="6"/>
        <v>1</v>
      </c>
      <c r="U45" s="133" t="b">
        <f t="shared" si="7"/>
        <v>1</v>
      </c>
      <c r="V45" s="131" t="str">
        <f>VLOOKUP(A45,'[3]销售台账'!$C$2:$O$1310,13,0)</f>
        <v>赵孟清</v>
      </c>
      <c r="W45" s="132" t="str">
        <f>VLOOKUP(A45,'[3]销售台账'!$C$2:$S$1310,17,0)</f>
        <v>自然来访</v>
      </c>
      <c r="X45" s="132">
        <f>VLOOKUP(A45,'[3]销售台账'!$C$2:$AB$1310,26,0)</f>
      </c>
      <c r="Y45" s="138">
        <f>VLOOKUP(A45,'[3]销售台账'!$C$2:$F$1310,4,0)</f>
        <v>0</v>
      </c>
      <c r="Z45" s="139">
        <f>VLOOKUP(A45,'[2]销售台账'!$C$2:$AB$1310,26,0)</f>
      </c>
    </row>
    <row r="46" spans="1:26" s="90" customFormat="1" ht="24.75" customHeight="1">
      <c r="A46" s="90" t="s">
        <v>126</v>
      </c>
      <c r="B46" s="102">
        <v>41</v>
      </c>
      <c r="C46" s="102">
        <v>3</v>
      </c>
      <c r="D46" s="103" t="s">
        <v>127</v>
      </c>
      <c r="E46" s="103" t="s">
        <v>125</v>
      </c>
      <c r="F46" s="107" t="s">
        <v>35</v>
      </c>
      <c r="G46" s="105">
        <v>2.9</v>
      </c>
      <c r="H46" s="106">
        <v>86.22</v>
      </c>
      <c r="I46" s="109">
        <v>19.55</v>
      </c>
      <c r="J46" s="109">
        <v>66.67</v>
      </c>
      <c r="K46" s="115">
        <f t="shared" si="8"/>
        <v>7755.249605119534</v>
      </c>
      <c r="L46" s="116">
        <f t="shared" si="9"/>
        <v>10029.362846158785</v>
      </c>
      <c r="M46" s="117">
        <v>668657.6209534062</v>
      </c>
      <c r="N46" s="118"/>
      <c r="O46" s="105" t="s">
        <v>32</v>
      </c>
      <c r="P46" s="119"/>
      <c r="Q46" s="127">
        <f>VLOOKUP(A46,'[3]销售台账'!$C$2:$T$1310,18,0)</f>
        <v>45330</v>
      </c>
      <c r="R46" s="128">
        <f>VLOOKUP(A46,'[3]销售台账'!$C$2:$AD$1310,28,0)</f>
        <v>581637</v>
      </c>
      <c r="S46" s="21">
        <f>M46*$S$5</f>
        <v>568358.9778103953</v>
      </c>
      <c r="T46" s="55" t="b">
        <f t="shared" si="6"/>
        <v>1</v>
      </c>
      <c r="U46" s="133" t="b">
        <f t="shared" si="7"/>
        <v>1</v>
      </c>
      <c r="V46" s="131" t="str">
        <f>VLOOKUP(A46,'[3]销售台账'!$C$2:$O$1310,13,0)</f>
        <v>赵孟清</v>
      </c>
      <c r="W46" s="132" t="str">
        <f>VLOOKUP(A46,'[3]销售台账'!$C$2:$S$1310,17,0)</f>
        <v>自然来访</v>
      </c>
      <c r="X46" s="132">
        <f>VLOOKUP(A46,'[3]销售台账'!$C$2:$AB$1310,26,0)</f>
      </c>
      <c r="Y46" s="138">
        <f>VLOOKUP(A46,'[3]销售台账'!$C$2:$F$1310,4,0)</f>
        <v>0</v>
      </c>
      <c r="Z46" s="139">
        <f>VLOOKUP(A46,'[2]销售台账'!$C$2:$AB$1310,26,0)</f>
      </c>
    </row>
    <row r="47" spans="1:26" s="90" customFormat="1" ht="24.75" customHeight="1">
      <c r="A47" s="90" t="s">
        <v>128</v>
      </c>
      <c r="B47" s="102">
        <v>42</v>
      </c>
      <c r="C47" s="102">
        <v>3</v>
      </c>
      <c r="D47" s="103" t="s">
        <v>129</v>
      </c>
      <c r="E47" s="103" t="s">
        <v>125</v>
      </c>
      <c r="F47" s="105" t="s">
        <v>58</v>
      </c>
      <c r="G47" s="105">
        <v>2.9</v>
      </c>
      <c r="H47" s="108">
        <v>73.43</v>
      </c>
      <c r="I47" s="109">
        <v>16.65</v>
      </c>
      <c r="J47" s="109">
        <v>56.78</v>
      </c>
      <c r="K47" s="115">
        <f t="shared" si="8"/>
        <v>7796.670124494413</v>
      </c>
      <c r="L47" s="116">
        <f t="shared" si="9"/>
        <v>10082.942712955704</v>
      </c>
      <c r="M47" s="117">
        <v>572509.4872416249</v>
      </c>
      <c r="N47" s="118"/>
      <c r="O47" s="105" t="s">
        <v>32</v>
      </c>
      <c r="P47" s="119"/>
      <c r="Q47" s="127">
        <f>VLOOKUP(A47,'[3]销售台账'!$C$2:$T$1310,18,0)</f>
        <v>45284</v>
      </c>
      <c r="R47" s="134">
        <f>VLOOKUP(A47,'[3]销售台账'!$C$2:$AD$1310,28,0)</f>
        <v>498846</v>
      </c>
      <c r="S47" s="21">
        <f>M47*$S$5</f>
        <v>486633.0641553811</v>
      </c>
      <c r="T47" s="55" t="b">
        <f t="shared" si="6"/>
        <v>1</v>
      </c>
      <c r="U47" s="133" t="b">
        <f t="shared" si="7"/>
        <v>1</v>
      </c>
      <c r="V47" s="131" t="str">
        <f>VLOOKUP(A47,'[3]销售台账'!$C$2:$O$1310,13,0)</f>
        <v>廖丽萍</v>
      </c>
      <c r="W47" s="132" t="str">
        <f>VLOOKUP(A47,'[3]销售台账'!$C$2:$S$1310,17,0)</f>
        <v>中介-玉阁</v>
      </c>
      <c r="X47" s="132">
        <f>VLOOKUP(A47,'[3]销售台账'!$C$2:$AB$1310,26,0)</f>
      </c>
      <c r="Y47" s="138">
        <f>VLOOKUP(A47,'[3]销售台账'!$C$2:$F$1310,4,0)</f>
        <v>0</v>
      </c>
      <c r="Z47" s="139">
        <f>VLOOKUP(A47,'[2]销售台账'!$C$2:$AB$1310,26,0)</f>
      </c>
    </row>
    <row r="48" spans="1:26" s="90" customFormat="1" ht="24.75" customHeight="1">
      <c r="A48" s="90" t="s">
        <v>130</v>
      </c>
      <c r="B48" s="102">
        <v>43</v>
      </c>
      <c r="C48" s="102">
        <v>3</v>
      </c>
      <c r="D48" s="103" t="s">
        <v>131</v>
      </c>
      <c r="E48" s="103" t="s">
        <v>125</v>
      </c>
      <c r="F48" s="105" t="s">
        <v>58</v>
      </c>
      <c r="G48" s="105">
        <v>2.9</v>
      </c>
      <c r="H48" s="109">
        <v>73.43</v>
      </c>
      <c r="I48" s="109">
        <v>16.65</v>
      </c>
      <c r="J48" s="109">
        <v>56.78</v>
      </c>
      <c r="K48" s="115">
        <f t="shared" si="8"/>
        <v>7713.831855045618</v>
      </c>
      <c r="L48" s="116">
        <f t="shared" si="9"/>
        <v>9975.813193307498</v>
      </c>
      <c r="M48" s="117">
        <v>566426.6731159998</v>
      </c>
      <c r="N48" s="118"/>
      <c r="O48" s="105" t="s">
        <v>32</v>
      </c>
      <c r="P48" s="119"/>
      <c r="Q48" s="127">
        <f>VLOOKUP(A48,'[3]销售台账'!$C$2:$T$1310,18,0)</f>
        <v>45333</v>
      </c>
      <c r="R48" s="128">
        <f>VLOOKUP(A48,'[3]销售台账'!$C$2:$AD$1310,28,0)</f>
        <v>493839</v>
      </c>
      <c r="S48" s="21">
        <f>M48*$S$5</f>
        <v>481462.6721485998</v>
      </c>
      <c r="T48" s="55" t="b">
        <f t="shared" si="6"/>
        <v>1</v>
      </c>
      <c r="U48" s="133" t="b">
        <f t="shared" si="7"/>
        <v>1</v>
      </c>
      <c r="V48" s="131" t="str">
        <f>VLOOKUP(A48,'[3]销售台账'!$C$2:$O$1310,13,0)</f>
        <v>潘燕芬</v>
      </c>
      <c r="W48" s="132" t="str">
        <f>VLOOKUP(A48,'[3]销售台账'!$C$2:$S$1310,17,0)</f>
        <v>自然来访</v>
      </c>
      <c r="X48" s="132">
        <f>VLOOKUP(A48,'[3]销售台账'!$C$2:$AB$1310,26,0)</f>
      </c>
      <c r="Y48" s="138">
        <f>VLOOKUP(A48,'[3]销售台账'!$C$2:$F$1310,4,0)</f>
        <v>0</v>
      </c>
      <c r="Z48" s="139">
        <f>VLOOKUP(A48,'[2]销售台账'!$C$2:$AB$1310,26,0)</f>
      </c>
    </row>
    <row r="49" spans="1:26" s="90" customFormat="1" ht="24.75" customHeight="1">
      <c r="A49" s="90" t="s">
        <v>132</v>
      </c>
      <c r="B49" s="102">
        <v>44</v>
      </c>
      <c r="C49" s="102">
        <v>3</v>
      </c>
      <c r="D49" s="103" t="s">
        <v>133</v>
      </c>
      <c r="E49" s="103" t="s">
        <v>134</v>
      </c>
      <c r="F49" s="107" t="s">
        <v>31</v>
      </c>
      <c r="G49" s="105">
        <v>2.9</v>
      </c>
      <c r="H49" s="106">
        <v>59.34</v>
      </c>
      <c r="I49" s="103">
        <v>13.45</v>
      </c>
      <c r="J49" s="103">
        <v>45.89</v>
      </c>
      <c r="K49" s="115">
        <f t="shared" si="8"/>
        <v>6905.179846209081</v>
      </c>
      <c r="L49" s="116">
        <f t="shared" si="9"/>
        <v>8929.03403953033</v>
      </c>
      <c r="M49" s="117">
        <v>409753.37207404687</v>
      </c>
      <c r="N49" s="118"/>
      <c r="O49" s="105" t="s">
        <v>32</v>
      </c>
      <c r="P49" s="119"/>
      <c r="Q49" s="127">
        <f>VLOOKUP(A49,'[3]销售台账'!$C$2:$T$1310,18,0)</f>
        <v>45016</v>
      </c>
      <c r="R49" s="134">
        <f>VLOOKUP(A49,'[3]销售台账'!$C$2:$AD$1310,28,0)</f>
        <v>362927</v>
      </c>
      <c r="S49" s="21">
        <f>M49*$S$5</f>
        <v>348290.3662629398</v>
      </c>
      <c r="T49" s="55" t="b">
        <f t="shared" si="6"/>
        <v>1</v>
      </c>
      <c r="U49" s="133" t="b">
        <f t="shared" si="7"/>
        <v>1</v>
      </c>
      <c r="V49" s="131" t="str">
        <f>VLOOKUP(A49,'[3]销售台账'!$C$2:$O$1310,13,0)</f>
        <v>金晓辰</v>
      </c>
      <c r="W49" s="132" t="str">
        <f>VLOOKUP(A49,'[3]销售台账'!$C$2:$S$1310,17,0)</f>
        <v>员工抵债</v>
      </c>
      <c r="X49" s="132">
        <f>VLOOKUP(A49,'[3]销售台账'!$C$2:$AB$1310,26,0)</f>
        <v>45016</v>
      </c>
      <c r="Y49" s="138" t="str">
        <f>VLOOKUP(A49,'[3]销售台账'!$C$2:$F$1310,4,0)</f>
        <v>草签报</v>
      </c>
      <c r="Z49" s="139"/>
    </row>
    <row r="50" spans="1:26" s="90" customFormat="1" ht="24.75" customHeight="1">
      <c r="A50" s="90" t="s">
        <v>135</v>
      </c>
      <c r="B50" s="102">
        <v>45</v>
      </c>
      <c r="C50" s="102">
        <v>3</v>
      </c>
      <c r="D50" s="103" t="s">
        <v>136</v>
      </c>
      <c r="E50" s="103" t="s">
        <v>134</v>
      </c>
      <c r="F50" s="107" t="s">
        <v>31</v>
      </c>
      <c r="G50" s="105">
        <v>2.9</v>
      </c>
      <c r="H50" s="106">
        <v>59.34</v>
      </c>
      <c r="I50" s="109">
        <v>13.45</v>
      </c>
      <c r="J50" s="109">
        <v>45.89</v>
      </c>
      <c r="K50" s="115">
        <f t="shared" si="8"/>
        <v>7251.162619767884</v>
      </c>
      <c r="L50" s="116">
        <f t="shared" si="9"/>
        <v>9376.421657376906</v>
      </c>
      <c r="M50" s="117">
        <v>430283.98985702626</v>
      </c>
      <c r="N50" s="118"/>
      <c r="O50" s="105" t="s">
        <v>32</v>
      </c>
      <c r="P50" s="119"/>
      <c r="Q50" s="127">
        <f>VLOOKUP(A50,'[3]销售台账'!$C$2:$T$1310,18,0)</f>
        <v>45016</v>
      </c>
      <c r="R50" s="134">
        <f>VLOOKUP(A50,'[3]销售台账'!$C$2:$AD$1310,28,0)</f>
        <v>366845</v>
      </c>
      <c r="S50" s="21">
        <f>M50*$S$5</f>
        <v>365741.3913784723</v>
      </c>
      <c r="T50" s="55" t="b">
        <f t="shared" si="6"/>
        <v>1</v>
      </c>
      <c r="U50" s="133" t="b">
        <f t="shared" si="7"/>
        <v>1</v>
      </c>
      <c r="V50" s="131" t="str">
        <f>VLOOKUP(A50,'[3]销售台账'!$C$2:$O$1310,13,0)</f>
        <v>魏高臣</v>
      </c>
      <c r="W50" s="132" t="str">
        <f>VLOOKUP(A50,'[3]销售台账'!$C$2:$S$1310,17,0)</f>
        <v>员工抵债</v>
      </c>
      <c r="X50" s="132">
        <f>VLOOKUP(A50,'[3]销售台账'!$C$2:$AB$1310,26,0)</f>
        <v>45016</v>
      </c>
      <c r="Y50" s="138" t="str">
        <f>VLOOKUP(A50,'[3]销售台账'!$C$2:$F$1310,4,0)</f>
        <v>草签报</v>
      </c>
      <c r="Z50" s="139"/>
    </row>
    <row r="51" spans="1:26" s="90" customFormat="1" ht="24.75" customHeight="1">
      <c r="A51" s="90" t="s">
        <v>137</v>
      </c>
      <c r="B51" s="102">
        <v>46</v>
      </c>
      <c r="C51" s="102">
        <v>3</v>
      </c>
      <c r="D51" s="103" t="s">
        <v>138</v>
      </c>
      <c r="E51" s="103" t="s">
        <v>134</v>
      </c>
      <c r="F51" s="107" t="s">
        <v>35</v>
      </c>
      <c r="G51" s="105">
        <v>2.9</v>
      </c>
      <c r="H51" s="106">
        <v>86.22</v>
      </c>
      <c r="I51" s="109">
        <v>19.55</v>
      </c>
      <c r="J51" s="109">
        <v>66.67</v>
      </c>
      <c r="K51" s="115">
        <f t="shared" si="8"/>
        <v>9684.552201929346</v>
      </c>
      <c r="L51" s="116">
        <f t="shared" si="9"/>
        <v>12524.405142498097</v>
      </c>
      <c r="M51" s="117">
        <v>835002.0908503481</v>
      </c>
      <c r="N51" s="118"/>
      <c r="O51" s="105" t="s">
        <v>32</v>
      </c>
      <c r="P51" s="119"/>
      <c r="Q51" s="127">
        <f>VLOOKUP(A51,'[3]销售台账'!$C$2:$T$1310,18,0)</f>
        <v>45339</v>
      </c>
      <c r="R51" s="128">
        <f>VLOOKUP(A51,'[3]销售台账'!$C$2:$AD$1310,28,0)</f>
        <v>599274</v>
      </c>
      <c r="S51" s="21">
        <f>M51*$S$5</f>
        <v>709751.7772227959</v>
      </c>
      <c r="T51" s="55" t="b">
        <f t="shared" si="6"/>
        <v>0</v>
      </c>
      <c r="U51" s="133" t="b">
        <f t="shared" si="7"/>
        <v>1</v>
      </c>
      <c r="V51" s="131" t="str">
        <f>VLOOKUP(A51,'[3]销售台账'!$C$2:$O$1310,13,0)</f>
        <v>潘燕芬</v>
      </c>
      <c r="W51" s="132" t="str">
        <f>VLOOKUP(A51,'[3]销售台账'!$C$2:$S$1310,17,0)</f>
        <v>自然来访</v>
      </c>
      <c r="X51" s="132">
        <f>VLOOKUP(A51,'[3]销售台账'!$C$2:$AB$1310,26,0)</f>
      </c>
      <c r="Y51" s="138">
        <f>VLOOKUP(A51,'[3]销售台账'!$C$2:$F$1310,4,0)</f>
        <v>0</v>
      </c>
      <c r="Z51" s="139">
        <f>VLOOKUP(A51,'[2]销售台账'!$C$2:$AB$1310,26,0)</f>
      </c>
    </row>
    <row r="52" spans="1:26" s="89" customFormat="1" ht="24.75" customHeight="1">
      <c r="A52" s="90" t="s">
        <v>139</v>
      </c>
      <c r="B52" s="102">
        <v>47</v>
      </c>
      <c r="C52" s="102">
        <v>3</v>
      </c>
      <c r="D52" s="103" t="s">
        <v>140</v>
      </c>
      <c r="E52" s="103" t="s">
        <v>134</v>
      </c>
      <c r="F52" s="105" t="s">
        <v>58</v>
      </c>
      <c r="G52" s="105">
        <v>2.9</v>
      </c>
      <c r="H52" s="108">
        <v>73.43</v>
      </c>
      <c r="I52" s="109">
        <v>16.65</v>
      </c>
      <c r="J52" s="109">
        <v>56.78</v>
      </c>
      <c r="K52" s="115">
        <f t="shared" si="8"/>
        <v>7124.195431287874</v>
      </c>
      <c r="L52" s="116">
        <f t="shared" si="9"/>
        <v>9213.273520948725</v>
      </c>
      <c r="M52" s="117">
        <v>523129.67051946867</v>
      </c>
      <c r="N52" s="118"/>
      <c r="O52" s="105" t="s">
        <v>32</v>
      </c>
      <c r="P52" s="119"/>
      <c r="Q52" s="127">
        <f>VLOOKUP(A52,'[3]销售台账'!$C$2:$T$1310,18,0)</f>
        <v>0</v>
      </c>
      <c r="R52" s="128">
        <f>VLOOKUP(A52,'[3]销售台账'!$C$2:$AD$1310,28,0)</f>
        <v>0</v>
      </c>
      <c r="S52" s="129">
        <f>M52*$S$5</f>
        <v>444660.21994154836</v>
      </c>
      <c r="T52" s="123" t="b">
        <f t="shared" si="6"/>
        <v>0</v>
      </c>
      <c r="U52" s="130" t="b">
        <f t="shared" si="7"/>
        <v>1</v>
      </c>
      <c r="V52" s="131">
        <f>VLOOKUP(A52,'[3]销售台账'!$C$2:$O$1310,13,0)</f>
        <v>0</v>
      </c>
      <c r="W52" s="132">
        <f>VLOOKUP(A52,'[3]销售台账'!$C$2:$S$1310,17,0)</f>
        <v>0</v>
      </c>
      <c r="X52" s="132">
        <f>VLOOKUP(A52,'[3]销售台账'!$C$2:$AB$1310,26,0)</f>
      </c>
      <c r="Y52" s="138">
        <f>VLOOKUP(A52,'[3]销售台账'!$C$2:$F$1310,4,0)</f>
        <v>0</v>
      </c>
      <c r="Z52" s="139"/>
    </row>
    <row r="53" spans="1:26" s="89" customFormat="1" ht="24.75" customHeight="1">
      <c r="A53" s="90" t="s">
        <v>141</v>
      </c>
      <c r="B53" s="102">
        <v>48</v>
      </c>
      <c r="C53" s="102">
        <v>3</v>
      </c>
      <c r="D53" s="103" t="s">
        <v>142</v>
      </c>
      <c r="E53" s="103" t="s">
        <v>134</v>
      </c>
      <c r="F53" s="105" t="s">
        <v>58</v>
      </c>
      <c r="G53" s="105">
        <v>2.9</v>
      </c>
      <c r="H53" s="109">
        <v>73.43</v>
      </c>
      <c r="I53" s="109">
        <v>16.65</v>
      </c>
      <c r="J53" s="109">
        <v>56.78</v>
      </c>
      <c r="K53" s="115">
        <f t="shared" si="8"/>
        <v>7050.086457738661</v>
      </c>
      <c r="L53" s="116">
        <f t="shared" si="9"/>
        <v>9117.433050224548</v>
      </c>
      <c r="M53" s="117">
        <v>517687.8485917499</v>
      </c>
      <c r="N53" s="118"/>
      <c r="O53" s="105" t="s">
        <v>32</v>
      </c>
      <c r="P53" s="119"/>
      <c r="Q53" s="127">
        <f>VLOOKUP(A53,'[3]销售台账'!$C$2:$T$1310,18,0)</f>
        <v>0</v>
      </c>
      <c r="R53" s="128">
        <f>VLOOKUP(A53,'[3]销售台账'!$C$2:$AD$1310,28,0)</f>
        <v>0</v>
      </c>
      <c r="S53" s="129">
        <f>M53*$S$5</f>
        <v>440034.67130298744</v>
      </c>
      <c r="T53" s="123" t="b">
        <f t="shared" si="6"/>
        <v>0</v>
      </c>
      <c r="U53" s="130" t="b">
        <f t="shared" si="7"/>
        <v>1</v>
      </c>
      <c r="V53" s="131">
        <f>VLOOKUP(A53,'[3]销售台账'!$C$2:$O$1310,13,0)</f>
        <v>0</v>
      </c>
      <c r="W53" s="132">
        <f>VLOOKUP(A53,'[3]销售台账'!$C$2:$S$1310,17,0)</f>
        <v>0</v>
      </c>
      <c r="X53" s="132">
        <f>VLOOKUP(A53,'[3]销售台账'!$C$2:$AB$1310,26,0)</f>
      </c>
      <c r="Y53" s="138">
        <f>VLOOKUP(A53,'[3]销售台账'!$C$2:$F$1310,4,0)</f>
        <v>0</v>
      </c>
      <c r="Z53" s="139"/>
    </row>
    <row r="54" spans="1:26" s="90" customFormat="1" ht="24.75" customHeight="1">
      <c r="A54" s="90" t="s">
        <v>143</v>
      </c>
      <c r="B54" s="102">
        <v>49</v>
      </c>
      <c r="C54" s="102">
        <v>3</v>
      </c>
      <c r="D54" s="103" t="s">
        <v>144</v>
      </c>
      <c r="E54" s="103" t="s">
        <v>134</v>
      </c>
      <c r="F54" s="107" t="s">
        <v>35</v>
      </c>
      <c r="G54" s="105">
        <v>2.9</v>
      </c>
      <c r="H54" s="108">
        <v>86</v>
      </c>
      <c r="I54" s="109">
        <v>19.5</v>
      </c>
      <c r="J54" s="109">
        <v>66.5</v>
      </c>
      <c r="K54" s="115">
        <f t="shared" si="8"/>
        <v>7251.153427490413</v>
      </c>
      <c r="L54" s="116">
        <f t="shared" si="9"/>
        <v>9377.431500213166</v>
      </c>
      <c r="M54" s="117">
        <v>623599.1947641756</v>
      </c>
      <c r="N54" s="118"/>
      <c r="O54" s="105" t="s">
        <v>32</v>
      </c>
      <c r="P54" s="119"/>
      <c r="Q54" s="127">
        <f>VLOOKUP(A54,'[3]销售台账'!$C$2:$T$1310,18,0)</f>
        <v>45016</v>
      </c>
      <c r="R54" s="134">
        <f>VLOOKUP(A54,'[3]销售台账'!$C$2:$AD$1310,28,0)</f>
        <v>531662</v>
      </c>
      <c r="S54" s="21">
        <f>M54*$S$5</f>
        <v>530059.3155495492</v>
      </c>
      <c r="T54" s="55" t="b">
        <f t="shared" si="6"/>
        <v>1</v>
      </c>
      <c r="U54" s="133" t="b">
        <f t="shared" si="7"/>
        <v>1</v>
      </c>
      <c r="V54" s="131" t="str">
        <f>VLOOKUP(A54,'[3]销售台账'!$C$2:$O$1310,13,0)</f>
        <v>魏高臣</v>
      </c>
      <c r="W54" s="132" t="str">
        <f>VLOOKUP(A54,'[3]销售台账'!$C$2:$S$1310,17,0)</f>
        <v>员工抵债</v>
      </c>
      <c r="X54" s="132">
        <f>VLOOKUP(A54,'[3]销售台账'!$C$2:$AB$1310,26,0)</f>
        <v>45016</v>
      </c>
      <c r="Y54" s="138" t="str">
        <f>VLOOKUP(A54,'[3]销售台账'!$C$2:$F$1310,4,0)</f>
        <v>草签报</v>
      </c>
      <c r="Z54" s="139"/>
    </row>
    <row r="55" spans="1:26" s="90" customFormat="1" ht="24.75" customHeight="1">
      <c r="A55" s="90" t="s">
        <v>145</v>
      </c>
      <c r="B55" s="102">
        <v>50</v>
      </c>
      <c r="C55" s="102">
        <v>3</v>
      </c>
      <c r="D55" s="103" t="s">
        <v>146</v>
      </c>
      <c r="E55" s="103" t="s">
        <v>147</v>
      </c>
      <c r="F55" s="107" t="s">
        <v>35</v>
      </c>
      <c r="G55" s="105">
        <v>2.9</v>
      </c>
      <c r="H55" s="106">
        <v>86.22</v>
      </c>
      <c r="I55" s="109">
        <v>19.55</v>
      </c>
      <c r="J55" s="109">
        <v>66.67</v>
      </c>
      <c r="K55" s="115">
        <f t="shared" si="8"/>
        <v>8003.762150354831</v>
      </c>
      <c r="L55" s="116">
        <f t="shared" si="9"/>
        <v>10350.74805165132</v>
      </c>
      <c r="M55" s="117">
        <v>690084.3726035935</v>
      </c>
      <c r="N55" s="118"/>
      <c r="O55" s="105" t="s">
        <v>32</v>
      </c>
      <c r="P55" s="119"/>
      <c r="Q55" s="127">
        <f>VLOOKUP(A55,'[3]销售台账'!$C$2:$T$1310,18,0)</f>
        <v>0</v>
      </c>
      <c r="R55" s="128">
        <f>VLOOKUP(A55,'[3]销售台账'!$C$2:$AD$1310,28,0)</f>
        <v>0</v>
      </c>
      <c r="S55" s="21">
        <f>M55*$S$5</f>
        <v>586571.7167130545</v>
      </c>
      <c r="T55" s="55" t="b">
        <f t="shared" si="6"/>
        <v>0</v>
      </c>
      <c r="U55" s="133" t="b">
        <f t="shared" si="7"/>
        <v>1</v>
      </c>
      <c r="V55" s="131" t="str">
        <f>VLOOKUP(A55,'[3]销售台账'!$C$2:$O$1310,13,0)</f>
        <v>张江明</v>
      </c>
      <c r="W55" s="132" t="str">
        <f>VLOOKUP(A55,'[3]销售台账'!$C$2:$S$1310,17,0)</f>
        <v>员工自购</v>
      </c>
      <c r="X55" s="132">
        <f>VLOOKUP(A55,'[3]销售台账'!$C$2:$AB$1310,26,0)</f>
      </c>
      <c r="Y55" s="138">
        <f>VLOOKUP(A55,'[3]销售台账'!$C$2:$F$1310,4,0)</f>
        <v>0</v>
      </c>
      <c r="Z55" s="139"/>
    </row>
    <row r="56" spans="1:26" s="90" customFormat="1" ht="24.75" customHeight="1">
      <c r="A56" s="90" t="s">
        <v>148</v>
      </c>
      <c r="B56" s="102">
        <v>51</v>
      </c>
      <c r="C56" s="102">
        <v>3</v>
      </c>
      <c r="D56" s="103" t="s">
        <v>149</v>
      </c>
      <c r="E56" s="103" t="s">
        <v>147</v>
      </c>
      <c r="F56" s="107" t="s">
        <v>35</v>
      </c>
      <c r="G56" s="105">
        <v>2.9</v>
      </c>
      <c r="H56" s="106">
        <v>86.22</v>
      </c>
      <c r="I56" s="109">
        <v>19.55</v>
      </c>
      <c r="J56" s="109">
        <v>66.67</v>
      </c>
      <c r="K56" s="115">
        <f t="shared" si="8"/>
        <v>7920.915613547465</v>
      </c>
      <c r="L56" s="116">
        <f t="shared" si="9"/>
        <v>10243.607982601807</v>
      </c>
      <c r="M56" s="117">
        <v>682941.3442000624</v>
      </c>
      <c r="N56" s="118"/>
      <c r="O56" s="105" t="s">
        <v>32</v>
      </c>
      <c r="P56" s="119"/>
      <c r="Q56" s="127">
        <f>VLOOKUP(A56,'[3]销售台账'!$C$2:$T$1310,18,0)</f>
        <v>0</v>
      </c>
      <c r="R56" s="128">
        <f>VLOOKUP(A56,'[3]销售台账'!$C$2:$AD$1310,28,0)</f>
        <v>0</v>
      </c>
      <c r="S56" s="21">
        <f>M56*$S$5</f>
        <v>580500.1425700531</v>
      </c>
      <c r="T56" s="55" t="b">
        <f t="shared" si="6"/>
        <v>0</v>
      </c>
      <c r="U56" s="133" t="b">
        <f t="shared" si="7"/>
        <v>1</v>
      </c>
      <c r="V56" s="131" t="str">
        <f>VLOOKUP(A56,'[3]销售台账'!$C$2:$O$1310,13,0)</f>
        <v>张江明</v>
      </c>
      <c r="W56" s="132" t="str">
        <f>VLOOKUP(A56,'[3]销售台账'!$C$2:$S$1310,17,0)</f>
        <v>员工自购</v>
      </c>
      <c r="X56" s="132">
        <f>VLOOKUP(A56,'[3]销售台账'!$C$2:$AB$1310,26,0)</f>
      </c>
      <c r="Y56" s="138">
        <f>VLOOKUP(A56,'[3]销售台账'!$C$2:$F$1310,4,0)</f>
        <v>0</v>
      </c>
      <c r="Z56" s="139"/>
    </row>
    <row r="57" spans="1:26" s="89" customFormat="1" ht="24.75" customHeight="1">
      <c r="A57" s="91" t="s">
        <v>150</v>
      </c>
      <c r="B57" s="102">
        <v>52</v>
      </c>
      <c r="C57" s="102">
        <v>3</v>
      </c>
      <c r="D57" s="103" t="s">
        <v>151</v>
      </c>
      <c r="E57" s="103" t="s">
        <v>147</v>
      </c>
      <c r="F57" s="105" t="s">
        <v>58</v>
      </c>
      <c r="G57" s="105">
        <v>2.9</v>
      </c>
      <c r="H57" s="108">
        <v>73.43</v>
      </c>
      <c r="I57" s="109">
        <v>16.65</v>
      </c>
      <c r="J57" s="109">
        <v>56.78</v>
      </c>
      <c r="K57" s="115">
        <f t="shared" si="8"/>
        <v>7629.460953288845</v>
      </c>
      <c r="L57" s="116">
        <f t="shared" si="9"/>
        <v>9866.701616766466</v>
      </c>
      <c r="M57" s="117">
        <v>560231.3178</v>
      </c>
      <c r="N57" s="118"/>
      <c r="O57" s="105" t="s">
        <v>32</v>
      </c>
      <c r="P57" s="119"/>
      <c r="Q57" s="127">
        <f>VLOOKUP(A57,'[3]销售台账'!$C$2:$T$1310,18,0)</f>
        <v>45016</v>
      </c>
      <c r="R57" s="128">
        <f>VLOOKUP(A57,'[3]销售台账'!$C$2:$AD$1310,28,0)</f>
        <v>455943</v>
      </c>
      <c r="S57" s="129">
        <f>M57*$S$5</f>
        <v>476196.62012999994</v>
      </c>
      <c r="T57" s="123" t="b">
        <f t="shared" si="6"/>
        <v>0</v>
      </c>
      <c r="U57" s="130" t="b">
        <f t="shared" si="7"/>
        <v>1</v>
      </c>
      <c r="V57" s="131" t="str">
        <f>VLOOKUP(A57,'[3]销售台账'!$C$2:$O$1310,13,0)</f>
        <v>王浩</v>
      </c>
      <c r="W57" s="132" t="str">
        <f>VLOOKUP(A57,'[3]销售台账'!$C$2:$S$1310,17,0)</f>
        <v>员工抵债</v>
      </c>
      <c r="X57" s="132">
        <f>VLOOKUP(A57,'[3]销售台账'!$C$2:$AB$1310,26,0)</f>
        <v>45016</v>
      </c>
      <c r="Y57" s="138" t="str">
        <f>VLOOKUP(A57,'[3]销售台账'!$C$2:$F$1310,4,0)</f>
        <v>草签报</v>
      </c>
      <c r="Z57" s="139"/>
    </row>
    <row r="58" spans="1:26" s="90" customFormat="1" ht="24.75" customHeight="1">
      <c r="A58" s="90" t="s">
        <v>152</v>
      </c>
      <c r="B58" s="102">
        <v>53</v>
      </c>
      <c r="C58" s="102">
        <v>3</v>
      </c>
      <c r="D58" s="103" t="s">
        <v>153</v>
      </c>
      <c r="E58" s="103" t="s">
        <v>154</v>
      </c>
      <c r="F58" s="107" t="s">
        <v>35</v>
      </c>
      <c r="G58" s="105">
        <v>2.9</v>
      </c>
      <c r="H58" s="106">
        <v>86.22</v>
      </c>
      <c r="I58" s="109">
        <v>19.55</v>
      </c>
      <c r="J58" s="109">
        <v>66.67</v>
      </c>
      <c r="K58" s="115">
        <f t="shared" si="8"/>
        <v>8070.035771109152</v>
      </c>
      <c r="L58" s="116">
        <f t="shared" si="9"/>
        <v>10436.455440003465</v>
      </c>
      <c r="M58" s="117">
        <v>695798.484185031</v>
      </c>
      <c r="N58" s="118"/>
      <c r="O58" s="105" t="s">
        <v>32</v>
      </c>
      <c r="P58" s="119"/>
      <c r="Q58" s="127">
        <f>VLOOKUP(A58,'[3]销售台账'!$C$2:$T$1310,18,0)</f>
        <v>0</v>
      </c>
      <c r="R58" s="128">
        <f>VLOOKUP(A58,'[3]销售台账'!$C$2:$AD$1310,28,0)</f>
        <v>0</v>
      </c>
      <c r="S58" s="21">
        <f>M58*$S$5</f>
        <v>591428.7115572763</v>
      </c>
      <c r="T58" s="55" t="b">
        <f aca="true" t="shared" si="10" ref="T58:T100">R58-S58&gt;0</f>
        <v>0</v>
      </c>
      <c r="U58" s="133" t="b">
        <f aca="true" t="shared" si="11" ref="U58:U100">M58&gt;R58</f>
        <v>1</v>
      </c>
      <c r="V58" s="131" t="str">
        <f>VLOOKUP(A58,'[3]销售台账'!$C$2:$O$1310,13,0)</f>
        <v>张江明</v>
      </c>
      <c r="W58" s="132" t="str">
        <f>VLOOKUP(A58,'[3]销售台账'!$C$2:$S$1310,17,0)</f>
        <v>员工自购</v>
      </c>
      <c r="X58" s="132">
        <f>VLOOKUP(A58,'[3]销售台账'!$C$2:$AB$1310,26,0)</f>
      </c>
      <c r="Y58" s="138">
        <f>VLOOKUP(A58,'[3]销售台账'!$C$2:$F$1310,4,0)</f>
        <v>0</v>
      </c>
      <c r="Z58" s="139"/>
    </row>
    <row r="59" spans="1:26" s="90" customFormat="1" ht="24.75" customHeight="1">
      <c r="A59" s="90" t="s">
        <v>155</v>
      </c>
      <c r="B59" s="102">
        <v>54</v>
      </c>
      <c r="C59" s="102">
        <v>3</v>
      </c>
      <c r="D59" s="103" t="s">
        <v>156</v>
      </c>
      <c r="E59" s="103" t="s">
        <v>154</v>
      </c>
      <c r="F59" s="107" t="s">
        <v>35</v>
      </c>
      <c r="G59" s="105">
        <v>2.9</v>
      </c>
      <c r="H59" s="106">
        <v>86.22</v>
      </c>
      <c r="I59" s="109">
        <v>19.55</v>
      </c>
      <c r="J59" s="109">
        <v>66.67</v>
      </c>
      <c r="K59" s="115">
        <f t="shared" si="8"/>
        <v>7987.198256030718</v>
      </c>
      <c r="L59" s="116">
        <f t="shared" si="9"/>
        <v>10329.32703817262</v>
      </c>
      <c r="M59" s="117">
        <v>688656.2336349685</v>
      </c>
      <c r="N59" s="118"/>
      <c r="O59" s="105" t="s">
        <v>32</v>
      </c>
      <c r="P59" s="119"/>
      <c r="Q59" s="127">
        <f>VLOOKUP(A59,'[3]销售台账'!$C$2:$T$1310,18,0)</f>
        <v>0</v>
      </c>
      <c r="R59" s="128">
        <f>VLOOKUP(A59,'[3]销售台账'!$C$2:$AD$1310,28,0)</f>
        <v>0</v>
      </c>
      <c r="S59" s="21">
        <f>M59*$S$5</f>
        <v>585357.7985897232</v>
      </c>
      <c r="T59" s="55" t="b">
        <f t="shared" si="10"/>
        <v>0</v>
      </c>
      <c r="U59" s="133" t="b">
        <f t="shared" si="11"/>
        <v>1</v>
      </c>
      <c r="V59" s="131" t="str">
        <f>VLOOKUP(A59,'[3]销售台账'!$C$2:$O$1310,13,0)</f>
        <v>张江明</v>
      </c>
      <c r="W59" s="132" t="str">
        <f>VLOOKUP(A59,'[3]销售台账'!$C$2:$S$1310,17,0)</f>
        <v>员工自购</v>
      </c>
      <c r="X59" s="132">
        <f>VLOOKUP(A59,'[3]销售台账'!$C$2:$AB$1310,26,0)</f>
      </c>
      <c r="Y59" s="138">
        <f>VLOOKUP(A59,'[3]销售台账'!$C$2:$F$1310,4,0)</f>
        <v>0</v>
      </c>
      <c r="Z59" s="139"/>
    </row>
    <row r="60" spans="1:26" s="90" customFormat="1" ht="24.75" customHeight="1">
      <c r="A60" s="90" t="s">
        <v>157</v>
      </c>
      <c r="B60" s="102">
        <v>55</v>
      </c>
      <c r="C60" s="102">
        <v>3</v>
      </c>
      <c r="D60" s="103" t="s">
        <v>158</v>
      </c>
      <c r="E60" s="103" t="s">
        <v>154</v>
      </c>
      <c r="F60" s="105" t="s">
        <v>58</v>
      </c>
      <c r="G60" s="105">
        <v>2.9</v>
      </c>
      <c r="H60" s="108">
        <v>73.43</v>
      </c>
      <c r="I60" s="109">
        <v>16.65</v>
      </c>
      <c r="J60" s="109">
        <v>56.78</v>
      </c>
      <c r="K60" s="115">
        <f t="shared" si="8"/>
        <v>8028.606685821954</v>
      </c>
      <c r="L60" s="116">
        <f t="shared" si="9"/>
        <v>10382.891668543609</v>
      </c>
      <c r="M60" s="117">
        <v>589540.5889399061</v>
      </c>
      <c r="N60" s="118"/>
      <c r="O60" s="105" t="s">
        <v>32</v>
      </c>
      <c r="P60" s="119"/>
      <c r="Q60" s="127">
        <f>VLOOKUP(A60,'[3]销售台账'!$C$2:$T$1310,18,0)</f>
        <v>0</v>
      </c>
      <c r="R60" s="128">
        <f>VLOOKUP(A60,'[3]销售台账'!$C$2:$AD$1310,28,0)</f>
        <v>0</v>
      </c>
      <c r="S60" s="21">
        <f>M60*$S$5</f>
        <v>501109.50059892016</v>
      </c>
      <c r="T60" s="55" t="b">
        <f t="shared" si="10"/>
        <v>0</v>
      </c>
      <c r="U60" s="133" t="b">
        <f t="shared" si="11"/>
        <v>1</v>
      </c>
      <c r="V60" s="131">
        <f>VLOOKUP(A60,'[3]销售台账'!$C$2:$O$1310,13,0)</f>
        <v>0</v>
      </c>
      <c r="W60" s="132">
        <f>VLOOKUP(A60,'[3]销售台账'!$C$2:$S$1310,17,0)</f>
        <v>0</v>
      </c>
      <c r="X60" s="132">
        <f>VLOOKUP(A60,'[3]销售台账'!$C$2:$AB$1310,26,0)</f>
      </c>
      <c r="Y60" s="138">
        <f>VLOOKUP(A60,'[3]销售台账'!$C$2:$F$1310,4,0)</f>
        <v>0</v>
      </c>
      <c r="Z60" s="139">
        <f>VLOOKUP(A60,'[2]销售台账'!$C$2:$AB$1310,26,0)</f>
      </c>
    </row>
    <row r="61" spans="1:26" s="90" customFormat="1" ht="24.75" customHeight="1">
      <c r="A61" s="90" t="s">
        <v>159</v>
      </c>
      <c r="B61" s="102">
        <v>56</v>
      </c>
      <c r="C61" s="102">
        <v>3</v>
      </c>
      <c r="D61" s="103" t="s">
        <v>160</v>
      </c>
      <c r="E61" s="103" t="s">
        <v>154</v>
      </c>
      <c r="F61" s="105" t="s">
        <v>58</v>
      </c>
      <c r="G61" s="105">
        <v>2.9</v>
      </c>
      <c r="H61" s="109">
        <v>73.43</v>
      </c>
      <c r="I61" s="109">
        <v>16.65</v>
      </c>
      <c r="J61" s="109">
        <v>56.78</v>
      </c>
      <c r="K61" s="115">
        <f t="shared" si="8"/>
        <v>7945.779009502246</v>
      </c>
      <c r="L61" s="116">
        <f t="shared" si="9"/>
        <v>10275.775848322472</v>
      </c>
      <c r="M61" s="117">
        <v>583458.5526677499</v>
      </c>
      <c r="N61" s="118"/>
      <c r="O61" s="105" t="s">
        <v>32</v>
      </c>
      <c r="P61" s="119"/>
      <c r="Q61" s="127">
        <f>VLOOKUP(A61,'[3]销售台账'!$C$2:$T$1310,18,0)</f>
        <v>0</v>
      </c>
      <c r="R61" s="128">
        <f>VLOOKUP(A61,'[3]销售台账'!$C$2:$AD$1310,28,0)</f>
        <v>0</v>
      </c>
      <c r="S61" s="21">
        <f>M61*$S$5</f>
        <v>495939.7697675874</v>
      </c>
      <c r="T61" s="55" t="b">
        <f t="shared" si="10"/>
        <v>0</v>
      </c>
      <c r="U61" s="133" t="b">
        <f t="shared" si="11"/>
        <v>1</v>
      </c>
      <c r="V61" s="131">
        <f>VLOOKUP(A61,'[3]销售台账'!$C$2:$O$1310,13,0)</f>
        <v>0</v>
      </c>
      <c r="W61" s="132">
        <f>VLOOKUP(A61,'[3]销售台账'!$C$2:$S$1310,17,0)</f>
        <v>0</v>
      </c>
      <c r="X61" s="132">
        <f>VLOOKUP(A61,'[3]销售台账'!$C$2:$AB$1310,26,0)</f>
      </c>
      <c r="Y61" s="138">
        <f>VLOOKUP(A61,'[3]销售台账'!$C$2:$F$1310,4,0)</f>
        <v>0</v>
      </c>
      <c r="Z61" s="139">
        <f>VLOOKUP(A61,'[2]销售台账'!$C$2:$AB$1310,26,0)</f>
      </c>
    </row>
    <row r="62" spans="1:26" s="90" customFormat="1" ht="24.75" customHeight="1">
      <c r="A62" s="90" t="s">
        <v>161</v>
      </c>
      <c r="B62" s="102">
        <v>57</v>
      </c>
      <c r="C62" s="102">
        <v>3</v>
      </c>
      <c r="D62" s="103" t="s">
        <v>162</v>
      </c>
      <c r="E62" s="103" t="s">
        <v>154</v>
      </c>
      <c r="F62" s="107" t="s">
        <v>35</v>
      </c>
      <c r="G62" s="105">
        <v>2.9</v>
      </c>
      <c r="H62" s="108">
        <v>86</v>
      </c>
      <c r="I62" s="109">
        <v>19.5</v>
      </c>
      <c r="J62" s="109">
        <v>66.5</v>
      </c>
      <c r="K62" s="115">
        <f t="shared" si="8"/>
        <v>9464.03389300331</v>
      </c>
      <c r="L62" s="116">
        <f t="shared" si="9"/>
        <v>12239.201726289997</v>
      </c>
      <c r="M62" s="117">
        <v>813906.9147982848</v>
      </c>
      <c r="N62" s="118"/>
      <c r="O62" s="105" t="s">
        <v>32</v>
      </c>
      <c r="P62" s="119"/>
      <c r="Q62" s="127">
        <f>VLOOKUP(A62,'[3]销售台账'!$C$2:$T$1310,18,0)</f>
        <v>45165</v>
      </c>
      <c r="R62" s="134">
        <f>VLOOKUP(A62,'[3]销售台账'!$C$2:$AD$1310,28,0)</f>
        <v>807554</v>
      </c>
      <c r="S62" s="21">
        <f>M62*$S$5</f>
        <v>691820.877578542</v>
      </c>
      <c r="T62" s="55" t="b">
        <f t="shared" si="10"/>
        <v>1</v>
      </c>
      <c r="U62" s="133" t="b">
        <f t="shared" si="11"/>
        <v>1</v>
      </c>
      <c r="V62" s="131" t="str">
        <f>VLOOKUP(A62,'[3]销售台账'!$C$2:$O$1310,13,0)</f>
        <v>吴晓昂</v>
      </c>
      <c r="W62" s="132" t="str">
        <f>VLOOKUP(A62,'[3]销售台账'!$C$2:$S$1310,17,0)</f>
        <v>中介-华江</v>
      </c>
      <c r="X62" s="132">
        <f>VLOOKUP(A62,'[3]销售台账'!$C$2:$AB$1310,26,0)</f>
      </c>
      <c r="Y62" s="138">
        <f>VLOOKUP(A62,'[3]销售台账'!$C$2:$F$1310,4,0)</f>
        <v>0</v>
      </c>
      <c r="Z62" s="139">
        <f>VLOOKUP(A62,'[2]销售台账'!$C$2:$AB$1310,26,0)</f>
      </c>
    </row>
    <row r="63" spans="1:26" s="90" customFormat="1" ht="24.75" customHeight="1">
      <c r="A63" s="90" t="s">
        <v>163</v>
      </c>
      <c r="B63" s="102">
        <v>58</v>
      </c>
      <c r="C63" s="102">
        <v>3</v>
      </c>
      <c r="D63" s="103" t="s">
        <v>164</v>
      </c>
      <c r="E63" s="103" t="s">
        <v>165</v>
      </c>
      <c r="F63" s="107" t="s">
        <v>35</v>
      </c>
      <c r="G63" s="105">
        <v>2.9</v>
      </c>
      <c r="H63" s="106">
        <v>86.22</v>
      </c>
      <c r="I63" s="109">
        <v>19.55</v>
      </c>
      <c r="J63" s="109">
        <v>66.67</v>
      </c>
      <c r="K63" s="115">
        <f aca="true" t="shared" si="12" ref="K63:K92">M63/H63</f>
        <v>7904.351719223353</v>
      </c>
      <c r="L63" s="116">
        <f aca="true" t="shared" si="13" ref="L63:L92">M63/J63</f>
        <v>10222.186969123106</v>
      </c>
      <c r="M63" s="117">
        <v>681513.2052314375</v>
      </c>
      <c r="N63" s="118"/>
      <c r="O63" s="105" t="s">
        <v>32</v>
      </c>
      <c r="P63" s="119"/>
      <c r="Q63" s="127">
        <f>VLOOKUP(A63,'[3]销售台账'!$C$2:$T$1310,18,0)</f>
        <v>0</v>
      </c>
      <c r="R63" s="128">
        <f>VLOOKUP(A63,'[3]销售台账'!$C$2:$AD$1310,28,0)</f>
        <v>0</v>
      </c>
      <c r="S63" s="21">
        <f>M63*$S$5</f>
        <v>579286.2244467218</v>
      </c>
      <c r="T63" s="55" t="b">
        <f t="shared" si="10"/>
        <v>0</v>
      </c>
      <c r="U63" s="133" t="b">
        <f t="shared" si="11"/>
        <v>1</v>
      </c>
      <c r="V63" s="131">
        <f>VLOOKUP(A63,'[3]销售台账'!$C$2:$O$1310,13,0)</f>
        <v>0</v>
      </c>
      <c r="W63" s="132">
        <f>VLOOKUP(A63,'[3]销售台账'!$C$2:$S$1310,17,0)</f>
        <v>0</v>
      </c>
      <c r="X63" s="132">
        <f>VLOOKUP(A63,'[3]销售台账'!$C$2:$AB$1310,26,0)</f>
      </c>
      <c r="Y63" s="138">
        <f>VLOOKUP(A63,'[3]销售台账'!$C$2:$F$1310,4,0)</f>
        <v>0</v>
      </c>
      <c r="Z63" s="139">
        <f>VLOOKUP(A63,'[2]销售台账'!$C$2:$AB$1310,26,0)</f>
      </c>
    </row>
    <row r="64" spans="1:26" s="90" customFormat="1" ht="24.75" customHeight="1">
      <c r="A64" s="90" t="s">
        <v>166</v>
      </c>
      <c r="B64" s="102">
        <v>59</v>
      </c>
      <c r="C64" s="102">
        <v>3</v>
      </c>
      <c r="D64" s="103" t="s">
        <v>167</v>
      </c>
      <c r="E64" s="103" t="s">
        <v>165</v>
      </c>
      <c r="F64" s="107" t="s">
        <v>35</v>
      </c>
      <c r="G64" s="105">
        <v>2.9</v>
      </c>
      <c r="H64" s="106">
        <v>86.22</v>
      </c>
      <c r="I64" s="109">
        <v>19.55</v>
      </c>
      <c r="J64" s="109">
        <v>66.67</v>
      </c>
      <c r="K64" s="115">
        <f t="shared" si="12"/>
        <v>7821.514204144918</v>
      </c>
      <c r="L64" s="116">
        <f t="shared" si="13"/>
        <v>10115.058567292257</v>
      </c>
      <c r="M64" s="117">
        <v>674370.9546813748</v>
      </c>
      <c r="N64" s="118"/>
      <c r="O64" s="105" t="s">
        <v>32</v>
      </c>
      <c r="P64" s="119"/>
      <c r="Q64" s="127">
        <f>VLOOKUP(A64,'[3]销售台账'!$C$2:$T$1310,18,0)</f>
        <v>0</v>
      </c>
      <c r="R64" s="128">
        <f>VLOOKUP(A64,'[3]销售台账'!$C$2:$AD$1310,28,0)</f>
        <v>0</v>
      </c>
      <c r="S64" s="21">
        <f>M64*$S$5</f>
        <v>573215.3114791686</v>
      </c>
      <c r="T64" s="55" t="b">
        <f t="shared" si="10"/>
        <v>0</v>
      </c>
      <c r="U64" s="133" t="b">
        <f t="shared" si="11"/>
        <v>1</v>
      </c>
      <c r="V64" s="131">
        <f>VLOOKUP(A64,'[3]销售台账'!$C$2:$O$1310,13,0)</f>
        <v>0</v>
      </c>
      <c r="W64" s="132">
        <f>VLOOKUP(A64,'[3]销售台账'!$C$2:$S$1310,17,0)</f>
        <v>0</v>
      </c>
      <c r="X64" s="132">
        <f>VLOOKUP(A64,'[3]销售台账'!$C$2:$AB$1310,26,0)</f>
      </c>
      <c r="Y64" s="138">
        <f>VLOOKUP(A64,'[3]销售台账'!$C$2:$F$1310,4,0)</f>
        <v>0</v>
      </c>
      <c r="Z64" s="139">
        <f>VLOOKUP(A64,'[2]销售台账'!$C$2:$AB$1310,26,0)</f>
      </c>
    </row>
    <row r="65" spans="1:26" s="90" customFormat="1" ht="24.75" customHeight="1">
      <c r="A65" s="90" t="s">
        <v>168</v>
      </c>
      <c r="B65" s="102">
        <v>60</v>
      </c>
      <c r="C65" s="102">
        <v>3</v>
      </c>
      <c r="D65" s="103" t="s">
        <v>169</v>
      </c>
      <c r="E65" s="103" t="s">
        <v>165</v>
      </c>
      <c r="F65" s="105" t="s">
        <v>58</v>
      </c>
      <c r="G65" s="105">
        <v>2.9</v>
      </c>
      <c r="H65" s="108">
        <v>73.43</v>
      </c>
      <c r="I65" s="109">
        <v>16.65</v>
      </c>
      <c r="J65" s="109">
        <v>56.78</v>
      </c>
      <c r="K65" s="115">
        <f t="shared" si="12"/>
        <v>7862.930146924364</v>
      </c>
      <c r="L65" s="116">
        <f t="shared" si="13"/>
        <v>10168.6326292472</v>
      </c>
      <c r="M65" s="117">
        <v>577374.9606886561</v>
      </c>
      <c r="N65" s="118"/>
      <c r="O65" s="105" t="s">
        <v>32</v>
      </c>
      <c r="P65" s="119"/>
      <c r="Q65" s="127">
        <f>VLOOKUP(A65,'[3]销售台账'!$C$2:$T$1310,18,0)</f>
        <v>0</v>
      </c>
      <c r="R65" s="128">
        <f>VLOOKUP(A65,'[3]销售台账'!$C$2:$AD$1310,28,0)</f>
        <v>0</v>
      </c>
      <c r="S65" s="21">
        <f>M65*$S$5</f>
        <v>490768.7165853577</v>
      </c>
      <c r="T65" s="55" t="b">
        <f t="shared" si="10"/>
        <v>0</v>
      </c>
      <c r="U65" s="133" t="b">
        <f t="shared" si="11"/>
        <v>1</v>
      </c>
      <c r="V65" s="131">
        <f>VLOOKUP(A65,'[3]销售台账'!$C$2:$O$1310,13,0)</f>
        <v>0</v>
      </c>
      <c r="W65" s="132">
        <f>VLOOKUP(A65,'[3]销售台账'!$C$2:$S$1310,17,0)</f>
        <v>0</v>
      </c>
      <c r="X65" s="132">
        <f>VLOOKUP(A65,'[3]销售台账'!$C$2:$AB$1310,26,0)</f>
      </c>
      <c r="Y65" s="138">
        <f>VLOOKUP(A65,'[3]销售台账'!$C$2:$F$1310,4,0)</f>
        <v>0</v>
      </c>
      <c r="Z65" s="139">
        <f>VLOOKUP(A65,'[2]销售台账'!$C$2:$AB$1310,26,0)</f>
      </c>
    </row>
    <row r="66" spans="1:26" s="90" customFormat="1" ht="24.75" customHeight="1">
      <c r="A66" s="90" t="s">
        <v>170</v>
      </c>
      <c r="B66" s="102">
        <v>61</v>
      </c>
      <c r="C66" s="102">
        <v>3</v>
      </c>
      <c r="D66" s="103" t="s">
        <v>171</v>
      </c>
      <c r="E66" s="103" t="s">
        <v>165</v>
      </c>
      <c r="F66" s="105" t="s">
        <v>58</v>
      </c>
      <c r="G66" s="105">
        <v>2.9</v>
      </c>
      <c r="H66" s="109">
        <v>73.43</v>
      </c>
      <c r="I66" s="109">
        <v>16.65</v>
      </c>
      <c r="J66" s="109">
        <v>56.78</v>
      </c>
      <c r="K66" s="115">
        <f t="shared" si="12"/>
        <v>7780.1024706046555</v>
      </c>
      <c r="L66" s="116">
        <f t="shared" si="13"/>
        <v>10061.516809026063</v>
      </c>
      <c r="M66" s="117">
        <v>571292.9244164999</v>
      </c>
      <c r="N66" s="118"/>
      <c r="O66" s="105" t="s">
        <v>32</v>
      </c>
      <c r="P66" s="119"/>
      <c r="Q66" s="127">
        <f>VLOOKUP(A66,'[3]销售台账'!$C$2:$T$1310,18,0)</f>
        <v>0</v>
      </c>
      <c r="R66" s="128">
        <f>VLOOKUP(A66,'[3]销售台账'!$C$2:$AD$1310,28,0)</f>
        <v>0</v>
      </c>
      <c r="S66" s="21">
        <f>M66*$S$5</f>
        <v>485598.98575402494</v>
      </c>
      <c r="T66" s="55" t="b">
        <f t="shared" si="10"/>
        <v>0</v>
      </c>
      <c r="U66" s="133" t="b">
        <f t="shared" si="11"/>
        <v>1</v>
      </c>
      <c r="V66" s="131">
        <f>VLOOKUP(A66,'[3]销售台账'!$C$2:$O$1310,13,0)</f>
        <v>0</v>
      </c>
      <c r="W66" s="132">
        <f>VLOOKUP(A66,'[3]销售台账'!$C$2:$S$1310,17,0)</f>
        <v>0</v>
      </c>
      <c r="X66" s="132">
        <f>VLOOKUP(A66,'[3]销售台账'!$C$2:$AB$1310,26,0)</f>
      </c>
      <c r="Y66" s="138">
        <f>VLOOKUP(A66,'[3]销售台账'!$C$2:$F$1310,4,0)</f>
        <v>0</v>
      </c>
      <c r="Z66" s="139">
        <f>VLOOKUP(A66,'[2]销售台账'!$C$2:$AB$1310,26,0)</f>
      </c>
    </row>
    <row r="67" spans="1:26" s="90" customFormat="1" ht="24.75" customHeight="1">
      <c r="A67" s="90" t="s">
        <v>172</v>
      </c>
      <c r="B67" s="102">
        <v>62</v>
      </c>
      <c r="C67" s="102">
        <v>3</v>
      </c>
      <c r="D67" s="103" t="s">
        <v>173</v>
      </c>
      <c r="E67" s="103" t="s">
        <v>165</v>
      </c>
      <c r="F67" s="107" t="s">
        <v>35</v>
      </c>
      <c r="G67" s="105">
        <v>2.9</v>
      </c>
      <c r="H67" s="108">
        <v>86</v>
      </c>
      <c r="I67" s="109">
        <v>19.5</v>
      </c>
      <c r="J67" s="109">
        <v>66.5</v>
      </c>
      <c r="K67" s="115">
        <f t="shared" si="12"/>
        <v>9263.568662719783</v>
      </c>
      <c r="L67" s="116">
        <f t="shared" si="13"/>
        <v>11979.953458554908</v>
      </c>
      <c r="M67" s="117">
        <v>796666.9049939014</v>
      </c>
      <c r="N67" s="118"/>
      <c r="O67" s="105" t="s">
        <v>32</v>
      </c>
      <c r="P67" s="119"/>
      <c r="Q67" s="127">
        <f>VLOOKUP(A67,'[3]销售台账'!$C$2:$T$1310,18,0)</f>
        <v>0</v>
      </c>
      <c r="R67" s="128">
        <f>VLOOKUP(A67,'[3]销售台账'!$C$2:$AD$1310,28,0)</f>
        <v>0</v>
      </c>
      <c r="S67" s="21">
        <f>M67*$S$5</f>
        <v>677166.8692448161</v>
      </c>
      <c r="T67" s="55" t="b">
        <f t="shared" si="10"/>
        <v>0</v>
      </c>
      <c r="U67" s="133" t="b">
        <f t="shared" si="11"/>
        <v>1</v>
      </c>
      <c r="V67" s="131">
        <f>VLOOKUP(A67,'[3]销售台账'!$C$2:$O$1310,13,0)</f>
        <v>0</v>
      </c>
      <c r="W67" s="132">
        <f>VLOOKUP(A67,'[3]销售台账'!$C$2:$S$1310,17,0)</f>
        <v>0</v>
      </c>
      <c r="X67" s="132">
        <f>VLOOKUP(A67,'[3]销售台账'!$C$2:$AB$1310,26,0)</f>
      </c>
      <c r="Y67" s="138">
        <f>VLOOKUP(A67,'[3]销售台账'!$C$2:$F$1310,4,0)</f>
        <v>0</v>
      </c>
      <c r="Z67" s="139">
        <f>VLOOKUP(A67,'[2]销售台账'!$C$2:$AB$1310,26,0)</f>
      </c>
    </row>
    <row r="68" spans="1:26" s="90" customFormat="1" ht="24.75" customHeight="1">
      <c r="A68" s="90" t="s">
        <v>174</v>
      </c>
      <c r="B68" s="102">
        <v>63</v>
      </c>
      <c r="C68" s="102">
        <v>3</v>
      </c>
      <c r="D68" s="103" t="s">
        <v>175</v>
      </c>
      <c r="E68" s="103" t="s">
        <v>176</v>
      </c>
      <c r="F68" s="107" t="s">
        <v>35</v>
      </c>
      <c r="G68" s="105">
        <v>2.9</v>
      </c>
      <c r="H68" s="106">
        <v>86.22</v>
      </c>
      <c r="I68" s="109">
        <v>19.55</v>
      </c>
      <c r="J68" s="109">
        <v>66.67</v>
      </c>
      <c r="K68" s="115">
        <f t="shared" si="12"/>
        <v>7263.032193998237</v>
      </c>
      <c r="L68" s="116">
        <f t="shared" si="13"/>
        <v>9392.809896003118</v>
      </c>
      <c r="M68" s="117">
        <v>626218.635766528</v>
      </c>
      <c r="N68" s="118"/>
      <c r="O68" s="105" t="s">
        <v>32</v>
      </c>
      <c r="P68" s="119"/>
      <c r="Q68" s="127">
        <f>VLOOKUP(A68,'[3]销售台账'!$C$2:$T$1310,18,0)</f>
        <v>45289</v>
      </c>
      <c r="R68" s="134">
        <f>VLOOKUP(A68,'[3]销售台账'!$C$2:$AD$1310,28,0)</f>
        <v>556336.27</v>
      </c>
      <c r="S68" s="21">
        <f>M68*$S$5</f>
        <v>532285.8404015488</v>
      </c>
      <c r="T68" s="55" t="b">
        <f t="shared" si="10"/>
        <v>1</v>
      </c>
      <c r="U68" s="133" t="b">
        <f t="shared" si="11"/>
        <v>1</v>
      </c>
      <c r="V68" s="131" t="str">
        <f>VLOOKUP(A68,'[3]销售台账'!$C$2:$O$1310,13,0)</f>
        <v>魏凤</v>
      </c>
      <c r="W68" s="132" t="str">
        <f>VLOOKUP(A68,'[3]销售台账'!$C$2:$S$1310,17,0)</f>
        <v>工抵</v>
      </c>
      <c r="X68" s="132">
        <f>VLOOKUP(A68,'[3]销售台账'!$C$2:$AB$1310,26,0)</f>
        <v>45289</v>
      </c>
      <c r="Y68" s="138" t="str">
        <f>VLOOKUP(A68,'[3]销售台账'!$C$2:$F$1310,4,0)</f>
        <v>草签报</v>
      </c>
      <c r="Z68" s="139">
        <f>VLOOKUP(A68,'[2]销售台账'!$C$2:$AB$1310,26,0)</f>
      </c>
    </row>
    <row r="69" spans="1:26" s="90" customFormat="1" ht="24.75" customHeight="1">
      <c r="A69" s="90" t="s">
        <v>177</v>
      </c>
      <c r="B69" s="102">
        <v>64</v>
      </c>
      <c r="C69" s="102">
        <v>3</v>
      </c>
      <c r="D69" s="103" t="s">
        <v>178</v>
      </c>
      <c r="E69" s="103" t="s">
        <v>176</v>
      </c>
      <c r="F69" s="107" t="s">
        <v>35</v>
      </c>
      <c r="G69" s="105">
        <v>2.9</v>
      </c>
      <c r="H69" s="106">
        <v>86.22</v>
      </c>
      <c r="I69" s="109">
        <v>19.55</v>
      </c>
      <c r="J69" s="109">
        <v>66.67</v>
      </c>
      <c r="K69" s="115">
        <f t="shared" si="12"/>
        <v>7987.198256030718</v>
      </c>
      <c r="L69" s="116">
        <f t="shared" si="13"/>
        <v>10329.32703817262</v>
      </c>
      <c r="M69" s="117">
        <v>688656.2336349685</v>
      </c>
      <c r="N69" s="118"/>
      <c r="O69" s="105" t="s">
        <v>32</v>
      </c>
      <c r="P69" s="119"/>
      <c r="Q69" s="127">
        <f>VLOOKUP(A69,'[3]销售台账'!$C$2:$T$1310,18,0)</f>
        <v>0</v>
      </c>
      <c r="R69" s="128">
        <f>VLOOKUP(A69,'[3]销售台账'!$C$2:$AD$1310,28,0)</f>
        <v>0</v>
      </c>
      <c r="S69" s="21">
        <f>M69*$S$5</f>
        <v>585357.7985897232</v>
      </c>
      <c r="T69" s="55" t="b">
        <f t="shared" si="10"/>
        <v>0</v>
      </c>
      <c r="U69" s="133" t="b">
        <f t="shared" si="11"/>
        <v>1</v>
      </c>
      <c r="V69" s="131">
        <f>VLOOKUP(A69,'[3]销售台账'!$C$2:$O$1310,13,0)</f>
        <v>0</v>
      </c>
      <c r="W69" s="132">
        <f>VLOOKUP(A69,'[3]销售台账'!$C$2:$S$1310,17,0)</f>
        <v>0</v>
      </c>
      <c r="X69" s="132">
        <f>VLOOKUP(A69,'[3]销售台账'!$C$2:$AB$1310,26,0)</f>
      </c>
      <c r="Y69" s="138">
        <f>VLOOKUP(A69,'[3]销售台账'!$C$2:$F$1310,4,0)</f>
        <v>0</v>
      </c>
      <c r="Z69" s="139">
        <f>VLOOKUP(A69,'[2]销售台账'!$C$2:$AB$1310,26,0)</f>
      </c>
    </row>
    <row r="70" spans="1:26" s="90" customFormat="1" ht="24.75" customHeight="1">
      <c r="A70" s="90" t="s">
        <v>179</v>
      </c>
      <c r="B70" s="102">
        <v>65</v>
      </c>
      <c r="C70" s="102">
        <v>3</v>
      </c>
      <c r="D70" s="103" t="s">
        <v>180</v>
      </c>
      <c r="E70" s="103" t="s">
        <v>176</v>
      </c>
      <c r="F70" s="105" t="s">
        <v>58</v>
      </c>
      <c r="G70" s="105">
        <v>2.9</v>
      </c>
      <c r="H70" s="109">
        <v>73.43</v>
      </c>
      <c r="I70" s="109">
        <v>16.65</v>
      </c>
      <c r="J70" s="109">
        <v>56.78</v>
      </c>
      <c r="K70" s="115">
        <f t="shared" si="12"/>
        <v>7786.8634293122</v>
      </c>
      <c r="L70" s="116">
        <f t="shared" si="13"/>
        <v>10070.260331356023</v>
      </c>
      <c r="M70" s="117">
        <v>571789.381614395</v>
      </c>
      <c r="N70" s="118"/>
      <c r="O70" s="105" t="s">
        <v>32</v>
      </c>
      <c r="P70" s="119"/>
      <c r="Q70" s="127">
        <f>VLOOKUP(A70,'[3]销售台账'!$C$2:$T$1310,18,0)</f>
        <v>45078</v>
      </c>
      <c r="R70" s="134">
        <f>VLOOKUP(A70,'[3]销售台账'!$C$2:$AD$1310,28,0)</f>
        <v>490000</v>
      </c>
      <c r="S70" s="21">
        <f>M70*$S$5</f>
        <v>486020.9743722357</v>
      </c>
      <c r="T70" s="55" t="b">
        <f t="shared" si="10"/>
        <v>1</v>
      </c>
      <c r="U70" s="133" t="b">
        <f t="shared" si="11"/>
        <v>1</v>
      </c>
      <c r="V70" s="131" t="str">
        <f>VLOOKUP(A70,'[3]销售台账'!$C$2:$O$1310,13,0)</f>
        <v>刘强</v>
      </c>
      <c r="W70" s="132" t="str">
        <f>VLOOKUP(A70,'[3]销售台账'!$C$2:$S$1310,17,0)</f>
        <v>中介-玉阁</v>
      </c>
      <c r="X70" s="132">
        <f>VLOOKUP(A70,'[3]销售台账'!$C$2:$AB$1310,26,0)</f>
        <v>45290</v>
      </c>
      <c r="Y70" s="138" t="str">
        <f>VLOOKUP(A70,'[3]销售台账'!$C$2:$F$1310,4,0)</f>
        <v>草签报</v>
      </c>
      <c r="Z70" s="139">
        <f>VLOOKUP(A70,'[2]销售台账'!$C$2:$AB$1310,26,0)</f>
      </c>
    </row>
    <row r="71" spans="1:26" s="90" customFormat="1" ht="24.75" customHeight="1">
      <c r="A71" s="90" t="s">
        <v>181</v>
      </c>
      <c r="B71" s="102">
        <v>66</v>
      </c>
      <c r="C71" s="102">
        <v>3</v>
      </c>
      <c r="D71" s="103" t="s">
        <v>182</v>
      </c>
      <c r="E71" s="103" t="s">
        <v>176</v>
      </c>
      <c r="F71" s="107" t="s">
        <v>35</v>
      </c>
      <c r="G71" s="105">
        <v>2.9</v>
      </c>
      <c r="H71" s="108">
        <v>86</v>
      </c>
      <c r="I71" s="109">
        <v>19.5</v>
      </c>
      <c r="J71" s="109">
        <v>66.5</v>
      </c>
      <c r="K71" s="115">
        <f t="shared" si="12"/>
        <v>7274.009521068661</v>
      </c>
      <c r="L71" s="116">
        <f t="shared" si="13"/>
        <v>9406.989756569998</v>
      </c>
      <c r="M71" s="117">
        <v>625564.8188119049</v>
      </c>
      <c r="N71" s="118"/>
      <c r="O71" s="105" t="s">
        <v>32</v>
      </c>
      <c r="P71" s="119"/>
      <c r="Q71" s="127">
        <f>VLOOKUP(A71,'[3]销售台账'!$C$2:$T$1310,18,0)</f>
        <v>45216</v>
      </c>
      <c r="R71" s="134">
        <f>VLOOKUP(A71,'[3]销售台账'!$C$2:$AD$1310,28,0)</f>
        <v>536215.56</v>
      </c>
      <c r="S71" s="21">
        <f>M71*$S$5</f>
        <v>531730.0959901192</v>
      </c>
      <c r="T71" s="55" t="b">
        <f t="shared" si="10"/>
        <v>1</v>
      </c>
      <c r="U71" s="133" t="b">
        <f t="shared" si="11"/>
        <v>1</v>
      </c>
      <c r="V71" s="131" t="str">
        <f>VLOOKUP(A71,'[3]销售台账'!$C$2:$O$1310,13,0)</f>
        <v> 第一物业服务(北京) 有限公司清远分公司</v>
      </c>
      <c r="W71" s="132" t="str">
        <f>VLOOKUP(A71,'[3]销售台账'!$C$2:$S$1310,17,0)</f>
        <v>工抵</v>
      </c>
      <c r="X71" s="132">
        <f>VLOOKUP(A71,'[3]销售台账'!$C$2:$AB$1310,26,0)</f>
        <v>45216</v>
      </c>
      <c r="Y71" s="138" t="str">
        <f>VLOOKUP(A71,'[3]销售台账'!$C$2:$F$1310,4,0)</f>
        <v>草签报</v>
      </c>
      <c r="Z71" s="139">
        <f>VLOOKUP(A71,'[2]销售台账'!$C$2:$AB$1310,26,0)</f>
      </c>
    </row>
    <row r="72" spans="1:26" s="90" customFormat="1" ht="24.75" customHeight="1">
      <c r="A72" s="90" t="s">
        <v>183</v>
      </c>
      <c r="B72" s="102">
        <v>67</v>
      </c>
      <c r="C72" s="102">
        <v>3</v>
      </c>
      <c r="D72" s="103" t="s">
        <v>184</v>
      </c>
      <c r="E72" s="103" t="s">
        <v>185</v>
      </c>
      <c r="F72" s="107" t="s">
        <v>35</v>
      </c>
      <c r="G72" s="105">
        <v>2.9</v>
      </c>
      <c r="H72" s="106">
        <v>86.22</v>
      </c>
      <c r="I72" s="109">
        <v>19.55</v>
      </c>
      <c r="J72" s="109">
        <v>66.67</v>
      </c>
      <c r="K72" s="115">
        <f t="shared" si="12"/>
        <v>7315.2165806752355</v>
      </c>
      <c r="L72" s="116">
        <f t="shared" si="13"/>
        <v>9460.296588957834</v>
      </c>
      <c r="M72" s="117">
        <v>630717.9735858188</v>
      </c>
      <c r="N72" s="118"/>
      <c r="O72" s="105" t="s">
        <v>32</v>
      </c>
      <c r="P72" s="119"/>
      <c r="Q72" s="127">
        <f>VLOOKUP(A72,'[3]销售台账'!$C$2:$T$1310,18,0)</f>
        <v>45291</v>
      </c>
      <c r="R72" s="134">
        <f>VLOOKUP(A72,'[3]销售台账'!$C$2:$AD$1310,28,0)</f>
        <v>557649.41</v>
      </c>
      <c r="S72" s="21">
        <f>M72*$S$5</f>
        <v>536110.277547946</v>
      </c>
      <c r="T72" s="55" t="b">
        <f t="shared" si="10"/>
        <v>1</v>
      </c>
      <c r="U72" s="133" t="b">
        <f t="shared" si="11"/>
        <v>1</v>
      </c>
      <c r="V72" s="131" t="str">
        <f>VLOOKUP(A72,'[3]销售台账'!$C$2:$O$1310,13,0)</f>
        <v>工抵房</v>
      </c>
      <c r="W72" s="132" t="str">
        <f>VLOOKUP(A72,'[3]销售台账'!$C$2:$S$1310,17,0)</f>
        <v>工抵</v>
      </c>
      <c r="X72" s="132">
        <f>VLOOKUP(A72,'[3]销售台账'!$C$2:$AB$1310,26,0)</f>
        <v>45291</v>
      </c>
      <c r="Y72" s="138" t="str">
        <f>VLOOKUP(A72,'[3]销售台账'!$C$2:$F$1310,4,0)</f>
        <v>草签报</v>
      </c>
      <c r="Z72" s="139">
        <f>VLOOKUP(A72,'[2]销售台账'!$C$2:$AB$1310,26,0)</f>
      </c>
    </row>
    <row r="73" spans="1:26" s="90" customFormat="1" ht="24.75" customHeight="1">
      <c r="A73" s="90" t="s">
        <v>186</v>
      </c>
      <c r="B73" s="102">
        <v>68</v>
      </c>
      <c r="C73" s="102">
        <v>3</v>
      </c>
      <c r="D73" s="103" t="s">
        <v>187</v>
      </c>
      <c r="E73" s="103" t="s">
        <v>185</v>
      </c>
      <c r="F73" s="105" t="s">
        <v>58</v>
      </c>
      <c r="G73" s="105">
        <v>2.9</v>
      </c>
      <c r="H73" s="108">
        <v>73.43</v>
      </c>
      <c r="I73" s="109">
        <v>16.65</v>
      </c>
      <c r="J73" s="109">
        <v>56.78</v>
      </c>
      <c r="K73" s="115">
        <f t="shared" si="12"/>
        <v>8086.59347443611</v>
      </c>
      <c r="L73" s="116">
        <f t="shared" si="13"/>
        <v>10457.882332297351</v>
      </c>
      <c r="M73" s="117">
        <v>593798.5588278436</v>
      </c>
      <c r="N73" s="118"/>
      <c r="O73" s="105" t="s">
        <v>32</v>
      </c>
      <c r="P73" s="119"/>
      <c r="Q73" s="127">
        <f>VLOOKUP(A73,'[3]销售台账'!$C$2:$T$1310,18,0)</f>
        <v>0</v>
      </c>
      <c r="R73" s="128">
        <f>VLOOKUP(A73,'[3]销售台账'!$C$2:$AD$1310,28,0)</f>
        <v>0</v>
      </c>
      <c r="S73" s="21">
        <f>M73*$S$5</f>
        <v>504728.77500366705</v>
      </c>
      <c r="T73" s="55" t="b">
        <f t="shared" si="10"/>
        <v>0</v>
      </c>
      <c r="U73" s="133" t="b">
        <f t="shared" si="11"/>
        <v>1</v>
      </c>
      <c r="V73" s="131">
        <f>VLOOKUP(A73,'[3]销售台账'!$C$2:$O$1310,13,0)</f>
        <v>0</v>
      </c>
      <c r="W73" s="132">
        <f>VLOOKUP(A73,'[3]销售台账'!$C$2:$S$1310,17,0)</f>
        <v>0</v>
      </c>
      <c r="X73" s="132">
        <f>VLOOKUP(A73,'[3]销售台账'!$C$2:$AB$1310,26,0)</f>
      </c>
      <c r="Y73" s="138">
        <f>VLOOKUP(A73,'[3]销售台账'!$C$2:$F$1310,4,0)</f>
        <v>0</v>
      </c>
      <c r="Z73" s="139">
        <f>VLOOKUP(A73,'[2]销售台账'!$C$2:$AB$1310,26,0)</f>
      </c>
    </row>
    <row r="74" spans="1:26" s="90" customFormat="1" ht="24.75" customHeight="1">
      <c r="A74" s="90" t="s">
        <v>188</v>
      </c>
      <c r="B74" s="102">
        <v>69</v>
      </c>
      <c r="C74" s="102">
        <v>3</v>
      </c>
      <c r="D74" s="103" t="s">
        <v>189</v>
      </c>
      <c r="E74" s="103" t="s">
        <v>185</v>
      </c>
      <c r="F74" s="105" t="s">
        <v>58</v>
      </c>
      <c r="G74" s="105">
        <v>2.9</v>
      </c>
      <c r="H74" s="109">
        <v>73.43</v>
      </c>
      <c r="I74" s="109">
        <v>16.65</v>
      </c>
      <c r="J74" s="109">
        <v>56.78</v>
      </c>
      <c r="K74" s="115">
        <f t="shared" si="12"/>
        <v>8003.7657981164</v>
      </c>
      <c r="L74" s="116">
        <f t="shared" si="13"/>
        <v>10350.766512076212</v>
      </c>
      <c r="M74" s="117">
        <v>587716.5225556873</v>
      </c>
      <c r="N74" s="118"/>
      <c r="O74" s="105" t="s">
        <v>32</v>
      </c>
      <c r="P74" s="119"/>
      <c r="Q74" s="127">
        <f>VLOOKUP(A74,'[3]销售台账'!$C$2:$T$1310,18,0)</f>
        <v>0</v>
      </c>
      <c r="R74" s="128">
        <f>VLOOKUP(A74,'[3]销售台账'!$C$2:$AD$1310,28,0)</f>
        <v>0</v>
      </c>
      <c r="S74" s="21">
        <f>M74*$S$5</f>
        <v>499559.04417233425</v>
      </c>
      <c r="T74" s="55" t="b">
        <f t="shared" si="10"/>
        <v>0</v>
      </c>
      <c r="U74" s="133" t="b">
        <f t="shared" si="11"/>
        <v>1</v>
      </c>
      <c r="V74" s="131">
        <f>VLOOKUP(A74,'[3]销售台账'!$C$2:$O$1310,13,0)</f>
        <v>0</v>
      </c>
      <c r="W74" s="132">
        <f>VLOOKUP(A74,'[3]销售台账'!$C$2:$S$1310,17,0)</f>
        <v>0</v>
      </c>
      <c r="X74" s="132">
        <f>VLOOKUP(A74,'[3]销售台账'!$C$2:$AB$1310,26,0)</f>
      </c>
      <c r="Y74" s="138">
        <f>VLOOKUP(A74,'[3]销售台账'!$C$2:$F$1310,4,0)</f>
        <v>0</v>
      </c>
      <c r="Z74" s="139">
        <f>VLOOKUP(A74,'[2]销售台账'!$C$2:$AB$1310,26,0)</f>
      </c>
    </row>
    <row r="75" spans="1:26" s="90" customFormat="1" ht="24.75" customHeight="1">
      <c r="A75" s="90" t="s">
        <v>190</v>
      </c>
      <c r="B75" s="102">
        <v>70</v>
      </c>
      <c r="C75" s="102">
        <v>3</v>
      </c>
      <c r="D75" s="103" t="s">
        <v>191</v>
      </c>
      <c r="E75" s="103" t="s">
        <v>185</v>
      </c>
      <c r="F75" s="107" t="s">
        <v>35</v>
      </c>
      <c r="G75" s="105">
        <v>2.9</v>
      </c>
      <c r="H75" s="108">
        <v>86</v>
      </c>
      <c r="I75" s="109">
        <v>19.5</v>
      </c>
      <c r="J75" s="109">
        <v>66.5</v>
      </c>
      <c r="K75" s="115">
        <f t="shared" si="12"/>
        <v>9534.197270813416</v>
      </c>
      <c r="L75" s="116">
        <f t="shared" si="13"/>
        <v>12329.939327668479</v>
      </c>
      <c r="M75" s="117">
        <v>819940.9652899539</v>
      </c>
      <c r="N75" s="118"/>
      <c r="O75" s="105" t="s">
        <v>32</v>
      </c>
      <c r="P75" s="119"/>
      <c r="Q75" s="127">
        <f>VLOOKUP(A75,'[3]销售台账'!$C$2:$T$1310,18,0)</f>
        <v>45165</v>
      </c>
      <c r="R75" s="134">
        <f>VLOOKUP(A75,'[3]销售台账'!$C$2:$AD$1310,28,0)</f>
        <v>812955</v>
      </c>
      <c r="S75" s="21">
        <f>M75*$S$5</f>
        <v>696949.8204964608</v>
      </c>
      <c r="T75" s="55" t="b">
        <f t="shared" si="10"/>
        <v>1</v>
      </c>
      <c r="U75" s="133" t="b">
        <f t="shared" si="11"/>
        <v>1</v>
      </c>
      <c r="V75" s="131" t="str">
        <f>VLOOKUP(A75,'[3]销售台账'!$C$2:$O$1310,13,0)</f>
        <v>吴晓</v>
      </c>
      <c r="W75" s="132" t="str">
        <f>VLOOKUP(A75,'[3]销售台账'!$C$2:$S$1310,17,0)</f>
        <v>中介-华江</v>
      </c>
      <c r="X75" s="132">
        <f>VLOOKUP(A75,'[3]销售台账'!$C$2:$AB$1310,26,0)</f>
      </c>
      <c r="Y75" s="138">
        <f>VLOOKUP(A75,'[3]销售台账'!$C$2:$F$1310,4,0)</f>
        <v>0</v>
      </c>
      <c r="Z75" s="139">
        <f>VLOOKUP(A75,'[2]销售台账'!$C$2:$AB$1310,26,0)</f>
      </c>
    </row>
    <row r="76" spans="1:26" s="90" customFormat="1" ht="24.75" customHeight="1">
      <c r="A76" s="90" t="s">
        <v>192</v>
      </c>
      <c r="B76" s="102">
        <v>71</v>
      </c>
      <c r="C76" s="102">
        <v>3</v>
      </c>
      <c r="D76" s="103" t="s">
        <v>193</v>
      </c>
      <c r="E76" s="103" t="s">
        <v>194</v>
      </c>
      <c r="F76" s="107" t="s">
        <v>35</v>
      </c>
      <c r="G76" s="105">
        <v>2.9</v>
      </c>
      <c r="H76" s="106">
        <v>86.22</v>
      </c>
      <c r="I76" s="109">
        <v>19.55</v>
      </c>
      <c r="J76" s="109">
        <v>66.67</v>
      </c>
      <c r="K76" s="115">
        <f t="shared" si="12"/>
        <v>7315.2165806752355</v>
      </c>
      <c r="L76" s="116">
        <f t="shared" si="13"/>
        <v>9460.296588957834</v>
      </c>
      <c r="M76" s="117">
        <v>630717.9735858188</v>
      </c>
      <c r="N76" s="118"/>
      <c r="O76" s="105" t="s">
        <v>32</v>
      </c>
      <c r="P76" s="119"/>
      <c r="Q76" s="127">
        <f>VLOOKUP(A76,'[3]销售台账'!$C$2:$T$1310,18,0)</f>
        <v>45165</v>
      </c>
      <c r="R76" s="134">
        <f>VLOOKUP(A76,'[3]销售台账'!$C$2:$AD$1310,28,0)</f>
        <v>556356.105</v>
      </c>
      <c r="S76" s="21">
        <f>M76*$S$5</f>
        <v>536110.277547946</v>
      </c>
      <c r="T76" s="55" t="b">
        <f t="shared" si="10"/>
        <v>1</v>
      </c>
      <c r="U76" s="133" t="b">
        <f t="shared" si="11"/>
        <v>1</v>
      </c>
      <c r="V76" s="131" t="str">
        <f>VLOOKUP(A76,'[3]销售台账'!$C$2:$O$1310,13,0)</f>
        <v>魏凤</v>
      </c>
      <c r="W76" s="132" t="str">
        <f>VLOOKUP(A76,'[3]销售台账'!$C$2:$S$1310,17,0)</f>
        <v>工抵</v>
      </c>
      <c r="X76" s="132">
        <f>VLOOKUP(A76,'[3]销售台账'!$C$2:$AB$1310,26,0)</f>
        <v>45168</v>
      </c>
      <c r="Y76" s="138" t="str">
        <f>VLOOKUP(A76,'[3]销售台账'!$C$2:$F$1310,4,0)</f>
        <v>草签报</v>
      </c>
      <c r="Z76" s="139">
        <f>VLOOKUP(A76,'[2]销售台账'!$C$2:$AB$1310,26,0)</f>
      </c>
    </row>
    <row r="77" spans="1:26" s="90" customFormat="1" ht="24.75" customHeight="1">
      <c r="A77" s="90" t="s">
        <v>195</v>
      </c>
      <c r="B77" s="102">
        <v>72</v>
      </c>
      <c r="C77" s="102">
        <v>3</v>
      </c>
      <c r="D77" s="103" t="s">
        <v>196</v>
      </c>
      <c r="E77" s="103" t="s">
        <v>194</v>
      </c>
      <c r="F77" s="107" t="s">
        <v>35</v>
      </c>
      <c r="G77" s="105">
        <v>2.9</v>
      </c>
      <c r="H77" s="106">
        <v>86.22</v>
      </c>
      <c r="I77" s="109">
        <v>19.55</v>
      </c>
      <c r="J77" s="109">
        <v>66.67</v>
      </c>
      <c r="K77" s="115">
        <f t="shared" si="12"/>
        <v>8045.180907894048</v>
      </c>
      <c r="L77" s="116">
        <f t="shared" si="13"/>
        <v>10404.312252566744</v>
      </c>
      <c r="M77" s="117">
        <v>693655.4978786248</v>
      </c>
      <c r="N77" s="118"/>
      <c r="O77" s="105" t="s">
        <v>32</v>
      </c>
      <c r="P77" s="119"/>
      <c r="Q77" s="127">
        <f>VLOOKUP(A77,'[3]销售台账'!$C$2:$T$1310,18,0)</f>
        <v>0</v>
      </c>
      <c r="R77" s="128">
        <f>VLOOKUP(A77,'[3]销售台账'!$C$2:$AD$1310,28,0)</f>
        <v>0</v>
      </c>
      <c r="S77" s="21">
        <f>M77*$S$5</f>
        <v>589607.1731968311</v>
      </c>
      <c r="T77" s="55" t="b">
        <f t="shared" si="10"/>
        <v>0</v>
      </c>
      <c r="U77" s="133" t="b">
        <f t="shared" si="11"/>
        <v>1</v>
      </c>
      <c r="V77" s="131">
        <f>VLOOKUP(A77,'[3]销售台账'!$C$2:$O$1310,13,0)</f>
        <v>0</v>
      </c>
      <c r="W77" s="132">
        <f>VLOOKUP(A77,'[3]销售台账'!$C$2:$S$1310,17,0)</f>
        <v>0</v>
      </c>
      <c r="X77" s="132">
        <f>VLOOKUP(A77,'[3]销售台账'!$C$2:$AB$1310,26,0)</f>
      </c>
      <c r="Y77" s="138">
        <f>VLOOKUP(A77,'[3]销售台账'!$C$2:$F$1310,4,0)</f>
        <v>0</v>
      </c>
      <c r="Z77" s="139">
        <f>VLOOKUP(A77,'[2]销售台账'!$C$2:$AB$1310,26,0)</f>
      </c>
    </row>
    <row r="78" spans="1:26" s="90" customFormat="1" ht="24.75" customHeight="1">
      <c r="A78" s="90" t="s">
        <v>197</v>
      </c>
      <c r="B78" s="102">
        <v>73</v>
      </c>
      <c r="C78" s="102">
        <v>3</v>
      </c>
      <c r="D78" s="103" t="s">
        <v>198</v>
      </c>
      <c r="E78" s="103" t="s">
        <v>194</v>
      </c>
      <c r="F78" s="105" t="s">
        <v>58</v>
      </c>
      <c r="G78" s="105">
        <v>2.9</v>
      </c>
      <c r="H78" s="108">
        <v>73.43</v>
      </c>
      <c r="I78" s="109">
        <v>16.65</v>
      </c>
      <c r="J78" s="109">
        <v>56.78</v>
      </c>
      <c r="K78" s="115">
        <f t="shared" si="12"/>
        <v>8086.59347443611</v>
      </c>
      <c r="L78" s="116">
        <f t="shared" si="13"/>
        <v>10457.882332297351</v>
      </c>
      <c r="M78" s="117">
        <v>593798.5588278436</v>
      </c>
      <c r="N78" s="118"/>
      <c r="O78" s="105" t="s">
        <v>32</v>
      </c>
      <c r="P78" s="119"/>
      <c r="Q78" s="127">
        <f>VLOOKUP(A78,'[3]销售台账'!$C$2:$T$1310,18,0)</f>
        <v>0</v>
      </c>
      <c r="R78" s="128">
        <f>VLOOKUP(A78,'[3]销售台账'!$C$2:$AD$1310,28,0)</f>
        <v>0</v>
      </c>
      <c r="S78" s="21">
        <f>M78*$S$5</f>
        <v>504728.77500366705</v>
      </c>
      <c r="T78" s="55" t="b">
        <f t="shared" si="10"/>
        <v>0</v>
      </c>
      <c r="U78" s="133" t="b">
        <f t="shared" si="11"/>
        <v>1</v>
      </c>
      <c r="V78" s="131">
        <f>VLOOKUP(A78,'[3]销售台账'!$C$2:$O$1310,13,0)</f>
        <v>0</v>
      </c>
      <c r="W78" s="132">
        <f>VLOOKUP(A78,'[3]销售台账'!$C$2:$S$1310,17,0)</f>
        <v>0</v>
      </c>
      <c r="X78" s="132">
        <f>VLOOKUP(A78,'[3]销售台账'!$C$2:$AB$1310,26,0)</f>
      </c>
      <c r="Y78" s="138">
        <f>VLOOKUP(A78,'[3]销售台账'!$C$2:$F$1310,4,0)</f>
        <v>0</v>
      </c>
      <c r="Z78" s="139">
        <f>VLOOKUP(A78,'[2]销售台账'!$C$2:$AB$1310,26,0)</f>
      </c>
    </row>
    <row r="79" spans="1:26" s="90" customFormat="1" ht="24.75" customHeight="1">
      <c r="A79" s="90" t="s">
        <v>199</v>
      </c>
      <c r="B79" s="102">
        <v>74</v>
      </c>
      <c r="C79" s="102">
        <v>3</v>
      </c>
      <c r="D79" s="103" t="s">
        <v>200</v>
      </c>
      <c r="E79" s="103" t="s">
        <v>194</v>
      </c>
      <c r="F79" s="105" t="s">
        <v>58</v>
      </c>
      <c r="G79" s="105">
        <v>2.9</v>
      </c>
      <c r="H79" s="109">
        <v>73.43</v>
      </c>
      <c r="I79" s="109">
        <v>16.65</v>
      </c>
      <c r="J79" s="109">
        <v>56.78</v>
      </c>
      <c r="K79" s="115">
        <f t="shared" si="12"/>
        <v>6803.200928398941</v>
      </c>
      <c r="L79" s="116">
        <f t="shared" si="13"/>
        <v>8798.15153526478</v>
      </c>
      <c r="M79" s="117">
        <v>499559.04417233425</v>
      </c>
      <c r="N79" s="118"/>
      <c r="O79" s="105" t="s">
        <v>32</v>
      </c>
      <c r="P79" s="119"/>
      <c r="Q79" s="127">
        <f>VLOOKUP(A79,'[3]销售台账'!$C$2:$T$1310,18,0)</f>
        <v>45367</v>
      </c>
      <c r="R79" s="128">
        <f>VLOOKUP(A79,'[3]销售台账'!$C$2:$AD$1310,28,0)</f>
        <v>470000</v>
      </c>
      <c r="S79" s="21">
        <f>M79*$S$5</f>
        <v>424625.1875464841</v>
      </c>
      <c r="T79" s="55" t="b">
        <f t="shared" si="10"/>
        <v>1</v>
      </c>
      <c r="U79" s="133" t="b">
        <f t="shared" si="11"/>
        <v>1</v>
      </c>
      <c r="V79" s="131" t="str">
        <f>VLOOKUP(A79,'[3]销售台账'!$C$2:$O$1310,13,0)</f>
        <v>杨济源</v>
      </c>
      <c r="W79" s="132" t="str">
        <f>VLOOKUP(A79,'[3]销售台账'!$C$2:$S$1310,17,0)</f>
        <v>中介-喜佳</v>
      </c>
      <c r="X79" s="132">
        <f>VLOOKUP(A79,'[3]销售台账'!$C$2:$AB$1310,26,0)</f>
      </c>
      <c r="Y79" s="138">
        <f>VLOOKUP(A79,'[3]销售台账'!$C$2:$F$1310,4,0)</f>
        <v>0</v>
      </c>
      <c r="Z79" s="139">
        <f>VLOOKUP(A79,'[2]销售台账'!$C$2:$AB$1310,26,0)</f>
      </c>
    </row>
    <row r="80" spans="1:26" s="90" customFormat="1" ht="24.75" customHeight="1">
      <c r="A80" s="90" t="s">
        <v>201</v>
      </c>
      <c r="B80" s="102">
        <v>75</v>
      </c>
      <c r="C80" s="102">
        <v>3</v>
      </c>
      <c r="D80" s="103" t="s">
        <v>202</v>
      </c>
      <c r="E80" s="103" t="s">
        <v>203</v>
      </c>
      <c r="F80" s="107" t="s">
        <v>35</v>
      </c>
      <c r="G80" s="105">
        <v>2.9</v>
      </c>
      <c r="H80" s="106">
        <v>86.22</v>
      </c>
      <c r="I80" s="109">
        <v>19.55</v>
      </c>
      <c r="J80" s="109">
        <v>66.67</v>
      </c>
      <c r="K80" s="115">
        <f t="shared" si="12"/>
        <v>7315.2165806752355</v>
      </c>
      <c r="L80" s="116">
        <f t="shared" si="13"/>
        <v>9460.296588957834</v>
      </c>
      <c r="M80" s="117">
        <v>630717.9735858188</v>
      </c>
      <c r="N80" s="118"/>
      <c r="O80" s="105" t="s">
        <v>32</v>
      </c>
      <c r="P80" s="119"/>
      <c r="Q80" s="127">
        <f>VLOOKUP(A80,'[3]销售台账'!$C$2:$T$1310,18,0)</f>
        <v>45165</v>
      </c>
      <c r="R80" s="134">
        <f>VLOOKUP(A80,'[3]销售台账'!$C$2:$AD$1310,28,0)</f>
        <v>553597.065</v>
      </c>
      <c r="S80" s="21">
        <f>M80*$S$5</f>
        <v>536110.277547946</v>
      </c>
      <c r="T80" s="55" t="b">
        <f t="shared" si="10"/>
        <v>1</v>
      </c>
      <c r="U80" s="133" t="b">
        <f t="shared" si="11"/>
        <v>1</v>
      </c>
      <c r="V80" s="131" t="str">
        <f>VLOOKUP(A80,'[3]销售台账'!$C$2:$O$1310,13,0)</f>
        <v>魏凤</v>
      </c>
      <c r="W80" s="132" t="str">
        <f>VLOOKUP(A80,'[3]销售台账'!$C$2:$S$1310,17,0)</f>
        <v>工抵</v>
      </c>
      <c r="X80" s="132">
        <f>VLOOKUP(A80,'[3]销售台账'!$C$2:$AB$1310,26,0)</f>
        <v>45168</v>
      </c>
      <c r="Y80" s="138" t="str">
        <f>VLOOKUP(A80,'[3]销售台账'!$C$2:$F$1310,4,0)</f>
        <v>草签报</v>
      </c>
      <c r="Z80" s="139">
        <f>VLOOKUP(A80,'[2]销售台账'!$C$2:$AB$1310,26,0)</f>
      </c>
    </row>
    <row r="81" spans="1:26" s="90" customFormat="1" ht="24.75" customHeight="1">
      <c r="A81" s="90" t="s">
        <v>204</v>
      </c>
      <c r="B81" s="102">
        <v>76</v>
      </c>
      <c r="C81" s="102">
        <v>3</v>
      </c>
      <c r="D81" s="103" t="s">
        <v>205</v>
      </c>
      <c r="E81" s="103" t="s">
        <v>203</v>
      </c>
      <c r="F81" s="107" t="s">
        <v>35</v>
      </c>
      <c r="G81" s="105">
        <v>2.9</v>
      </c>
      <c r="H81" s="106">
        <v>86.22</v>
      </c>
      <c r="I81" s="109">
        <v>19.55</v>
      </c>
      <c r="J81" s="109">
        <v>66.67</v>
      </c>
      <c r="K81" s="115">
        <f t="shared" si="12"/>
        <v>8045.180907894048</v>
      </c>
      <c r="L81" s="116">
        <f t="shared" si="13"/>
        <v>10404.312252566744</v>
      </c>
      <c r="M81" s="117">
        <v>693655.4978786248</v>
      </c>
      <c r="N81" s="118"/>
      <c r="O81" s="105" t="s">
        <v>32</v>
      </c>
      <c r="P81" s="119"/>
      <c r="Q81" s="127">
        <f>VLOOKUP(A81,'[3]销售台账'!$C$2:$T$1310,18,0)</f>
        <v>0</v>
      </c>
      <c r="R81" s="128">
        <f>VLOOKUP(A81,'[3]销售台账'!$C$2:$AD$1310,28,0)</f>
        <v>0</v>
      </c>
      <c r="S81" s="21">
        <f>M81*$S$5</f>
        <v>589607.1731968311</v>
      </c>
      <c r="T81" s="55" t="b">
        <f t="shared" si="10"/>
        <v>0</v>
      </c>
      <c r="U81" s="133" t="b">
        <f t="shared" si="11"/>
        <v>1</v>
      </c>
      <c r="V81" s="131">
        <f>VLOOKUP(A81,'[3]销售台账'!$C$2:$O$1310,13,0)</f>
        <v>0</v>
      </c>
      <c r="W81" s="132">
        <f>VLOOKUP(A81,'[3]销售台账'!$C$2:$S$1310,17,0)</f>
        <v>0</v>
      </c>
      <c r="X81" s="132">
        <f>VLOOKUP(A81,'[3]销售台账'!$C$2:$AB$1310,26,0)</f>
      </c>
      <c r="Y81" s="138">
        <f>VLOOKUP(A81,'[3]销售台账'!$C$2:$F$1310,4,0)</f>
        <v>0</v>
      </c>
      <c r="Z81" s="139">
        <f>VLOOKUP(A81,'[2]销售台账'!$C$2:$AB$1310,26,0)</f>
      </c>
    </row>
    <row r="82" spans="1:26" s="90" customFormat="1" ht="24.75" customHeight="1">
      <c r="A82" s="90" t="s">
        <v>206</v>
      </c>
      <c r="B82" s="102">
        <v>77</v>
      </c>
      <c r="C82" s="102">
        <v>3</v>
      </c>
      <c r="D82" s="103" t="s">
        <v>207</v>
      </c>
      <c r="E82" s="103" t="s">
        <v>203</v>
      </c>
      <c r="F82" s="105" t="s">
        <v>58</v>
      </c>
      <c r="G82" s="105">
        <v>2.9</v>
      </c>
      <c r="H82" s="108">
        <v>73.43</v>
      </c>
      <c r="I82" s="109">
        <v>16.65</v>
      </c>
      <c r="J82" s="109">
        <v>56.78</v>
      </c>
      <c r="K82" s="115">
        <f t="shared" si="12"/>
        <v>8086.59347443611</v>
      </c>
      <c r="L82" s="116">
        <f t="shared" si="13"/>
        <v>10457.882332297351</v>
      </c>
      <c r="M82" s="117">
        <v>593798.5588278436</v>
      </c>
      <c r="N82" s="118"/>
      <c r="O82" s="105" t="s">
        <v>32</v>
      </c>
      <c r="P82" s="119"/>
      <c r="Q82" s="127">
        <f>VLOOKUP(A82,'[3]销售台账'!$C$2:$T$1310,18,0)</f>
        <v>0</v>
      </c>
      <c r="R82" s="128">
        <f>VLOOKUP(A82,'[3]销售台账'!$C$2:$AD$1310,28,0)</f>
        <v>0</v>
      </c>
      <c r="S82" s="21">
        <f>M82*$S$5</f>
        <v>504728.77500366705</v>
      </c>
      <c r="T82" s="55" t="b">
        <f t="shared" si="10"/>
        <v>0</v>
      </c>
      <c r="U82" s="133" t="b">
        <f t="shared" si="11"/>
        <v>1</v>
      </c>
      <c r="V82" s="131">
        <f>VLOOKUP(A82,'[3]销售台账'!$C$2:$O$1310,13,0)</f>
        <v>0</v>
      </c>
      <c r="W82" s="132">
        <f>VLOOKUP(A82,'[3]销售台账'!$C$2:$S$1310,17,0)</f>
        <v>0</v>
      </c>
      <c r="X82" s="132">
        <f>VLOOKUP(A82,'[3]销售台账'!$C$2:$AB$1310,26,0)</f>
      </c>
      <c r="Y82" s="138">
        <f>VLOOKUP(A82,'[3]销售台账'!$C$2:$F$1310,4,0)</f>
        <v>0</v>
      </c>
      <c r="Z82" s="139">
        <f>VLOOKUP(A82,'[2]销售台账'!$C$2:$AB$1310,26,0)</f>
      </c>
    </row>
    <row r="83" spans="1:26" s="90" customFormat="1" ht="24.75" customHeight="1">
      <c r="A83" s="90" t="s">
        <v>208</v>
      </c>
      <c r="B83" s="102">
        <v>78</v>
      </c>
      <c r="C83" s="102">
        <v>3</v>
      </c>
      <c r="D83" s="103" t="s">
        <v>209</v>
      </c>
      <c r="E83" s="103" t="s">
        <v>203</v>
      </c>
      <c r="F83" s="105" t="s">
        <v>58</v>
      </c>
      <c r="G83" s="105">
        <v>2.9</v>
      </c>
      <c r="H83" s="109">
        <v>73.43</v>
      </c>
      <c r="I83" s="109">
        <v>16.65</v>
      </c>
      <c r="J83" s="109">
        <v>56.78</v>
      </c>
      <c r="K83" s="115">
        <f t="shared" si="12"/>
        <v>8003.7657981164</v>
      </c>
      <c r="L83" s="116">
        <f t="shared" si="13"/>
        <v>10350.766512076212</v>
      </c>
      <c r="M83" s="117">
        <v>587716.5225556873</v>
      </c>
      <c r="N83" s="118"/>
      <c r="O83" s="105" t="s">
        <v>32</v>
      </c>
      <c r="P83" s="119"/>
      <c r="Q83" s="127">
        <f>VLOOKUP(A83,'[3]销售台账'!$C$2:$T$1310,18,0)</f>
        <v>0</v>
      </c>
      <c r="R83" s="128">
        <f>VLOOKUP(A83,'[3]销售台账'!$C$2:$AD$1310,28,0)</f>
        <v>0</v>
      </c>
      <c r="S83" s="21">
        <f>M83*$S$5</f>
        <v>499559.04417233425</v>
      </c>
      <c r="T83" s="55" t="b">
        <f t="shared" si="10"/>
        <v>0</v>
      </c>
      <c r="U83" s="133" t="b">
        <f t="shared" si="11"/>
        <v>1</v>
      </c>
      <c r="V83" s="131">
        <f>VLOOKUP(A83,'[3]销售台账'!$C$2:$O$1310,13,0)</f>
        <v>0</v>
      </c>
      <c r="W83" s="132">
        <f>VLOOKUP(A83,'[3]销售台账'!$C$2:$S$1310,17,0)</f>
        <v>0</v>
      </c>
      <c r="X83" s="132">
        <f>VLOOKUP(A83,'[3]销售台账'!$C$2:$AB$1310,26,0)</f>
      </c>
      <c r="Y83" s="138">
        <f>VLOOKUP(A83,'[3]销售台账'!$C$2:$F$1310,4,0)</f>
        <v>0</v>
      </c>
      <c r="Z83" s="139">
        <f>VLOOKUP(A83,'[2]销售台账'!$C$2:$AB$1310,26,0)</f>
      </c>
    </row>
    <row r="84" spans="1:26" s="90" customFormat="1" ht="24.75" customHeight="1">
      <c r="A84" s="90" t="s">
        <v>210</v>
      </c>
      <c r="B84" s="102">
        <v>79</v>
      </c>
      <c r="C84" s="102">
        <v>3</v>
      </c>
      <c r="D84" s="103" t="s">
        <v>211</v>
      </c>
      <c r="E84" s="103" t="s">
        <v>203</v>
      </c>
      <c r="F84" s="107" t="s">
        <v>35</v>
      </c>
      <c r="G84" s="105">
        <v>2.9</v>
      </c>
      <c r="H84" s="108">
        <v>86</v>
      </c>
      <c r="I84" s="109">
        <v>19.5</v>
      </c>
      <c r="J84" s="109">
        <v>66.5</v>
      </c>
      <c r="K84" s="115">
        <f t="shared" si="12"/>
        <v>9534.197270813416</v>
      </c>
      <c r="L84" s="116">
        <f t="shared" si="13"/>
        <v>12329.939327668479</v>
      </c>
      <c r="M84" s="117">
        <v>819940.9652899539</v>
      </c>
      <c r="N84" s="118"/>
      <c r="O84" s="105" t="s">
        <v>32</v>
      </c>
      <c r="P84" s="119"/>
      <c r="Q84" s="127">
        <f>VLOOKUP(A84,'[3]销售台账'!$C$2:$T$1310,18,0)</f>
        <v>45165</v>
      </c>
      <c r="R84" s="134">
        <f>VLOOKUP(A84,'[3]销售台账'!$C$2:$AD$1310,28,0)</f>
        <v>812955</v>
      </c>
      <c r="S84" s="21">
        <f>M84*$S$5</f>
        <v>696949.8204964608</v>
      </c>
      <c r="T84" s="55" t="b">
        <f t="shared" si="10"/>
        <v>1</v>
      </c>
      <c r="U84" s="133" t="b">
        <f t="shared" si="11"/>
        <v>1</v>
      </c>
      <c r="V84" s="131" t="str">
        <f>VLOOKUP(A84,'[3]销售台账'!$C$2:$O$1310,13,0)</f>
        <v>龚赛君</v>
      </c>
      <c r="W84" s="132" t="str">
        <f>VLOOKUP(A84,'[3]销售台账'!$C$2:$S$1310,17,0)</f>
        <v>中介-华江</v>
      </c>
      <c r="X84" s="132">
        <f>VLOOKUP(A84,'[3]销售台账'!$C$2:$AB$1310,26,0)</f>
      </c>
      <c r="Y84" s="138">
        <f>VLOOKUP(A84,'[3]销售台账'!$C$2:$F$1310,4,0)</f>
        <v>0</v>
      </c>
      <c r="Z84" s="139">
        <f>VLOOKUP(A84,'[2]销售台账'!$C$2:$AB$1310,26,0)</f>
      </c>
    </row>
    <row r="85" spans="1:26" s="90" customFormat="1" ht="24.75" customHeight="1">
      <c r="A85" s="90" t="s">
        <v>212</v>
      </c>
      <c r="B85" s="102">
        <v>80</v>
      </c>
      <c r="C85" s="102">
        <v>3</v>
      </c>
      <c r="D85" s="103" t="s">
        <v>213</v>
      </c>
      <c r="E85" s="103" t="s">
        <v>214</v>
      </c>
      <c r="F85" s="107" t="s">
        <v>31</v>
      </c>
      <c r="G85" s="105">
        <v>2.9</v>
      </c>
      <c r="H85" s="106">
        <v>59.34</v>
      </c>
      <c r="I85" s="109">
        <v>13.45</v>
      </c>
      <c r="J85" s="109">
        <v>45.89</v>
      </c>
      <c r="K85" s="115">
        <f t="shared" si="12"/>
        <v>8361.665832101784</v>
      </c>
      <c r="L85" s="116">
        <f t="shared" si="13"/>
        <v>10812.40467371802</v>
      </c>
      <c r="M85" s="117">
        <v>496181.25047691993</v>
      </c>
      <c r="N85" s="118"/>
      <c r="O85" s="105" t="s">
        <v>32</v>
      </c>
      <c r="P85" s="119"/>
      <c r="Q85" s="127">
        <f>VLOOKUP(A85,'[3]销售台账'!$C$2:$T$1310,18,0)</f>
        <v>0</v>
      </c>
      <c r="R85" s="128">
        <f>VLOOKUP(A85,'[3]销售台账'!$C$2:$AD$1310,28,0)</f>
        <v>0</v>
      </c>
      <c r="S85" s="21">
        <f>M85*$S$5</f>
        <v>421754.06290538196</v>
      </c>
      <c r="T85" s="55" t="b">
        <f t="shared" si="10"/>
        <v>0</v>
      </c>
      <c r="U85" s="133" t="b">
        <f t="shared" si="11"/>
        <v>1</v>
      </c>
      <c r="V85" s="131">
        <f>VLOOKUP(A85,'[3]销售台账'!$C$2:$O$1310,13,0)</f>
        <v>0</v>
      </c>
      <c r="W85" s="132">
        <f>VLOOKUP(A85,'[3]销售台账'!$C$2:$S$1310,17,0)</f>
        <v>0</v>
      </c>
      <c r="X85" s="132">
        <f>VLOOKUP(A85,'[3]销售台账'!$C$2:$AB$1310,26,0)</f>
      </c>
      <c r="Y85" s="138">
        <f>VLOOKUP(A85,'[3]销售台账'!$C$2:$F$1310,4,0)</f>
        <v>0</v>
      </c>
      <c r="Z85" s="139"/>
    </row>
    <row r="86" spans="1:26" s="90" customFormat="1" ht="24.75" customHeight="1">
      <c r="A86" s="90" t="s">
        <v>215</v>
      </c>
      <c r="B86" s="102">
        <v>81</v>
      </c>
      <c r="C86" s="102">
        <v>3</v>
      </c>
      <c r="D86" s="103" t="s">
        <v>216</v>
      </c>
      <c r="E86" s="103" t="s">
        <v>214</v>
      </c>
      <c r="F86" s="105" t="s">
        <v>58</v>
      </c>
      <c r="G86" s="105">
        <v>2.9</v>
      </c>
      <c r="H86" s="108">
        <v>73.43</v>
      </c>
      <c r="I86" s="109">
        <v>16.65</v>
      </c>
      <c r="J86" s="109">
        <v>56.78</v>
      </c>
      <c r="K86" s="115">
        <f t="shared" si="12"/>
        <v>8003.7657981164</v>
      </c>
      <c r="L86" s="116">
        <f t="shared" si="13"/>
        <v>10350.766512076212</v>
      </c>
      <c r="M86" s="117">
        <v>587716.5225556873</v>
      </c>
      <c r="N86" s="118"/>
      <c r="O86" s="105" t="s">
        <v>32</v>
      </c>
      <c r="P86" s="119"/>
      <c r="Q86" s="127">
        <f>VLOOKUP(A86,'[3]销售台账'!$C$2:$T$1310,18,0)</f>
        <v>0</v>
      </c>
      <c r="R86" s="128">
        <f>VLOOKUP(A86,'[3]销售台账'!$C$2:$AD$1310,28,0)</f>
        <v>0</v>
      </c>
      <c r="S86" s="21">
        <f>M86*$S$5</f>
        <v>499559.04417233425</v>
      </c>
      <c r="T86" s="55" t="b">
        <f t="shared" si="10"/>
        <v>0</v>
      </c>
      <c r="U86" s="133" t="b">
        <f t="shared" si="11"/>
        <v>1</v>
      </c>
      <c r="V86" s="131">
        <f>VLOOKUP(A86,'[3]销售台账'!$C$2:$O$1310,13,0)</f>
        <v>0</v>
      </c>
      <c r="W86" s="132">
        <f>VLOOKUP(A86,'[3]销售台账'!$C$2:$S$1310,17,0)</f>
        <v>0</v>
      </c>
      <c r="X86" s="132">
        <f>VLOOKUP(A86,'[3]销售台账'!$C$2:$AB$1310,26,0)</f>
      </c>
      <c r="Y86" s="138">
        <f>VLOOKUP(A86,'[3]销售台账'!$C$2:$F$1310,4,0)</f>
        <v>0</v>
      </c>
      <c r="Z86" s="139"/>
    </row>
    <row r="87" spans="1:26" s="90" customFormat="1" ht="24.75" customHeight="1">
      <c r="A87" s="90" t="s">
        <v>217</v>
      </c>
      <c r="B87" s="102">
        <v>82</v>
      </c>
      <c r="C87" s="102">
        <v>3</v>
      </c>
      <c r="D87" s="103" t="s">
        <v>218</v>
      </c>
      <c r="E87" s="103" t="s">
        <v>214</v>
      </c>
      <c r="F87" s="105" t="s">
        <v>58</v>
      </c>
      <c r="G87" s="105">
        <v>2.9</v>
      </c>
      <c r="H87" s="109">
        <v>73.43</v>
      </c>
      <c r="I87" s="109">
        <v>16.65</v>
      </c>
      <c r="J87" s="109">
        <v>56.78</v>
      </c>
      <c r="K87" s="115">
        <f t="shared" si="12"/>
        <v>7920.916935538522</v>
      </c>
      <c r="L87" s="116">
        <f t="shared" si="13"/>
        <v>10243.623293000946</v>
      </c>
      <c r="M87" s="117">
        <v>581632.9305765937</v>
      </c>
      <c r="N87" s="118"/>
      <c r="O87" s="105" t="s">
        <v>32</v>
      </c>
      <c r="P87" s="119"/>
      <c r="Q87" s="127">
        <f>VLOOKUP(A87,'[3]销售台账'!$C$2:$T$1310,18,0)</f>
        <v>0</v>
      </c>
      <c r="R87" s="128">
        <f>VLOOKUP(A87,'[3]销售台账'!$C$2:$AD$1310,28,0)</f>
        <v>0</v>
      </c>
      <c r="S87" s="21">
        <f>M87*$S$5</f>
        <v>494387.9909901047</v>
      </c>
      <c r="T87" s="55" t="b">
        <f t="shared" si="10"/>
        <v>0</v>
      </c>
      <c r="U87" s="133" t="b">
        <f t="shared" si="11"/>
        <v>1</v>
      </c>
      <c r="V87" s="131">
        <f>VLOOKUP(A87,'[3]销售台账'!$C$2:$O$1310,13,0)</f>
        <v>0</v>
      </c>
      <c r="W87" s="132">
        <f>VLOOKUP(A87,'[3]销售台账'!$C$2:$S$1310,17,0)</f>
        <v>0</v>
      </c>
      <c r="X87" s="132">
        <f>VLOOKUP(A87,'[3]销售台账'!$C$2:$AB$1310,26,0)</f>
      </c>
      <c r="Y87" s="138">
        <f>VLOOKUP(A87,'[3]销售台账'!$C$2:$F$1310,4,0)</f>
        <v>0</v>
      </c>
      <c r="Z87" s="139">
        <f>VLOOKUP(A87,'[2]销售台账'!$C$2:$AB$1310,26,0)</f>
      </c>
    </row>
    <row r="88" spans="1:26" s="90" customFormat="1" ht="24.75" customHeight="1">
      <c r="A88" s="90" t="s">
        <v>219</v>
      </c>
      <c r="B88" s="102">
        <v>83</v>
      </c>
      <c r="C88" s="102">
        <v>3</v>
      </c>
      <c r="D88" s="103" t="s">
        <v>220</v>
      </c>
      <c r="E88" s="103" t="s">
        <v>214</v>
      </c>
      <c r="F88" s="107" t="s">
        <v>35</v>
      </c>
      <c r="G88" s="105">
        <v>2.9</v>
      </c>
      <c r="H88" s="108">
        <v>86</v>
      </c>
      <c r="I88" s="109">
        <v>19.5</v>
      </c>
      <c r="J88" s="109">
        <v>66.5</v>
      </c>
      <c r="K88" s="115">
        <f t="shared" si="12"/>
        <v>7796.660482283429</v>
      </c>
      <c r="L88" s="116">
        <f t="shared" si="13"/>
        <v>10082.899270321426</v>
      </c>
      <c r="M88" s="117">
        <v>670512.8014763749</v>
      </c>
      <c r="N88" s="118"/>
      <c r="O88" s="105" t="s">
        <v>32</v>
      </c>
      <c r="P88" s="119"/>
      <c r="Q88" s="127">
        <f>VLOOKUP(A88,'[3]销售台账'!$C$2:$T$1310,18,0)</f>
        <v>0</v>
      </c>
      <c r="R88" s="128">
        <f>VLOOKUP(A88,'[3]销售台账'!$C$2:$AD$1310,28,0)</f>
        <v>0</v>
      </c>
      <c r="S88" s="21">
        <f>M88*$S$5</f>
        <v>569935.8812549186</v>
      </c>
      <c r="T88" s="55" t="b">
        <f t="shared" si="10"/>
        <v>0</v>
      </c>
      <c r="U88" s="133" t="b">
        <f t="shared" si="11"/>
        <v>1</v>
      </c>
      <c r="V88" s="131">
        <f>VLOOKUP(A88,'[3]销售台账'!$C$2:$O$1310,13,0)</f>
        <v>0</v>
      </c>
      <c r="W88" s="132">
        <f>VLOOKUP(A88,'[3]销售台账'!$C$2:$S$1310,17,0)</f>
        <v>0</v>
      </c>
      <c r="X88" s="132">
        <f>VLOOKUP(A88,'[3]销售台账'!$C$2:$AB$1310,26,0)</f>
      </c>
      <c r="Y88" s="138">
        <f>VLOOKUP(A88,'[3]销售台账'!$C$2:$F$1310,4,0)</f>
        <v>0</v>
      </c>
      <c r="Z88" s="139">
        <f>VLOOKUP(A88,'[2]销售台账'!$C$2:$AB$1310,26,0)</f>
      </c>
    </row>
    <row r="89" spans="1:26" s="90" customFormat="1" ht="24.75" customHeight="1">
      <c r="A89" s="90" t="s">
        <v>221</v>
      </c>
      <c r="B89" s="102">
        <v>84</v>
      </c>
      <c r="C89" s="102">
        <v>3</v>
      </c>
      <c r="D89" s="103" t="s">
        <v>222</v>
      </c>
      <c r="E89" s="103">
        <v>24</v>
      </c>
      <c r="F89" s="107" t="s">
        <v>31</v>
      </c>
      <c r="G89" s="105">
        <v>2.9</v>
      </c>
      <c r="H89" s="106">
        <v>59.34</v>
      </c>
      <c r="I89" s="109">
        <v>13.45</v>
      </c>
      <c r="J89" s="109">
        <v>45.89</v>
      </c>
      <c r="K89" s="115">
        <f t="shared" si="12"/>
        <v>9386.129327696772</v>
      </c>
      <c r="L89" s="116">
        <f t="shared" si="13"/>
        <v>12137.13040543749</v>
      </c>
      <c r="M89" s="117">
        <v>556972.9143055264</v>
      </c>
      <c r="N89" s="118"/>
      <c r="O89" s="105" t="s">
        <v>32</v>
      </c>
      <c r="P89" s="119"/>
      <c r="Q89" s="127">
        <f>VLOOKUP(A89,'[3]销售台账'!$C$2:$T$1310,18,0)</f>
        <v>45158</v>
      </c>
      <c r="R89" s="134">
        <f>VLOOKUP(A89,'[3]销售台账'!$C$2:$AD$1310,28,0)</f>
        <v>553460</v>
      </c>
      <c r="S89" s="21">
        <f>M89*$S$5</f>
        <v>473426.97715969745</v>
      </c>
      <c r="T89" s="55" t="b">
        <f t="shared" si="10"/>
        <v>1</v>
      </c>
      <c r="U89" s="133" t="b">
        <f t="shared" si="11"/>
        <v>1</v>
      </c>
      <c r="V89" s="131" t="str">
        <f>VLOOKUP(A89,'[3]销售台账'!$C$2:$O$1310,13,0)</f>
        <v>潘文浩</v>
      </c>
      <c r="W89" s="132" t="str">
        <f>VLOOKUP(A89,'[3]销售台账'!$C$2:$S$1310,17,0)</f>
        <v>中介-华江</v>
      </c>
      <c r="X89" s="132">
        <f>VLOOKUP(A89,'[3]销售台账'!$C$2:$AB$1310,26,0)</f>
      </c>
      <c r="Y89" s="138">
        <f>VLOOKUP(A89,'[3]销售台账'!$C$2:$F$1310,4,0)</f>
        <v>0</v>
      </c>
      <c r="Z89" s="139">
        <f>VLOOKUP(A89,'[2]销售台账'!$C$2:$AB$1310,26,0)</f>
      </c>
    </row>
    <row r="90" spans="1:26" s="90" customFormat="1" ht="24.75" customHeight="1">
      <c r="A90" s="90" t="s">
        <v>223</v>
      </c>
      <c r="B90" s="102">
        <v>85</v>
      </c>
      <c r="C90" s="102">
        <v>3</v>
      </c>
      <c r="D90" s="103" t="s">
        <v>224</v>
      </c>
      <c r="E90" s="103">
        <v>24</v>
      </c>
      <c r="F90" s="107" t="s">
        <v>35</v>
      </c>
      <c r="G90" s="105">
        <v>2.9</v>
      </c>
      <c r="H90" s="106">
        <v>86.22</v>
      </c>
      <c r="I90" s="109">
        <v>19.55</v>
      </c>
      <c r="J90" s="109">
        <v>66.67</v>
      </c>
      <c r="K90" s="115">
        <f t="shared" si="12"/>
        <v>7879.505877737181</v>
      </c>
      <c r="L90" s="116">
        <f t="shared" si="13"/>
        <v>10190.055448905052</v>
      </c>
      <c r="M90" s="117">
        <v>679370.9967784998</v>
      </c>
      <c r="N90" s="118"/>
      <c r="O90" s="105" t="s">
        <v>32</v>
      </c>
      <c r="P90" s="119"/>
      <c r="Q90" s="127">
        <f>VLOOKUP(A90,'[3]销售台账'!$C$2:$T$1310,18,0)</f>
        <v>0</v>
      </c>
      <c r="R90" s="128">
        <f>VLOOKUP(A90,'[3]销售台账'!$C$2:$AD$1310,28,0)</f>
        <v>0</v>
      </c>
      <c r="S90" s="21">
        <f>M90*$S$5</f>
        <v>577465.3472617248</v>
      </c>
      <c r="T90" s="55" t="b">
        <f t="shared" si="10"/>
        <v>0</v>
      </c>
      <c r="U90" s="133" t="b">
        <f t="shared" si="11"/>
        <v>1</v>
      </c>
      <c r="V90" s="131">
        <f>VLOOKUP(A90,'[3]销售台账'!$C$2:$O$1310,13,0)</f>
        <v>0</v>
      </c>
      <c r="W90" s="132">
        <f>VLOOKUP(A90,'[3]销售台账'!$C$2:$S$1310,17,0)</f>
        <v>0</v>
      </c>
      <c r="X90" s="132">
        <f>VLOOKUP(A90,'[3]销售台账'!$C$2:$AB$1310,26,0)</f>
      </c>
      <c r="Y90" s="138">
        <f>VLOOKUP(A90,'[3]销售台账'!$C$2:$F$1310,4,0)</f>
        <v>0</v>
      </c>
      <c r="Z90" s="139">
        <f>VLOOKUP(A90,'[2]销售台账'!$C$2:$AB$1310,26,0)</f>
      </c>
    </row>
    <row r="91" spans="1:26" s="90" customFormat="1" ht="24.75" customHeight="1">
      <c r="A91" s="90" t="s">
        <v>225</v>
      </c>
      <c r="B91" s="102">
        <v>86</v>
      </c>
      <c r="C91" s="102">
        <v>3</v>
      </c>
      <c r="D91" s="103" t="s">
        <v>226</v>
      </c>
      <c r="E91" s="103">
        <v>24</v>
      </c>
      <c r="F91" s="107" t="s">
        <v>35</v>
      </c>
      <c r="G91" s="105">
        <v>2.9</v>
      </c>
      <c r="H91" s="106">
        <v>86.22</v>
      </c>
      <c r="I91" s="109">
        <v>19.55</v>
      </c>
      <c r="J91" s="109">
        <v>66.67</v>
      </c>
      <c r="K91" s="115">
        <f t="shared" si="12"/>
        <v>7796.659340929815</v>
      </c>
      <c r="L91" s="116">
        <f t="shared" si="13"/>
        <v>10082.915379855536</v>
      </c>
      <c r="M91" s="117">
        <v>672227.9683749686</v>
      </c>
      <c r="N91" s="118"/>
      <c r="O91" s="105" t="s">
        <v>32</v>
      </c>
      <c r="P91" s="119"/>
      <c r="Q91" s="127">
        <f>VLOOKUP(A91,'[3]销售台账'!$C$2:$T$1310,18,0)</f>
        <v>0</v>
      </c>
      <c r="R91" s="128">
        <f>VLOOKUP(A91,'[3]销售台账'!$C$2:$AD$1310,28,0)</f>
        <v>0</v>
      </c>
      <c r="S91" s="21">
        <f>M91*$S$5</f>
        <v>571393.7731187233</v>
      </c>
      <c r="T91" s="55" t="b">
        <f t="shared" si="10"/>
        <v>0</v>
      </c>
      <c r="U91" s="133" t="b">
        <f t="shared" si="11"/>
        <v>1</v>
      </c>
      <c r="V91" s="131">
        <f>VLOOKUP(A91,'[3]销售台账'!$C$2:$O$1310,13,0)</f>
        <v>0</v>
      </c>
      <c r="W91" s="132">
        <f>VLOOKUP(A91,'[3]销售台账'!$C$2:$S$1310,17,0)</f>
        <v>0</v>
      </c>
      <c r="X91" s="132">
        <f>VLOOKUP(A91,'[3]销售台账'!$C$2:$AB$1310,26,0)</f>
      </c>
      <c r="Y91" s="138">
        <f>VLOOKUP(A91,'[3]销售台账'!$C$2:$F$1310,4,0)</f>
        <v>0</v>
      </c>
      <c r="Z91" s="139">
        <f>VLOOKUP(A91,'[2]销售台账'!$C$2:$AB$1310,26,0)</f>
      </c>
    </row>
    <row r="92" spans="1:26" s="90" customFormat="1" ht="24.75" customHeight="1">
      <c r="A92" s="90" t="s">
        <v>227</v>
      </c>
      <c r="B92" s="102">
        <v>87</v>
      </c>
      <c r="C92" s="102">
        <v>3</v>
      </c>
      <c r="D92" s="103" t="s">
        <v>228</v>
      </c>
      <c r="E92" s="103">
        <v>24</v>
      </c>
      <c r="F92" s="107" t="s">
        <v>35</v>
      </c>
      <c r="G92" s="105">
        <v>2.9</v>
      </c>
      <c r="H92" s="106">
        <v>73.43</v>
      </c>
      <c r="I92" s="109">
        <f>H92-J92</f>
        <v>16.650000000000006</v>
      </c>
      <c r="J92" s="109">
        <v>56.78</v>
      </c>
      <c r="K92" s="115">
        <f t="shared" si="12"/>
        <v>7838.089259218812</v>
      </c>
      <c r="L92" s="116">
        <f t="shared" si="13"/>
        <v>10136.507472779807</v>
      </c>
      <c r="M92" s="117">
        <v>575550.8943044374</v>
      </c>
      <c r="N92" s="118"/>
      <c r="O92" s="105" t="s">
        <v>32</v>
      </c>
      <c r="P92" s="119"/>
      <c r="Q92" s="127">
        <f>VLOOKUP(A92,'[3]销售台账'!$C$2:$T$1310,18,0)</f>
        <v>45263</v>
      </c>
      <c r="R92" s="128">
        <f>VLOOKUP(A92,'[3]销售台账'!$C$2:$AD$1310,28,0)</f>
        <v>558329</v>
      </c>
      <c r="S92" s="21">
        <f>M92*$S$5</f>
        <v>489218.2601587718</v>
      </c>
      <c r="T92" s="55" t="b">
        <f t="shared" si="10"/>
        <v>1</v>
      </c>
      <c r="U92" s="133" t="b">
        <f t="shared" si="11"/>
        <v>1</v>
      </c>
      <c r="V92" s="131" t="str">
        <f>VLOOKUP(A92,'[3]销售台账'!$C$2:$O$1310,13,0)</f>
        <v>贺慧云</v>
      </c>
      <c r="W92" s="132" t="str">
        <f>VLOOKUP(A92,'[3]销售台账'!$C$2:$S$1310,17,0)</f>
        <v>中介-玉阁</v>
      </c>
      <c r="X92" s="132">
        <f>VLOOKUP(A92,'[3]销售台账'!$C$2:$AB$1310,26,0)</f>
        <v>45290</v>
      </c>
      <c r="Y92" s="138" t="str">
        <f>VLOOKUP(A92,'[3]销售台账'!$C$2:$F$1310,4,0)</f>
        <v>草签报</v>
      </c>
      <c r="Z92" s="139"/>
    </row>
    <row r="93" spans="1:26" s="90" customFormat="1" ht="24.75" customHeight="1">
      <c r="A93" s="90" t="s">
        <v>229</v>
      </c>
      <c r="B93" s="102">
        <v>88</v>
      </c>
      <c r="C93" s="102">
        <v>3</v>
      </c>
      <c r="D93" s="103" t="s">
        <v>230</v>
      </c>
      <c r="E93" s="103">
        <v>25</v>
      </c>
      <c r="F93" s="107" t="s">
        <v>31</v>
      </c>
      <c r="G93" s="105">
        <v>2.9</v>
      </c>
      <c r="H93" s="106">
        <v>59.34</v>
      </c>
      <c r="I93" s="109">
        <v>13.45</v>
      </c>
      <c r="J93" s="109">
        <v>45.89</v>
      </c>
      <c r="K93" s="115">
        <f aca="true" t="shared" si="14" ref="K93:K102">M93/H93</f>
        <v>8342.444108291033</v>
      </c>
      <c r="L93" s="116">
        <f aca="true" t="shared" si="15" ref="L93:L102">M93/J93</f>
        <v>10787.549213030941</v>
      </c>
      <c r="M93" s="117">
        <v>495040.63338598993</v>
      </c>
      <c r="N93" s="118"/>
      <c r="O93" s="105" t="s">
        <v>32</v>
      </c>
      <c r="P93" s="119"/>
      <c r="Q93" s="127">
        <f>VLOOKUP(A93,'[3]销售台账'!$C$2:$T$1310,18,0)</f>
        <v>45201</v>
      </c>
      <c r="R93" s="128">
        <f>VLOOKUP(A93,'[3]销售台账'!$C$2:$AD$1310,28,0)</f>
        <v>487769</v>
      </c>
      <c r="S93" s="21">
        <f>M93*$S$5</f>
        <v>420784.5383780914</v>
      </c>
      <c r="T93" s="55" t="b">
        <f t="shared" si="10"/>
        <v>1</v>
      </c>
      <c r="U93" s="133" t="b">
        <f t="shared" si="11"/>
        <v>1</v>
      </c>
      <c r="V93" s="131" t="str">
        <f>VLOOKUP(A93,'[3]销售台账'!$C$2:$O$1310,13,0)</f>
        <v>胡小翠</v>
      </c>
      <c r="W93" s="132" t="str">
        <f>VLOOKUP(A93,'[3]销售台账'!$C$2:$S$1310,17,0)</f>
        <v>中介-玉阁</v>
      </c>
      <c r="X93" s="132">
        <f>VLOOKUP(A93,'[3]销售台账'!$C$2:$AB$1310,26,0)</f>
      </c>
      <c r="Y93" s="138">
        <f>VLOOKUP(A93,'[3]销售台账'!$C$2:$F$1310,4,0)</f>
        <v>0</v>
      </c>
      <c r="Z93" s="139">
        <f>VLOOKUP(A93,'[2]销售台账'!$C$2:$AB$1310,26,0)</f>
      </c>
    </row>
    <row r="94" spans="1:26" s="90" customFormat="1" ht="24.75" customHeight="1">
      <c r="A94" s="90" t="s">
        <v>231</v>
      </c>
      <c r="B94" s="102">
        <v>89</v>
      </c>
      <c r="C94" s="102">
        <v>3</v>
      </c>
      <c r="D94" s="103" t="s">
        <v>232</v>
      </c>
      <c r="E94" s="103">
        <v>25</v>
      </c>
      <c r="F94" s="107" t="s">
        <v>35</v>
      </c>
      <c r="G94" s="105">
        <v>2.9</v>
      </c>
      <c r="H94" s="106">
        <v>86.22</v>
      </c>
      <c r="I94" s="109">
        <v>19.55</v>
      </c>
      <c r="J94" s="109">
        <v>66.67</v>
      </c>
      <c r="K94" s="115">
        <f t="shared" si="14"/>
        <v>7962.343392815616</v>
      </c>
      <c r="L94" s="116">
        <f t="shared" si="15"/>
        <v>10297.183850735899</v>
      </c>
      <c r="M94" s="117">
        <v>686513.2473285624</v>
      </c>
      <c r="N94" s="118"/>
      <c r="O94" s="105" t="s">
        <v>32</v>
      </c>
      <c r="P94" s="119"/>
      <c r="Q94" s="127">
        <f>VLOOKUP(A94,'[3]销售台账'!$C$2:$T$1310,18,0)</f>
        <v>0</v>
      </c>
      <c r="R94" s="128">
        <f>VLOOKUP(A94,'[3]销售台账'!$C$2:$AD$1310,28,0)</f>
        <v>0</v>
      </c>
      <c r="S94" s="21">
        <f>M94*$S$5</f>
        <v>583536.260229278</v>
      </c>
      <c r="T94" s="55" t="b">
        <f t="shared" si="10"/>
        <v>0</v>
      </c>
      <c r="U94" s="133" t="b">
        <f t="shared" si="11"/>
        <v>1</v>
      </c>
      <c r="V94" s="131">
        <f>VLOOKUP(A94,'[3]销售台账'!$C$2:$O$1310,13,0)</f>
        <v>0</v>
      </c>
      <c r="W94" s="132">
        <f>VLOOKUP(A94,'[3]销售台账'!$C$2:$S$1310,17,0)</f>
        <v>0</v>
      </c>
      <c r="X94" s="132">
        <f>VLOOKUP(A94,'[3]销售台账'!$C$2:$AB$1310,26,0)</f>
      </c>
      <c r="Y94" s="138">
        <f>VLOOKUP(A94,'[3]销售台账'!$C$2:$F$1310,4,0)</f>
        <v>0</v>
      </c>
      <c r="Z94" s="139">
        <f>VLOOKUP(A94,'[2]销售台账'!$C$2:$AB$1310,26,0)</f>
      </c>
    </row>
    <row r="95" spans="1:26" s="90" customFormat="1" ht="24.75" customHeight="1">
      <c r="A95" s="90" t="s">
        <v>233</v>
      </c>
      <c r="B95" s="102">
        <v>90</v>
      </c>
      <c r="C95" s="102">
        <v>3</v>
      </c>
      <c r="D95" s="103" t="s">
        <v>234</v>
      </c>
      <c r="E95" s="103">
        <v>25</v>
      </c>
      <c r="F95" s="105" t="s">
        <v>58</v>
      </c>
      <c r="G95" s="105">
        <v>2.9</v>
      </c>
      <c r="H95" s="108">
        <v>73.43</v>
      </c>
      <c r="I95" s="109">
        <v>16.65</v>
      </c>
      <c r="J95" s="109">
        <v>56.78</v>
      </c>
      <c r="K95" s="115">
        <f t="shared" si="14"/>
        <v>8003.7657981164</v>
      </c>
      <c r="L95" s="116">
        <f t="shared" si="15"/>
        <v>10350.766512076212</v>
      </c>
      <c r="M95" s="117">
        <v>587716.5225556873</v>
      </c>
      <c r="N95" s="118"/>
      <c r="O95" s="105" t="s">
        <v>32</v>
      </c>
      <c r="P95" s="119"/>
      <c r="Q95" s="127">
        <f>VLOOKUP(A95,'[3]销售台账'!$C$2:$T$1310,18,0)</f>
        <v>0</v>
      </c>
      <c r="R95" s="128">
        <f>VLOOKUP(A95,'[3]销售台账'!$C$2:$AD$1310,28,0)</f>
        <v>0</v>
      </c>
      <c r="S95" s="21">
        <f>M95*$S$5</f>
        <v>499559.04417233425</v>
      </c>
      <c r="T95" s="55" t="b">
        <f t="shared" si="10"/>
        <v>0</v>
      </c>
      <c r="U95" s="133" t="b">
        <f t="shared" si="11"/>
        <v>1</v>
      </c>
      <c r="V95" s="131">
        <f>VLOOKUP(A95,'[3]销售台账'!$C$2:$O$1310,13,0)</f>
        <v>0</v>
      </c>
      <c r="W95" s="132">
        <f>VLOOKUP(A95,'[3]销售台账'!$C$2:$S$1310,17,0)</f>
        <v>0</v>
      </c>
      <c r="X95" s="132">
        <f>VLOOKUP(A95,'[3]销售台账'!$C$2:$AB$1310,26,0)</f>
      </c>
      <c r="Y95" s="138">
        <f>VLOOKUP(A95,'[3]销售台账'!$C$2:$F$1310,4,0)</f>
        <v>0</v>
      </c>
      <c r="Z95" s="139">
        <f>VLOOKUP(A95,'[2]销售台账'!$C$2:$AB$1310,26,0)</f>
      </c>
    </row>
    <row r="96" spans="1:26" s="90" customFormat="1" ht="24.75" customHeight="1">
      <c r="A96" s="90" t="s">
        <v>235</v>
      </c>
      <c r="B96" s="102">
        <v>91</v>
      </c>
      <c r="C96" s="102">
        <v>3</v>
      </c>
      <c r="D96" s="103" t="s">
        <v>236</v>
      </c>
      <c r="E96" s="103">
        <v>25</v>
      </c>
      <c r="F96" s="105" t="s">
        <v>58</v>
      </c>
      <c r="G96" s="105">
        <v>2.9</v>
      </c>
      <c r="H96" s="109">
        <v>73.43</v>
      </c>
      <c r="I96" s="109">
        <v>16.65</v>
      </c>
      <c r="J96" s="109">
        <v>56.78</v>
      </c>
      <c r="K96" s="115">
        <f t="shared" si="14"/>
        <v>7920.916935538522</v>
      </c>
      <c r="L96" s="116">
        <f t="shared" si="15"/>
        <v>10243.623293000946</v>
      </c>
      <c r="M96" s="117">
        <v>581632.9305765937</v>
      </c>
      <c r="N96" s="118"/>
      <c r="O96" s="105" t="s">
        <v>32</v>
      </c>
      <c r="P96" s="119"/>
      <c r="Q96" s="127">
        <f>VLOOKUP(A96,'[3]销售台账'!$C$2:$T$1310,18,0)</f>
        <v>0</v>
      </c>
      <c r="R96" s="128">
        <f>VLOOKUP(A96,'[3]销售台账'!$C$2:$AD$1310,28,0)</f>
        <v>0</v>
      </c>
      <c r="S96" s="21">
        <f>M96*$S$5</f>
        <v>494387.9909901047</v>
      </c>
      <c r="T96" s="55" t="b">
        <f t="shared" si="10"/>
        <v>0</v>
      </c>
      <c r="U96" s="133" t="b">
        <f t="shared" si="11"/>
        <v>1</v>
      </c>
      <c r="V96" s="131">
        <f>VLOOKUP(A96,'[3]销售台账'!$C$2:$O$1310,13,0)</f>
        <v>0</v>
      </c>
      <c r="W96" s="132">
        <f>VLOOKUP(A96,'[3]销售台账'!$C$2:$S$1310,17,0)</f>
        <v>0</v>
      </c>
      <c r="X96" s="132">
        <f>VLOOKUP(A96,'[3]销售台账'!$C$2:$AB$1310,26,0)</f>
      </c>
      <c r="Y96" s="138">
        <f>VLOOKUP(A96,'[3]销售台账'!$C$2:$F$1310,4,0)</f>
        <v>0</v>
      </c>
      <c r="Z96" s="139">
        <f>VLOOKUP(A96,'[2]销售台账'!$C$2:$AB$1310,26,0)</f>
      </c>
    </row>
    <row r="97" spans="1:26" s="90" customFormat="1" ht="24.75" customHeight="1">
      <c r="A97" s="90" t="s">
        <v>237</v>
      </c>
      <c r="B97" s="102">
        <v>92</v>
      </c>
      <c r="C97" s="102">
        <v>3</v>
      </c>
      <c r="D97" s="103" t="s">
        <v>238</v>
      </c>
      <c r="E97" s="103">
        <v>26</v>
      </c>
      <c r="F97" s="107" t="s">
        <v>35</v>
      </c>
      <c r="G97" s="105">
        <v>2.9</v>
      </c>
      <c r="H97" s="106">
        <v>86.22</v>
      </c>
      <c r="I97" s="109">
        <v>19.55</v>
      </c>
      <c r="J97" s="109">
        <v>66.67</v>
      </c>
      <c r="K97" s="115">
        <f t="shared" si="14"/>
        <v>7630.993332501884</v>
      </c>
      <c r="L97" s="116">
        <f t="shared" si="15"/>
        <v>9868.670243412515</v>
      </c>
      <c r="M97" s="117">
        <v>657944.2451283124</v>
      </c>
      <c r="N97" s="118"/>
      <c r="O97" s="105" t="s">
        <v>32</v>
      </c>
      <c r="P97" s="119"/>
      <c r="Q97" s="127">
        <f>VLOOKUP(A97,'[3]销售台账'!$C$2:$T$1310,18,0)</f>
        <v>0</v>
      </c>
      <c r="R97" s="128">
        <f>VLOOKUP(A97,'[3]销售台账'!$C$2:$AD$1310,28,0)</f>
        <v>0</v>
      </c>
      <c r="S97" s="21">
        <f>M97*$S$5</f>
        <v>559252.6083590655</v>
      </c>
      <c r="T97" s="55" t="b">
        <f t="shared" si="10"/>
        <v>0</v>
      </c>
      <c r="U97" s="133" t="b">
        <f t="shared" si="11"/>
        <v>1</v>
      </c>
      <c r="V97" s="131">
        <f>VLOOKUP(A97,'[3]销售台账'!$C$2:$O$1310,13,0)</f>
        <v>0</v>
      </c>
      <c r="W97" s="132">
        <f>VLOOKUP(A97,'[3]销售台账'!$C$2:$S$1310,17,0)</f>
        <v>0</v>
      </c>
      <c r="X97" s="132">
        <f>VLOOKUP(A97,'[3]销售台账'!$C$2:$AB$1310,26,0)</f>
      </c>
      <c r="Y97" s="138">
        <f>VLOOKUP(A97,'[3]销售台账'!$C$2:$F$1310,4,0)</f>
        <v>0</v>
      </c>
      <c r="Z97" s="139">
        <f>VLOOKUP(A97,'[2]销售台账'!$C$2:$AB$1310,26,0)</f>
      </c>
    </row>
    <row r="98" spans="1:26" s="90" customFormat="1" ht="24.75" customHeight="1">
      <c r="A98" s="90" t="s">
        <v>239</v>
      </c>
      <c r="B98" s="102">
        <v>93</v>
      </c>
      <c r="C98" s="102">
        <v>3</v>
      </c>
      <c r="D98" s="103" t="s">
        <v>240</v>
      </c>
      <c r="E98" s="103">
        <v>26</v>
      </c>
      <c r="F98" s="107" t="s">
        <v>35</v>
      </c>
      <c r="G98" s="105">
        <v>2.9</v>
      </c>
      <c r="H98" s="106">
        <v>86.22</v>
      </c>
      <c r="I98" s="109">
        <v>19.55</v>
      </c>
      <c r="J98" s="109">
        <v>66.67</v>
      </c>
      <c r="K98" s="115">
        <f t="shared" si="14"/>
        <v>7548.155817423451</v>
      </c>
      <c r="L98" s="116">
        <f t="shared" si="15"/>
        <v>9761.54184158167</v>
      </c>
      <c r="M98" s="117">
        <v>650801.9945782499</v>
      </c>
      <c r="N98" s="118"/>
      <c r="O98" s="105" t="s">
        <v>32</v>
      </c>
      <c r="P98" s="119"/>
      <c r="Q98" s="127">
        <f>VLOOKUP(A98,'[3]销售台账'!$C$2:$T$1310,18,0)</f>
        <v>0</v>
      </c>
      <c r="R98" s="128">
        <f>VLOOKUP(A98,'[3]销售台账'!$C$2:$AD$1310,28,0)</f>
        <v>0</v>
      </c>
      <c r="S98" s="21">
        <f>M98*$S$5</f>
        <v>553181.6953915124</v>
      </c>
      <c r="T98" s="55" t="b">
        <f t="shared" si="10"/>
        <v>0</v>
      </c>
      <c r="U98" s="133" t="b">
        <f t="shared" si="11"/>
        <v>1</v>
      </c>
      <c r="V98" s="131">
        <f>VLOOKUP(A98,'[3]销售台账'!$C$2:$O$1310,13,0)</f>
        <v>0</v>
      </c>
      <c r="W98" s="132">
        <f>VLOOKUP(A98,'[3]销售台账'!$C$2:$S$1310,17,0)</f>
        <v>0</v>
      </c>
      <c r="X98" s="132">
        <f>VLOOKUP(A98,'[3]销售台账'!$C$2:$AB$1310,26,0)</f>
      </c>
      <c r="Y98" s="138">
        <f>VLOOKUP(A98,'[3]销售台账'!$C$2:$F$1310,4,0)</f>
        <v>0</v>
      </c>
      <c r="Z98" s="139">
        <f>VLOOKUP(A98,'[2]销售台账'!$C$2:$AB$1310,26,0)</f>
      </c>
    </row>
    <row r="99" spans="1:26" s="90" customFormat="1" ht="24.75" customHeight="1">
      <c r="A99" s="90" t="s">
        <v>241</v>
      </c>
      <c r="B99" s="102">
        <v>94</v>
      </c>
      <c r="C99" s="102">
        <v>3</v>
      </c>
      <c r="D99" s="103" t="s">
        <v>242</v>
      </c>
      <c r="E99" s="103">
        <v>26</v>
      </c>
      <c r="F99" s="105" t="s">
        <v>58</v>
      </c>
      <c r="G99" s="105">
        <v>2.9</v>
      </c>
      <c r="H99" s="108">
        <v>73.43</v>
      </c>
      <c r="I99" s="109">
        <v>16.65</v>
      </c>
      <c r="J99" s="109">
        <v>56.78</v>
      </c>
      <c r="K99" s="115">
        <f t="shared" si="14"/>
        <v>7589.574450872428</v>
      </c>
      <c r="L99" s="116">
        <f t="shared" si="15"/>
        <v>9815.118913835197</v>
      </c>
      <c r="M99" s="117">
        <v>557302.4519275625</v>
      </c>
      <c r="N99" s="118"/>
      <c r="O99" s="105" t="s">
        <v>32</v>
      </c>
      <c r="P99" s="119"/>
      <c r="Q99" s="127">
        <f>VLOOKUP(A99,'[3]销售台账'!$C$2:$T$1310,18,0)</f>
        <v>45263</v>
      </c>
      <c r="R99" s="134">
        <f>VLOOKUP(A99,'[3]销售台账'!$C$2:$AD$1310,28,0)</f>
        <v>550329</v>
      </c>
      <c r="S99" s="21">
        <f>M99*$S$5</f>
        <v>473707.0841384281</v>
      </c>
      <c r="T99" s="55" t="b">
        <f t="shared" si="10"/>
        <v>1</v>
      </c>
      <c r="U99" s="133" t="b">
        <f t="shared" si="11"/>
        <v>1</v>
      </c>
      <c r="V99" s="131" t="str">
        <f>VLOOKUP(A99,'[3]销售台账'!$C$2:$O$1310,13,0)</f>
        <v>刘淑云</v>
      </c>
      <c r="W99" s="132" t="str">
        <f>VLOOKUP(A99,'[3]销售台账'!$C$2:$S$1310,17,0)</f>
        <v>中介-玉阁</v>
      </c>
      <c r="X99" s="132">
        <f>VLOOKUP(A99,'[3]销售台账'!$C$2:$AB$1310,26,0)</f>
        <v>45290</v>
      </c>
      <c r="Y99" s="138" t="str">
        <f>VLOOKUP(A99,'[3]销售台账'!$C$2:$F$1310,4,0)</f>
        <v>草签报</v>
      </c>
      <c r="Z99" s="139">
        <f>VLOOKUP(A99,'[2]销售台账'!$C$2:$AB$1310,26,0)</f>
      </c>
    </row>
    <row r="100" spans="1:26" s="90" customFormat="1" ht="24.75" customHeight="1">
      <c r="A100" s="90" t="s">
        <v>243</v>
      </c>
      <c r="B100" s="102">
        <v>95</v>
      </c>
      <c r="C100" s="102">
        <v>3</v>
      </c>
      <c r="D100" s="103" t="s">
        <v>244</v>
      </c>
      <c r="E100" s="103">
        <v>26</v>
      </c>
      <c r="F100" s="105" t="s">
        <v>58</v>
      </c>
      <c r="G100" s="105">
        <v>2.9</v>
      </c>
      <c r="H100" s="109">
        <v>73.43</v>
      </c>
      <c r="I100" s="109">
        <v>16.65</v>
      </c>
      <c r="J100" s="109">
        <v>56.78</v>
      </c>
      <c r="K100" s="115">
        <f t="shared" si="14"/>
        <v>7506.736181423633</v>
      </c>
      <c r="L100" s="116">
        <f t="shared" si="15"/>
        <v>9707.989394186992</v>
      </c>
      <c r="M100" s="117">
        <v>551219.6378019374</v>
      </c>
      <c r="N100" s="118"/>
      <c r="O100" s="105" t="s">
        <v>32</v>
      </c>
      <c r="P100" s="119"/>
      <c r="Q100" s="127">
        <f>VLOOKUP(A100,'[3]销售台账'!$C$2:$T$1310,18,0)</f>
        <v>0</v>
      </c>
      <c r="R100" s="128">
        <f>VLOOKUP(A100,'[3]销售台账'!$C$2:$AD$1310,28,0)</f>
        <v>0</v>
      </c>
      <c r="S100" s="21">
        <f>M100*$S$5</f>
        <v>468536.6921316468</v>
      </c>
      <c r="T100" s="55" t="b">
        <f t="shared" si="10"/>
        <v>0</v>
      </c>
      <c r="U100" s="133" t="b">
        <f t="shared" si="11"/>
        <v>1</v>
      </c>
      <c r="V100" s="131">
        <f>VLOOKUP(A100,'[3]销售台账'!$C$2:$O$1310,13,0)</f>
        <v>0</v>
      </c>
      <c r="W100" s="132">
        <f>VLOOKUP(A100,'[3]销售台账'!$C$2:$S$1310,17,0)</f>
        <v>0</v>
      </c>
      <c r="X100" s="132">
        <f>VLOOKUP(A100,'[3]销售台账'!$C$2:$AB$1310,26,0)</f>
      </c>
      <c r="Y100" s="138">
        <f>VLOOKUP(A100,'[3]销售台账'!$C$2:$F$1310,4,0)</f>
        <v>0</v>
      </c>
      <c r="Z100" s="139">
        <f>VLOOKUP(A100,'[2]销售台账'!$C$2:$AB$1310,26,0)</f>
      </c>
    </row>
    <row r="101" spans="2:26" s="90" customFormat="1" ht="54.75" customHeight="1">
      <c r="B101" s="141" t="s">
        <v>245</v>
      </c>
      <c r="C101" s="141"/>
      <c r="D101" s="141"/>
      <c r="E101" s="141"/>
      <c r="F101" s="141"/>
      <c r="G101" s="21"/>
      <c r="H101" s="142">
        <f>SUM(H6:H100)</f>
        <v>7335.680000000006</v>
      </c>
      <c r="I101" s="142">
        <f>SUM(I6:I100)</f>
        <v>1663.2500000000005</v>
      </c>
      <c r="J101" s="142">
        <f>SUM(J6:J100)</f>
        <v>5672.430000000003</v>
      </c>
      <c r="K101" s="155">
        <f t="shared" si="14"/>
        <v>7773.184408461839</v>
      </c>
      <c r="L101" s="156">
        <f t="shared" si="15"/>
        <v>10052.410237140935</v>
      </c>
      <c r="M101" s="118">
        <f>SUM(M6:M100)</f>
        <v>57021593.401465386</v>
      </c>
      <c r="N101" s="118"/>
      <c r="O101" s="17"/>
      <c r="P101" s="118"/>
      <c r="T101" s="166"/>
      <c r="W101" s="167"/>
      <c r="X101" s="167"/>
      <c r="Y101" s="138"/>
      <c r="Z101" s="139"/>
    </row>
    <row r="102" spans="2:26" s="90" customFormat="1" ht="66.75" customHeight="1">
      <c r="B102" s="143" t="s">
        <v>246</v>
      </c>
      <c r="C102" s="144"/>
      <c r="D102" s="144"/>
      <c r="E102" s="144"/>
      <c r="F102" s="144"/>
      <c r="G102" s="144"/>
      <c r="H102" s="144"/>
      <c r="I102" s="144"/>
      <c r="J102" s="144"/>
      <c r="K102" s="144"/>
      <c r="L102" s="144"/>
      <c r="M102" s="144"/>
      <c r="N102" s="144"/>
      <c r="O102" s="144"/>
      <c r="P102" s="157"/>
      <c r="T102" s="166"/>
      <c r="W102" s="167"/>
      <c r="X102" s="167"/>
      <c r="Y102" s="138"/>
      <c r="Z102" s="139"/>
    </row>
    <row r="103" spans="2:26" s="90" customFormat="1" ht="73.5" customHeight="1">
      <c r="B103" s="145" t="s">
        <v>247</v>
      </c>
      <c r="C103" s="146"/>
      <c r="D103" s="146"/>
      <c r="E103" s="146"/>
      <c r="F103" s="146"/>
      <c r="G103" s="146"/>
      <c r="H103" s="146"/>
      <c r="I103" s="146"/>
      <c r="J103" s="146"/>
      <c r="K103" s="146"/>
      <c r="L103" s="146"/>
      <c r="M103" s="146"/>
      <c r="N103" s="146"/>
      <c r="O103" s="146"/>
      <c r="P103" s="158"/>
      <c r="T103" s="166"/>
      <c r="W103" s="167"/>
      <c r="X103" s="167"/>
      <c r="Y103" s="138"/>
      <c r="Z103" s="139"/>
    </row>
    <row r="104" spans="2:26" s="90" customFormat="1" ht="24.75" customHeight="1">
      <c r="B104" s="147" t="s">
        <v>248</v>
      </c>
      <c r="C104" s="148"/>
      <c r="D104" s="148"/>
      <c r="E104" s="148"/>
      <c r="F104" s="148"/>
      <c r="G104" s="148"/>
      <c r="H104" s="148"/>
      <c r="I104" s="148"/>
      <c r="J104" s="148"/>
      <c r="K104" s="148"/>
      <c r="L104" s="159" t="s">
        <v>249</v>
      </c>
      <c r="M104" s="159"/>
      <c r="N104" s="159"/>
      <c r="O104" s="159"/>
      <c r="P104" s="160"/>
      <c r="T104" s="166"/>
      <c r="W104" s="167"/>
      <c r="X104" s="167"/>
      <c r="Y104" s="138"/>
      <c r="Z104" s="139"/>
    </row>
    <row r="105" spans="2:26" s="90" customFormat="1" ht="24.75" customHeight="1">
      <c r="B105" s="149" t="s">
        <v>250</v>
      </c>
      <c r="C105" s="150"/>
      <c r="D105" s="150"/>
      <c r="E105" s="150"/>
      <c r="F105" s="150"/>
      <c r="G105" s="151"/>
      <c r="H105" s="151"/>
      <c r="I105" s="151"/>
      <c r="J105" s="150"/>
      <c r="K105" s="150"/>
      <c r="L105" s="151" t="s">
        <v>251</v>
      </c>
      <c r="M105" s="151"/>
      <c r="N105" s="151"/>
      <c r="O105" s="161"/>
      <c r="P105" s="162"/>
      <c r="T105" s="166"/>
      <c r="W105" s="167"/>
      <c r="X105" s="167"/>
      <c r="Y105" s="138"/>
      <c r="Z105" s="139"/>
    </row>
    <row r="106" spans="2:26" s="90" customFormat="1" ht="24.75" customHeight="1">
      <c r="B106" s="152" t="s">
        <v>252</v>
      </c>
      <c r="C106" s="153"/>
      <c r="D106" s="153"/>
      <c r="E106" s="153"/>
      <c r="F106" s="153"/>
      <c r="G106" s="154"/>
      <c r="H106" s="154"/>
      <c r="I106" s="154"/>
      <c r="J106" s="153"/>
      <c r="K106" s="153"/>
      <c r="L106" s="154"/>
      <c r="M106" s="163"/>
      <c r="N106" s="163"/>
      <c r="O106" s="163"/>
      <c r="P106" s="164"/>
      <c r="T106" s="166"/>
      <c r="W106" s="167"/>
      <c r="X106" s="167"/>
      <c r="Y106" s="138"/>
      <c r="Z106" s="139"/>
    </row>
    <row r="107" spans="16:26" s="90" customFormat="1" ht="24.75" customHeight="1">
      <c r="P107" s="165"/>
      <c r="R107" s="166"/>
      <c r="T107" s="166"/>
      <c r="W107" s="167"/>
      <c r="X107" s="167"/>
      <c r="Y107" s="168"/>
      <c r="Z107" s="167"/>
    </row>
    <row r="108" spans="16:26" s="90" customFormat="1" ht="24.75" customHeight="1">
      <c r="P108" s="165"/>
      <c r="R108" s="166"/>
      <c r="T108" s="166"/>
      <c r="W108" s="167"/>
      <c r="X108" s="167"/>
      <c r="Y108" s="168"/>
      <c r="Z108" s="167"/>
    </row>
    <row r="109" spans="16:26" s="90" customFormat="1" ht="24.75" customHeight="1">
      <c r="P109" s="165"/>
      <c r="R109" s="166"/>
      <c r="T109" s="166"/>
      <c r="W109" s="167"/>
      <c r="X109" s="167"/>
      <c r="Y109" s="168"/>
      <c r="Z109" s="167"/>
    </row>
    <row r="110" spans="16:26" s="90" customFormat="1" ht="24.75" customHeight="1">
      <c r="P110" s="165"/>
      <c r="R110" s="166"/>
      <c r="T110" s="166"/>
      <c r="W110" s="167"/>
      <c r="X110" s="167"/>
      <c r="Y110" s="168"/>
      <c r="Z110" s="167"/>
    </row>
    <row r="111" spans="16:26" s="90" customFormat="1" ht="24.75" customHeight="1">
      <c r="P111" s="165"/>
      <c r="R111" s="166"/>
      <c r="T111" s="166"/>
      <c r="W111" s="167"/>
      <c r="X111" s="167"/>
      <c r="Y111" s="168"/>
      <c r="Z111" s="167"/>
    </row>
    <row r="112" spans="16:26" s="90" customFormat="1" ht="24.75" customHeight="1">
      <c r="P112" s="165"/>
      <c r="R112" s="166"/>
      <c r="T112" s="166"/>
      <c r="W112" s="167"/>
      <c r="X112" s="167"/>
      <c r="Y112" s="168"/>
      <c r="Z112" s="167"/>
    </row>
    <row r="113" spans="16:26" s="90" customFormat="1" ht="24.75" customHeight="1">
      <c r="P113" s="165"/>
      <c r="R113" s="166"/>
      <c r="T113" s="166"/>
      <c r="W113" s="167"/>
      <c r="X113" s="167"/>
      <c r="Y113" s="168"/>
      <c r="Z113" s="167"/>
    </row>
    <row r="114" spans="16:26" s="90" customFormat="1" ht="24.75" customHeight="1">
      <c r="P114" s="165"/>
      <c r="R114" s="166"/>
      <c r="T114" s="166"/>
      <c r="W114" s="167"/>
      <c r="X114" s="167"/>
      <c r="Y114" s="168"/>
      <c r="Z114" s="167"/>
    </row>
    <row r="115" spans="16:26" s="90" customFormat="1" ht="30.75" customHeight="1">
      <c r="P115" s="165"/>
      <c r="R115" s="166"/>
      <c r="T115" s="166"/>
      <c r="W115" s="167"/>
      <c r="X115" s="167"/>
      <c r="Y115" s="168"/>
      <c r="Z115" s="167"/>
    </row>
    <row r="116" ht="42" customHeight="1"/>
    <row r="117" ht="51.75" customHeight="1"/>
    <row r="118" ht="27" customHeight="1"/>
    <row r="119" ht="25.5" customHeight="1"/>
  </sheetData>
  <sheetProtection/>
  <autoFilter ref="A5:IU106"/>
  <mergeCells count="25">
    <mergeCell ref="B1:C1"/>
    <mergeCell ref="B2:P2"/>
    <mergeCell ref="B3:G3"/>
    <mergeCell ref="S4:T4"/>
    <mergeCell ref="B102:P102"/>
    <mergeCell ref="B103:P103"/>
    <mergeCell ref="B104:F104"/>
    <mergeCell ref="B105:F105"/>
    <mergeCell ref="B106:F106"/>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P104:P106"/>
  </mergeCells>
  <printOptions/>
  <pageMargins left="0.4724409448818898" right="0.31496062992125984" top="0.4724409448818898" bottom="0.4724409448818898" header="0.1968503937007874" footer="0.1968503937007874"/>
  <pageSetup horizontalDpi="600" verticalDpi="600" orientation="landscape" paperSize="9" scale="57"/>
  <rowBreaks count="2" manualBreakCount="2">
    <brk id="76" min="1" max="15" man="1"/>
    <brk id="94" min="1" max="15" man="1"/>
  </rowBreaks>
</worksheet>
</file>

<file path=xl/worksheets/sheet2.xml><?xml version="1.0" encoding="utf-8"?>
<worksheet xmlns="http://schemas.openxmlformats.org/spreadsheetml/2006/main" xmlns:r="http://schemas.openxmlformats.org/officeDocument/2006/relationships">
  <sheetPr>
    <pageSetUpPr fitToPage="1"/>
  </sheetPr>
  <dimension ref="A1:Z109"/>
  <sheetViews>
    <sheetView zoomScale="70" zoomScaleNormal="70" workbookViewId="0" topLeftCell="A1">
      <pane ySplit="1" topLeftCell="A86" activePane="bottomLeft" state="frozen"/>
      <selection pane="bottomLeft" activeCell="T2" sqref="T2:T96"/>
    </sheetView>
  </sheetViews>
  <sheetFormatPr defaultColWidth="8.625" defaultRowHeight="14.25"/>
  <cols>
    <col min="1" max="1" width="4.25390625" style="6" customWidth="1"/>
    <col min="2" max="2" width="8.125" style="6" customWidth="1"/>
    <col min="3" max="4" width="5.75390625" style="6" customWidth="1"/>
    <col min="5" max="5" width="9.75390625" style="6" customWidth="1"/>
    <col min="6" max="6" width="8.00390625" style="6" customWidth="1"/>
    <col min="7" max="7" width="9.50390625" style="7" customWidth="1"/>
    <col min="8" max="8" width="5.25390625" style="7" customWidth="1"/>
    <col min="9" max="9" width="10.25390625" style="8" customWidth="1"/>
    <col min="10" max="10" width="11.50390625" style="6" customWidth="1"/>
    <col min="11" max="11" width="10.625" style="9" customWidth="1"/>
    <col min="12" max="12" width="6.50390625" style="6" customWidth="1"/>
    <col min="13" max="13" width="8.00390625" style="6" customWidth="1"/>
    <col min="14" max="14" width="8.375" style="6" customWidth="1"/>
    <col min="15" max="15" width="10.75390625" style="10" customWidth="1"/>
    <col min="16" max="16" width="12.00390625" style="9" customWidth="1"/>
    <col min="17" max="17" width="7.875" style="6" customWidth="1"/>
    <col min="18" max="18" width="7.375" style="6" customWidth="1"/>
    <col min="19" max="19" width="10.75390625" style="6" customWidth="1"/>
    <col min="20" max="20" width="11.25390625" style="11" customWidth="1"/>
    <col min="21" max="21" width="9.375" style="9" customWidth="1"/>
    <col min="22" max="22" width="9.125" style="6" customWidth="1"/>
    <col min="23" max="23" width="8.125" style="8" customWidth="1"/>
    <col min="24" max="24" width="7.50390625" style="8" customWidth="1"/>
    <col min="25" max="25" width="8.25390625" style="12" customWidth="1"/>
    <col min="26" max="26" width="7.75390625" style="8" customWidth="1"/>
    <col min="27" max="16384" width="8.625" style="8" customWidth="1"/>
  </cols>
  <sheetData>
    <row r="1" spans="1:26" s="1" customFormat="1" ht="40.5">
      <c r="A1" s="1" t="s">
        <v>4</v>
      </c>
      <c r="B1" s="13" t="s">
        <v>6</v>
      </c>
      <c r="C1" s="14" t="s">
        <v>253</v>
      </c>
      <c r="D1" s="14" t="s">
        <v>254</v>
      </c>
      <c r="E1" s="13" t="s">
        <v>255</v>
      </c>
      <c r="F1" s="14" t="s">
        <v>253</v>
      </c>
      <c r="G1" s="15" t="s">
        <v>256</v>
      </c>
      <c r="H1" s="14" t="s">
        <v>253</v>
      </c>
      <c r="I1" s="13" t="s">
        <v>257</v>
      </c>
      <c r="J1" s="14" t="s">
        <v>258</v>
      </c>
      <c r="K1" s="28" t="s">
        <v>259</v>
      </c>
      <c r="L1" s="13" t="s">
        <v>260</v>
      </c>
      <c r="M1" s="13"/>
      <c r="N1" s="13" t="s">
        <v>25</v>
      </c>
      <c r="O1" s="29" t="s">
        <v>21</v>
      </c>
      <c r="P1" s="30" t="s">
        <v>261</v>
      </c>
      <c r="R1" s="44" t="s">
        <v>262</v>
      </c>
      <c r="S1" s="44" t="s">
        <v>263</v>
      </c>
      <c r="T1" s="45" t="s">
        <v>264</v>
      </c>
      <c r="U1" s="15">
        <v>0.85</v>
      </c>
      <c r="V1" s="46" t="s">
        <v>265</v>
      </c>
      <c r="W1" s="47" t="s">
        <v>266</v>
      </c>
      <c r="X1" s="48" t="s">
        <v>267</v>
      </c>
      <c r="Y1" s="66" t="s">
        <v>265</v>
      </c>
      <c r="Z1" s="1" t="s">
        <v>268</v>
      </c>
    </row>
    <row r="2" spans="1:26" s="2" customFormat="1" ht="13.5">
      <c r="A2" s="16">
        <v>1</v>
      </c>
      <c r="B2" s="17" t="s">
        <v>28</v>
      </c>
      <c r="C2" s="17" t="b">
        <f>B2='附件2'!A6</f>
        <v>1</v>
      </c>
      <c r="D2" s="17">
        <f>VLOOKUP(B2,'[3]销售台账'!$C$2:$I$1310,7,0)</f>
        <v>0</v>
      </c>
      <c r="E2" s="17" t="s">
        <v>29</v>
      </c>
      <c r="F2" s="17" t="b">
        <f>E2='附件2'!D6</f>
        <v>1</v>
      </c>
      <c r="G2" s="18">
        <v>59.34</v>
      </c>
      <c r="H2" s="18" t="b">
        <f>G2='附件2'!H6</f>
        <v>1</v>
      </c>
      <c r="I2" s="31">
        <f>VLOOKUP(B2,'[3]销售台账'!$C$2:$J$1310,8,0)</f>
        <v>0</v>
      </c>
      <c r="J2" s="17">
        <f>VLOOKUP(B2,'[3]销售台账'!$C$2:$O$1310,13,0)</f>
        <v>0</v>
      </c>
      <c r="K2" s="32">
        <f>IF(L2,L2,P2)</f>
        <v>362013</v>
      </c>
      <c r="L2" s="33">
        <f>VLOOKUP(B2,'[3]销售台账'!$C$2:$AD$1310,28,0)</f>
        <v>0</v>
      </c>
      <c r="M2" s="17" t="b">
        <f>K2=L2</f>
        <v>0</v>
      </c>
      <c r="N2" s="17">
        <f>VLOOKUP(B2,'[3]销售台账'!$C$2:$S$1310,17,0)</f>
        <v>0</v>
      </c>
      <c r="O2" s="34">
        <f>VLOOKUP(B2,'[3]销售台账'!$C$2:$AD$1310,18,0)</f>
        <v>0</v>
      </c>
      <c r="P2" s="35">
        <f>VLOOKUP(E2,'[1]附件2'!$C$5:$R$182,16,0)</f>
        <v>362013</v>
      </c>
      <c r="Q2" s="49">
        <f>K2-L2</f>
        <v>362013</v>
      </c>
      <c r="R2" s="17">
        <v>1</v>
      </c>
      <c r="S2" s="50">
        <v>447157.19018740003</v>
      </c>
      <c r="T2" s="51">
        <f>S2*R2</f>
        <v>447157.19018740003</v>
      </c>
      <c r="U2" s="50">
        <f>ROUND(T2*$U$1,0)</f>
        <v>380084</v>
      </c>
      <c r="V2" s="50">
        <f>K2-U2</f>
        <v>-18071</v>
      </c>
      <c r="W2" s="2" t="b">
        <f>K2&gt;U2</f>
        <v>0</v>
      </c>
      <c r="X2" s="2" t="b">
        <f>T2&gt;K2</f>
        <v>1</v>
      </c>
      <c r="Y2" s="67">
        <f>T2-K2</f>
        <v>85144.19018740003</v>
      </c>
      <c r="Z2" s="67">
        <f>S2-T2</f>
        <v>0</v>
      </c>
    </row>
    <row r="3" spans="1:26" s="3" customFormat="1" ht="14.25">
      <c r="A3" s="16">
        <v>2</v>
      </c>
      <c r="B3" s="19" t="s">
        <v>33</v>
      </c>
      <c r="C3" s="17" t="b">
        <f>B3='附件2'!A7</f>
        <v>1</v>
      </c>
      <c r="D3" s="17">
        <f>VLOOKUP(B3,'[3]销售台账'!$C$2:$I$1310,7,0)</f>
        <v>0</v>
      </c>
      <c r="E3" s="19" t="s">
        <v>34</v>
      </c>
      <c r="F3" s="17" t="b">
        <f>E3='附件2'!D7</f>
        <v>1</v>
      </c>
      <c r="G3" s="20">
        <v>86.22</v>
      </c>
      <c r="H3" s="18" t="b">
        <f>G3='附件2'!H7</f>
        <v>1</v>
      </c>
      <c r="I3" s="31">
        <f>VLOOKUP(B3,'[3]销售台账'!$C$2:$J$1310,8,0)</f>
        <v>0</v>
      </c>
      <c r="J3" s="17">
        <f>VLOOKUP(B3,'[3]销售台账'!$C$2:$O$1310,13,0)</f>
        <v>0</v>
      </c>
      <c r="K3" s="32">
        <f>IF(L3,L3,P3)</f>
        <v>548489</v>
      </c>
      <c r="L3" s="33">
        <f>VLOOKUP(B3,'[3]销售台账'!$C$2:$AD$1310,28,0)</f>
        <v>0</v>
      </c>
      <c r="M3" s="21" t="b">
        <f>K3=L3</f>
        <v>0</v>
      </c>
      <c r="N3" s="17">
        <f>VLOOKUP(B3,'[3]销售台账'!$C$2:$S$1310,17,0)</f>
        <v>0</v>
      </c>
      <c r="O3" s="34">
        <f>VLOOKUP(B3,'[3]销售台账'!$C$2:$AD$1310,18,0)</f>
        <v>0</v>
      </c>
      <c r="P3" s="36">
        <f>VLOOKUP(E3,'[1]附件2'!$C$5:$R$182,16,0)</f>
        <v>548489</v>
      </c>
      <c r="Q3" s="52">
        <f>K3-L3</f>
        <v>548489</v>
      </c>
      <c r="R3" s="17">
        <v>1</v>
      </c>
      <c r="S3" s="53">
        <v>627162.75720264</v>
      </c>
      <c r="T3" s="54">
        <f>S3*R3</f>
        <v>627162.75720264</v>
      </c>
      <c r="U3" s="53">
        <f>ROUND(T3*$U$1,0)</f>
        <v>533088</v>
      </c>
      <c r="V3" s="53">
        <f>K3-U3</f>
        <v>15401</v>
      </c>
      <c r="W3" s="3" t="b">
        <f>K3&gt;U3</f>
        <v>1</v>
      </c>
      <c r="X3" s="3" t="b">
        <f>T3&gt;K3</f>
        <v>1</v>
      </c>
      <c r="Y3" s="68">
        <f>T3-K3</f>
        <v>78673.75720263994</v>
      </c>
      <c r="Z3" s="67">
        <f>S3-T3</f>
        <v>0</v>
      </c>
    </row>
    <row r="4" spans="1:26" s="3" customFormat="1" ht="14.25">
      <c r="A4" s="16">
        <v>3</v>
      </c>
      <c r="B4" s="19" t="s">
        <v>36</v>
      </c>
      <c r="C4" s="17" t="b">
        <f>B4='附件2'!A8</f>
        <v>1</v>
      </c>
      <c r="D4" s="17">
        <f>VLOOKUP(B4,'[3]销售台账'!$C$2:$I$1310,7,0)</f>
        <v>0</v>
      </c>
      <c r="E4" s="19" t="s">
        <v>37</v>
      </c>
      <c r="F4" s="17" t="b">
        <f>E4='附件2'!D8</f>
        <v>1</v>
      </c>
      <c r="G4" s="20">
        <v>86.22</v>
      </c>
      <c r="H4" s="18" t="b">
        <f>G4='附件2'!H8</f>
        <v>1</v>
      </c>
      <c r="I4" s="31">
        <f>VLOOKUP(B4,'[3]销售台账'!$C$2:$J$1310,8,0)</f>
        <v>0</v>
      </c>
      <c r="J4" s="17">
        <f>VLOOKUP(B4,'[3]销售台账'!$C$2:$O$1310,13,0)</f>
        <v>0</v>
      </c>
      <c r="K4" s="32">
        <f>IF(L4,L4,P4)</f>
        <v>542300</v>
      </c>
      <c r="L4" s="33">
        <f>VLOOKUP(B4,'[3]销售台账'!$C$2:$AD$1310,28,0)</f>
        <v>0</v>
      </c>
      <c r="M4" s="21" t="b">
        <f>K4=L4</f>
        <v>0</v>
      </c>
      <c r="N4" s="17">
        <f>VLOOKUP(B4,'[3]销售台账'!$C$2:$S$1310,17,0)</f>
        <v>0</v>
      </c>
      <c r="O4" s="34">
        <f>VLOOKUP(B4,'[3]销售台账'!$C$2:$AD$1310,18,0)</f>
        <v>0</v>
      </c>
      <c r="P4" s="36">
        <f>VLOOKUP(E4,'[1]附件2'!$C$5:$R$182,16,0)</f>
        <v>542300</v>
      </c>
      <c r="Q4" s="52">
        <f>K4-L4</f>
        <v>542300</v>
      </c>
      <c r="R4" s="17">
        <v>1</v>
      </c>
      <c r="S4" s="53">
        <v>620021.2980376797</v>
      </c>
      <c r="T4" s="54">
        <f>S4*R4</f>
        <v>620021.2980376797</v>
      </c>
      <c r="U4" s="53">
        <f>ROUND(T4*$U$1,0)</f>
        <v>527018</v>
      </c>
      <c r="V4" s="53">
        <f>K4-U4</f>
        <v>15282</v>
      </c>
      <c r="W4" s="3" t="b">
        <f>K4&gt;U4</f>
        <v>1</v>
      </c>
      <c r="X4" s="3" t="b">
        <f>T4&gt;K4</f>
        <v>1</v>
      </c>
      <c r="Y4" s="68">
        <f>T4-K4</f>
        <v>77721.29803767975</v>
      </c>
      <c r="Z4" s="67">
        <f>S4-T4</f>
        <v>0</v>
      </c>
    </row>
    <row r="5" spans="1:26" s="3" customFormat="1" ht="14.25">
      <c r="A5" s="16">
        <v>4</v>
      </c>
      <c r="B5" s="19" t="s">
        <v>38</v>
      </c>
      <c r="C5" s="17" t="b">
        <f>B5='附件2'!A9</f>
        <v>1</v>
      </c>
      <c r="D5" s="17" t="str">
        <f>VLOOKUP(B5,'[3]销售台账'!$C$2:$I$1310,7,0)</f>
        <v>蒋晓霞</v>
      </c>
      <c r="E5" s="19" t="s">
        <v>39</v>
      </c>
      <c r="F5" s="17" t="b">
        <f>E5='附件2'!D9</f>
        <v>1</v>
      </c>
      <c r="G5" s="20">
        <v>59.33</v>
      </c>
      <c r="H5" s="18" t="b">
        <f>G5='附件2'!H9</f>
        <v>1</v>
      </c>
      <c r="I5" s="31" t="str">
        <f>VLOOKUP(B5,'[3]销售台账'!$C$2:$J$1310,8,0)</f>
        <v>已认购</v>
      </c>
      <c r="J5" s="17" t="str">
        <f>VLOOKUP(B5,'[3]销售台账'!$C$2:$O$1310,13,0)</f>
        <v>石海燕</v>
      </c>
      <c r="K5" s="32">
        <f aca="true" t="shared" si="0" ref="K5:K20">IF(L5,L5,P5)</f>
        <v>430056</v>
      </c>
      <c r="L5" s="33">
        <f>VLOOKUP(B5,'[3]销售台账'!$C$2:$AD$1310,28,0)</f>
        <v>430056</v>
      </c>
      <c r="M5" s="21" t="b">
        <f aca="true" t="shared" si="1" ref="M5:M20">K5=L5</f>
        <v>1</v>
      </c>
      <c r="N5" s="17" t="str">
        <f>VLOOKUP(B5,'[3]销售台账'!$C$2:$S$1310,17,0)</f>
        <v>中介-兆丰</v>
      </c>
      <c r="O5" s="34">
        <f>VLOOKUP(B5,'[3]销售台账'!$C$2:$AD$1310,18,0)</f>
        <v>45205</v>
      </c>
      <c r="P5" s="36">
        <f>VLOOKUP(E5,'[1]附件2'!$C$5:$R$182,16,0)</f>
        <v>374729</v>
      </c>
      <c r="Q5" s="52">
        <f aca="true" t="shared" si="2" ref="Q5:Q20">K5-L5</f>
        <v>0</v>
      </c>
      <c r="R5" s="17">
        <v>1</v>
      </c>
      <c r="S5" s="53">
        <v>435184.26617651025</v>
      </c>
      <c r="T5" s="54">
        <f aca="true" t="shared" si="3" ref="T5:T20">S5*R5</f>
        <v>435184.26617651025</v>
      </c>
      <c r="U5" s="53">
        <f aca="true" t="shared" si="4" ref="U5:U29">ROUND(T5*$U$1,0)</f>
        <v>369907</v>
      </c>
      <c r="V5" s="53">
        <f aca="true" t="shared" si="5" ref="V5:V20">K5-U5</f>
        <v>60149</v>
      </c>
      <c r="W5" s="3" t="b">
        <f aca="true" t="shared" si="6" ref="W5:W20">K5&gt;U5</f>
        <v>1</v>
      </c>
      <c r="X5" s="3" t="b">
        <f aca="true" t="shared" si="7" ref="X5:X20">T5&gt;K5</f>
        <v>1</v>
      </c>
      <c r="Y5" s="68">
        <f aca="true" t="shared" si="8" ref="Y5:Y20">T5-K5</f>
        <v>5128.266176510253</v>
      </c>
      <c r="Z5" s="67">
        <f aca="true" t="shared" si="9" ref="Z5:Z20">S5-T5</f>
        <v>0</v>
      </c>
    </row>
    <row r="6" spans="1:26" s="3" customFormat="1" ht="14.25">
      <c r="A6" s="16">
        <v>5</v>
      </c>
      <c r="B6" s="19" t="s">
        <v>41</v>
      </c>
      <c r="C6" s="17" t="b">
        <f>B6='附件2'!A10</f>
        <v>1</v>
      </c>
      <c r="D6" s="17">
        <f>VLOOKUP(B6,'[3]销售台账'!$C$2:$I$1310,7,0)</f>
        <v>0</v>
      </c>
      <c r="E6" s="19" t="s">
        <v>42</v>
      </c>
      <c r="F6" s="17" t="b">
        <f>E6='附件2'!D10</f>
        <v>1</v>
      </c>
      <c r="G6" s="20">
        <v>86.22</v>
      </c>
      <c r="H6" s="18" t="b">
        <f>G6='附件2'!H10</f>
        <v>1</v>
      </c>
      <c r="I6" s="31">
        <f>VLOOKUP(B6,'[3]销售台账'!$C$2:$J$1310,8,0)</f>
        <v>0</v>
      </c>
      <c r="J6" s="17">
        <f>VLOOKUP(B6,'[3]销售台账'!$C$2:$O$1310,13,0)</f>
        <v>0</v>
      </c>
      <c r="K6" s="32">
        <f t="shared" si="0"/>
        <v>560866</v>
      </c>
      <c r="L6" s="33">
        <f>VLOOKUP(B6,'[3]销售台账'!$C$2:$AD$1310,28,0)</f>
        <v>0</v>
      </c>
      <c r="M6" s="21" t="b">
        <f t="shared" si="1"/>
        <v>0</v>
      </c>
      <c r="N6" s="17">
        <f>VLOOKUP(B6,'[3]销售台账'!$C$2:$S$1310,17,0)</f>
        <v>0</v>
      </c>
      <c r="O6" s="34">
        <f>VLOOKUP(B6,'[3]销售台账'!$C$2:$AD$1310,18,0)</f>
        <v>0</v>
      </c>
      <c r="P6" s="36">
        <f>VLOOKUP(E6,'[1]附件2'!$C$5:$R$182,16,0)</f>
        <v>560866</v>
      </c>
      <c r="Q6" s="52">
        <f t="shared" si="2"/>
        <v>560866</v>
      </c>
      <c r="R6" s="17">
        <v>1</v>
      </c>
      <c r="S6" s="53">
        <v>641445.67553256</v>
      </c>
      <c r="T6" s="54">
        <f t="shared" si="3"/>
        <v>641445.67553256</v>
      </c>
      <c r="U6" s="53">
        <f t="shared" si="4"/>
        <v>545229</v>
      </c>
      <c r="V6" s="53">
        <f t="shared" si="5"/>
        <v>15637</v>
      </c>
      <c r="W6" s="3" t="b">
        <f t="shared" si="6"/>
        <v>1</v>
      </c>
      <c r="X6" s="3" t="b">
        <f t="shared" si="7"/>
        <v>1</v>
      </c>
      <c r="Y6" s="68">
        <f t="shared" si="8"/>
        <v>80579.67553255998</v>
      </c>
      <c r="Z6" s="67">
        <f t="shared" si="9"/>
        <v>0</v>
      </c>
    </row>
    <row r="7" spans="1:26" s="3" customFormat="1" ht="14.25">
      <c r="A7" s="16">
        <v>6</v>
      </c>
      <c r="B7" s="19" t="s">
        <v>43</v>
      </c>
      <c r="C7" s="17" t="b">
        <f>B7='附件2'!A11</f>
        <v>1</v>
      </c>
      <c r="D7" s="17">
        <f>VLOOKUP(B7,'[3]销售台账'!$C$2:$I$1310,7,0)</f>
        <v>0</v>
      </c>
      <c r="E7" s="19" t="s">
        <v>44</v>
      </c>
      <c r="F7" s="17" t="b">
        <f>E7='附件2'!D11</f>
        <v>1</v>
      </c>
      <c r="G7" s="20">
        <v>86.22</v>
      </c>
      <c r="H7" s="18" t="b">
        <f>G7='附件2'!H11</f>
        <v>1</v>
      </c>
      <c r="I7" s="31">
        <f>VLOOKUP(B7,'[3]销售台账'!$C$2:$J$1310,8,0)</f>
        <v>0</v>
      </c>
      <c r="J7" s="17">
        <f>VLOOKUP(B7,'[3]销售台账'!$C$2:$O$1310,13,0)</f>
        <v>0</v>
      </c>
      <c r="K7" s="32">
        <f t="shared" si="0"/>
        <v>554678</v>
      </c>
      <c r="L7" s="33">
        <f>VLOOKUP(B7,'[3]销售台账'!$C$2:$AD$1310,28,0)</f>
        <v>0</v>
      </c>
      <c r="M7" s="21" t="b">
        <f t="shared" si="1"/>
        <v>0</v>
      </c>
      <c r="N7" s="17">
        <f>VLOOKUP(B7,'[3]销售台账'!$C$2:$S$1310,17,0)</f>
        <v>0</v>
      </c>
      <c r="O7" s="34">
        <f>VLOOKUP(B7,'[3]销售台账'!$C$2:$AD$1310,18,0)</f>
        <v>0</v>
      </c>
      <c r="P7" s="36">
        <f>VLOOKUP(E7,'[1]附件2'!$C$5:$R$182,16,0)</f>
        <v>554678</v>
      </c>
      <c r="Q7" s="52">
        <f t="shared" si="2"/>
        <v>554678</v>
      </c>
      <c r="R7" s="17">
        <v>1</v>
      </c>
      <c r="S7" s="53">
        <v>634304.9941348799</v>
      </c>
      <c r="T7" s="54">
        <f t="shared" si="3"/>
        <v>634304.9941348799</v>
      </c>
      <c r="U7" s="53">
        <f t="shared" si="4"/>
        <v>539159</v>
      </c>
      <c r="V7" s="53">
        <f t="shared" si="5"/>
        <v>15519</v>
      </c>
      <c r="W7" s="3" t="b">
        <f t="shared" si="6"/>
        <v>1</v>
      </c>
      <c r="X7" s="3" t="b">
        <f t="shared" si="7"/>
        <v>1</v>
      </c>
      <c r="Y7" s="68">
        <f t="shared" si="8"/>
        <v>79626.9941348799</v>
      </c>
      <c r="Z7" s="67">
        <f t="shared" si="9"/>
        <v>0</v>
      </c>
    </row>
    <row r="8" spans="1:26" s="3" customFormat="1" ht="14.25">
      <c r="A8" s="16">
        <v>7</v>
      </c>
      <c r="B8" s="19" t="s">
        <v>45</v>
      </c>
      <c r="C8" s="17" t="b">
        <f>B8='附件2'!A12</f>
        <v>1</v>
      </c>
      <c r="D8" s="17">
        <f>VLOOKUP(B8,'[3]销售台账'!$C$2:$I$1310,7,0)</f>
        <v>0</v>
      </c>
      <c r="E8" s="19" t="s">
        <v>46</v>
      </c>
      <c r="F8" s="17" t="b">
        <f>E8='附件2'!D12</f>
        <v>1</v>
      </c>
      <c r="G8" s="20">
        <v>86</v>
      </c>
      <c r="H8" s="18" t="b">
        <f>G8='附件2'!H12</f>
        <v>1</v>
      </c>
      <c r="I8" s="31">
        <f>VLOOKUP(B8,'[3]销售台账'!$C$2:$J$1310,8,0)</f>
        <v>0</v>
      </c>
      <c r="J8" s="17">
        <f>VLOOKUP(B8,'[3]销售台账'!$C$2:$O$1310,13,0)</f>
        <v>0</v>
      </c>
      <c r="K8" s="32">
        <f t="shared" si="0"/>
        <v>540929</v>
      </c>
      <c r="L8" s="33">
        <f>VLOOKUP(B8,'[3]销售台账'!$C$2:$AD$1310,28,0)</f>
        <v>0</v>
      </c>
      <c r="M8" s="21" t="b">
        <f t="shared" si="1"/>
        <v>0</v>
      </c>
      <c r="N8" s="17">
        <f>VLOOKUP(B8,'[3]销售台账'!$C$2:$S$1310,17,0)</f>
        <v>0</v>
      </c>
      <c r="O8" s="34">
        <f>VLOOKUP(B8,'[3]销售台账'!$C$2:$AD$1310,18,0)</f>
        <v>0</v>
      </c>
      <c r="P8" s="36">
        <f>VLOOKUP(E8,'[1]附件2'!$C$5:$R$182,16,0)</f>
        <v>540929</v>
      </c>
      <c r="Q8" s="52">
        <f t="shared" si="2"/>
        <v>540929</v>
      </c>
      <c r="R8" s="17">
        <v>1</v>
      </c>
      <c r="S8" s="53">
        <v>618439.3193901599</v>
      </c>
      <c r="T8" s="54">
        <f t="shared" si="3"/>
        <v>618439.3193901599</v>
      </c>
      <c r="U8" s="53">
        <f t="shared" si="4"/>
        <v>525673</v>
      </c>
      <c r="V8" s="53">
        <f t="shared" si="5"/>
        <v>15256</v>
      </c>
      <c r="W8" s="3" t="b">
        <f t="shared" si="6"/>
        <v>1</v>
      </c>
      <c r="X8" s="3" t="b">
        <f t="shared" si="7"/>
        <v>1</v>
      </c>
      <c r="Y8" s="68">
        <f t="shared" si="8"/>
        <v>77510.31939015992</v>
      </c>
      <c r="Z8" s="67">
        <f t="shared" si="9"/>
        <v>0</v>
      </c>
    </row>
    <row r="9" spans="1:26" s="4" customFormat="1" ht="14.25">
      <c r="A9" s="16">
        <v>8</v>
      </c>
      <c r="B9" s="21" t="s">
        <v>47</v>
      </c>
      <c r="C9" s="17" t="b">
        <f>B9='附件2'!A13</f>
        <v>1</v>
      </c>
      <c r="D9" s="17" t="str">
        <f>VLOOKUP(B9,'[3]销售台账'!$C$2:$I$1310,7,0)</f>
        <v>抵债第一批</v>
      </c>
      <c r="E9" s="21" t="s">
        <v>48</v>
      </c>
      <c r="F9" s="17" t="b">
        <f>E9='附件2'!D13</f>
        <v>1</v>
      </c>
      <c r="G9" s="22">
        <v>59.34</v>
      </c>
      <c r="H9" s="18" t="b">
        <f>G9='附件2'!H13</f>
        <v>1</v>
      </c>
      <c r="I9" s="31" t="str">
        <f>VLOOKUP(B9,'[3]销售台账'!$C$2:$J$1310,8,0)</f>
        <v>已签约</v>
      </c>
      <c r="J9" s="17" t="str">
        <f>VLOOKUP(B9,'[3]销售台账'!$C$2:$O$1310,13,0)</f>
        <v>金晓辰</v>
      </c>
      <c r="K9" s="32">
        <f t="shared" si="0"/>
        <v>344117</v>
      </c>
      <c r="L9" s="33">
        <f>VLOOKUP(B9,'[3]销售台账'!$C$2:$AD$1310,28,0)</f>
        <v>344117</v>
      </c>
      <c r="M9" s="21" t="b">
        <f t="shared" si="1"/>
        <v>1</v>
      </c>
      <c r="N9" s="17" t="str">
        <f>VLOOKUP(B9,'[3]销售台账'!$C$2:$S$1310,17,0)</f>
        <v>员工抵债</v>
      </c>
      <c r="O9" s="34">
        <f>VLOOKUP(B9,'[3]销售台账'!$C$2:$AD$1310,18,0)</f>
        <v>45016</v>
      </c>
      <c r="P9" s="37">
        <f>VLOOKUP(E9,'[1]附件2'!$C$5:$R$182,16,0)</f>
        <v>379050</v>
      </c>
      <c r="Q9" s="52">
        <f t="shared" si="2"/>
        <v>0</v>
      </c>
      <c r="R9" s="17">
        <v>1</v>
      </c>
      <c r="S9" s="55">
        <v>391175.7833354307</v>
      </c>
      <c r="T9" s="54">
        <f t="shared" si="3"/>
        <v>391175.7833354307</v>
      </c>
      <c r="U9" s="55">
        <f t="shared" si="4"/>
        <v>332499</v>
      </c>
      <c r="V9" s="55">
        <f t="shared" si="5"/>
        <v>11618</v>
      </c>
      <c r="W9" s="4" t="b">
        <f t="shared" si="6"/>
        <v>1</v>
      </c>
      <c r="X9" s="4" t="b">
        <f t="shared" si="7"/>
        <v>1</v>
      </c>
      <c r="Y9" s="69">
        <f t="shared" si="8"/>
        <v>47058.78333543072</v>
      </c>
      <c r="Z9" s="67">
        <f t="shared" si="9"/>
        <v>0</v>
      </c>
    </row>
    <row r="10" spans="1:26" s="3" customFormat="1" ht="14.25">
      <c r="A10" s="16">
        <v>9</v>
      </c>
      <c r="B10" s="19" t="s">
        <v>50</v>
      </c>
      <c r="C10" s="17" t="b">
        <f>B10='附件2'!A14</f>
        <v>1</v>
      </c>
      <c r="D10" s="17" t="str">
        <f>VLOOKUP(B10,'[3]销售台账'!$C$2:$I$1310,7,0)</f>
        <v>抵债第二批</v>
      </c>
      <c r="E10" s="19" t="s">
        <v>51</v>
      </c>
      <c r="F10" s="17" t="b">
        <f>E10='附件2'!D14</f>
        <v>1</v>
      </c>
      <c r="G10" s="20">
        <v>59.34</v>
      </c>
      <c r="H10" s="18" t="b">
        <f>G10='附件2'!H14</f>
        <v>1</v>
      </c>
      <c r="I10" s="31" t="str">
        <f>VLOOKUP(B10,'[3]销售台账'!$C$2:$J$1310,8,0)</f>
        <v>已签约</v>
      </c>
      <c r="J10" s="17" t="str">
        <f>VLOOKUP(B10,'[3]销售台账'!$C$2:$O$1310,13,0)</f>
        <v>陈芳</v>
      </c>
      <c r="K10" s="32">
        <f t="shared" si="0"/>
        <v>348035</v>
      </c>
      <c r="L10" s="33">
        <f>VLOOKUP(B10,'[3]销售台账'!$C$2:$AD$1310,28,0)</f>
        <v>348035</v>
      </c>
      <c r="M10" s="21" t="b">
        <f t="shared" si="1"/>
        <v>1</v>
      </c>
      <c r="N10" s="17" t="str">
        <f>VLOOKUP(B10,'[3]销售台账'!$C$2:$S$1310,17,0)</f>
        <v>员工抵债</v>
      </c>
      <c r="O10" s="34">
        <f>VLOOKUP(B10,'[3]销售台账'!$C$2:$AD$1310,18,0)</f>
        <v>45055</v>
      </c>
      <c r="P10" s="36">
        <f>VLOOKUP(E10,'[1]附件2'!$C$5:$R$182,16,0)</f>
        <v>383309</v>
      </c>
      <c r="Q10" s="52">
        <f t="shared" si="2"/>
        <v>0</v>
      </c>
      <c r="R10" s="17">
        <v>1</v>
      </c>
      <c r="S10" s="53">
        <v>392941.23612721864</v>
      </c>
      <c r="T10" s="54">
        <f t="shared" si="3"/>
        <v>392941.23612721864</v>
      </c>
      <c r="U10" s="53">
        <f t="shared" si="4"/>
        <v>334000</v>
      </c>
      <c r="V10" s="53">
        <f t="shared" si="5"/>
        <v>14035</v>
      </c>
      <c r="W10" s="3" t="b">
        <f t="shared" si="6"/>
        <v>1</v>
      </c>
      <c r="X10" s="3" t="b">
        <f t="shared" si="7"/>
        <v>1</v>
      </c>
      <c r="Y10" s="70">
        <f t="shared" si="8"/>
        <v>44906.23612721864</v>
      </c>
      <c r="Z10" s="67">
        <f t="shared" si="9"/>
        <v>0</v>
      </c>
    </row>
    <row r="11" spans="1:26" s="3" customFormat="1" ht="14.25">
      <c r="A11" s="16">
        <v>10</v>
      </c>
      <c r="B11" s="19" t="s">
        <v>52</v>
      </c>
      <c r="C11" s="17" t="b">
        <f>B11='附件2'!A15</f>
        <v>1</v>
      </c>
      <c r="D11" s="17">
        <f>VLOOKUP(B11,'[3]销售台账'!$C$2:$I$1310,7,0)</f>
        <v>0</v>
      </c>
      <c r="E11" s="19" t="s">
        <v>53</v>
      </c>
      <c r="F11" s="17" t="b">
        <f>E11='附件2'!D15</f>
        <v>1</v>
      </c>
      <c r="G11" s="20">
        <v>86.22</v>
      </c>
      <c r="H11" s="18" t="b">
        <f>G11='附件2'!H15</f>
        <v>1</v>
      </c>
      <c r="I11" s="31">
        <f>VLOOKUP(B11,'[3]销售台账'!$C$2:$J$1310,8,0)</f>
        <v>0</v>
      </c>
      <c r="J11" s="17">
        <f>VLOOKUP(B11,'[3]销售台账'!$C$2:$O$1310,13,0)</f>
        <v>0</v>
      </c>
      <c r="K11" s="32">
        <f t="shared" si="0"/>
        <v>573243</v>
      </c>
      <c r="L11" s="33">
        <f>VLOOKUP(B11,'[3]销售台账'!$C$2:$AD$1310,28,0)</f>
        <v>0</v>
      </c>
      <c r="M11" s="21" t="b">
        <f t="shared" si="1"/>
        <v>0</v>
      </c>
      <c r="N11" s="17">
        <f>VLOOKUP(B11,'[3]销售台账'!$C$2:$S$1310,17,0)</f>
        <v>0</v>
      </c>
      <c r="O11" s="34">
        <f>VLOOKUP(B11,'[3]销售台账'!$C$2:$AD$1310,18,0)</f>
        <v>0</v>
      </c>
      <c r="P11" s="36">
        <f>VLOOKUP(E11,'[1]附件2'!$C$5:$R$182,16,0)</f>
        <v>573243</v>
      </c>
      <c r="Q11" s="52">
        <f t="shared" si="2"/>
        <v>573243</v>
      </c>
      <c r="R11" s="17">
        <v>1</v>
      </c>
      <c r="S11" s="53">
        <v>655801.2588219062</v>
      </c>
      <c r="T11" s="54">
        <f t="shared" si="3"/>
        <v>655801.2588219062</v>
      </c>
      <c r="U11" s="53">
        <f t="shared" si="4"/>
        <v>557431</v>
      </c>
      <c r="V11" s="53">
        <f t="shared" si="5"/>
        <v>15812</v>
      </c>
      <c r="W11" s="3" t="b">
        <f t="shared" si="6"/>
        <v>1</v>
      </c>
      <c r="X11" s="3" t="b">
        <f t="shared" si="7"/>
        <v>1</v>
      </c>
      <c r="Y11" s="68">
        <f t="shared" si="8"/>
        <v>82558.25882190617</v>
      </c>
      <c r="Z11" s="67">
        <f t="shared" si="9"/>
        <v>0</v>
      </c>
    </row>
    <row r="12" spans="1:26" s="3" customFormat="1" ht="14.25">
      <c r="A12" s="16">
        <v>11</v>
      </c>
      <c r="B12" s="19" t="s">
        <v>54</v>
      </c>
      <c r="C12" s="17" t="b">
        <f>B12='附件2'!A16</f>
        <v>1</v>
      </c>
      <c r="D12" s="17">
        <f>VLOOKUP(B12,'[3]销售台账'!$C$2:$I$1310,7,0)</f>
        <v>0</v>
      </c>
      <c r="E12" s="19" t="s">
        <v>55</v>
      </c>
      <c r="F12" s="17" t="b">
        <f>E12='附件2'!D16</f>
        <v>1</v>
      </c>
      <c r="G12" s="20">
        <v>86.22</v>
      </c>
      <c r="H12" s="18" t="b">
        <f>G12='附件2'!H16</f>
        <v>1</v>
      </c>
      <c r="I12" s="31">
        <f>VLOOKUP(B12,'[3]销售台账'!$C$2:$J$1310,8,0)</f>
        <v>0</v>
      </c>
      <c r="J12" s="17">
        <f>VLOOKUP(B12,'[3]销售台账'!$C$2:$O$1310,13,0)</f>
        <v>0</v>
      </c>
      <c r="K12" s="32">
        <f t="shared" si="0"/>
        <v>567055</v>
      </c>
      <c r="L12" s="33">
        <f>VLOOKUP(B12,'[3]销售台账'!$C$2:$AD$1310,28,0)</f>
        <v>0</v>
      </c>
      <c r="M12" s="21" t="b">
        <f t="shared" si="1"/>
        <v>0</v>
      </c>
      <c r="N12" s="17">
        <f>VLOOKUP(B12,'[3]销售台账'!$C$2:$S$1310,17,0)</f>
        <v>0</v>
      </c>
      <c r="O12" s="34">
        <f>VLOOKUP(B12,'[3]销售台账'!$C$2:$AD$1310,18,0)</f>
        <v>0</v>
      </c>
      <c r="P12" s="36">
        <f>VLOOKUP(E12,'[1]附件2'!$C$5:$R$182,16,0)</f>
        <v>567055</v>
      </c>
      <c r="Q12" s="52">
        <f t="shared" si="2"/>
        <v>567055</v>
      </c>
      <c r="R12" s="17">
        <v>1</v>
      </c>
      <c r="S12" s="53">
        <v>648659.0082718437</v>
      </c>
      <c r="T12" s="54">
        <f t="shared" si="3"/>
        <v>648659.0082718437</v>
      </c>
      <c r="U12" s="53">
        <f t="shared" si="4"/>
        <v>551360</v>
      </c>
      <c r="V12" s="53">
        <f t="shared" si="5"/>
        <v>15695</v>
      </c>
      <c r="W12" s="3" t="b">
        <f t="shared" si="6"/>
        <v>1</v>
      </c>
      <c r="X12" s="3" t="b">
        <f t="shared" si="7"/>
        <v>1</v>
      </c>
      <c r="Y12" s="68">
        <f t="shared" si="8"/>
        <v>81604.00827184366</v>
      </c>
      <c r="Z12" s="67">
        <f t="shared" si="9"/>
        <v>0</v>
      </c>
    </row>
    <row r="13" spans="1:26" s="3" customFormat="1" ht="14.25">
      <c r="A13" s="16">
        <v>12</v>
      </c>
      <c r="B13" s="19" t="s">
        <v>56</v>
      </c>
      <c r="C13" s="17" t="b">
        <f>B13='附件2'!A17</f>
        <v>1</v>
      </c>
      <c r="D13" s="17" t="str">
        <f>VLOOKUP(B13,'[3]销售台账'!$C$2:$I$1310,7,0)</f>
        <v>抵债第二批</v>
      </c>
      <c r="E13" s="19" t="s">
        <v>57</v>
      </c>
      <c r="F13" s="17" t="b">
        <f>E13='附件2'!D17</f>
        <v>1</v>
      </c>
      <c r="G13" s="20">
        <v>73.43</v>
      </c>
      <c r="H13" s="18" t="b">
        <f>G13='附件2'!H17</f>
        <v>1</v>
      </c>
      <c r="I13" s="31" t="str">
        <f>VLOOKUP(B13,'[3]销售台账'!$C$2:$J$1310,8,0)</f>
        <v>已签约</v>
      </c>
      <c r="J13" s="17" t="str">
        <f>VLOOKUP(B13,'[3]销售台账'!$C$2:$O$1310,13,0)</f>
        <v>武岳</v>
      </c>
      <c r="K13" s="32">
        <f t="shared" si="0"/>
        <v>442800</v>
      </c>
      <c r="L13" s="33">
        <f>VLOOKUP(B13,'[3]销售台账'!$C$2:$AD$1310,28,0)</f>
        <v>442800</v>
      </c>
      <c r="M13" s="21" t="b">
        <f t="shared" si="1"/>
        <v>1</v>
      </c>
      <c r="N13" s="17" t="str">
        <f>VLOOKUP(B13,'[3]销售台账'!$C$2:$S$1310,17,0)</f>
        <v>员工抵债</v>
      </c>
      <c r="O13" s="34">
        <f>VLOOKUP(B13,'[3]销售台账'!$C$2:$AD$1310,18,0)</f>
        <v>45103</v>
      </c>
      <c r="P13" s="36">
        <f>VLOOKUP(E13,'[1]附件2'!$C$5:$R$182,16,0)</f>
        <v>486314</v>
      </c>
      <c r="Q13" s="52">
        <f t="shared" si="2"/>
        <v>0</v>
      </c>
      <c r="R13" s="17">
        <v>1</v>
      </c>
      <c r="S13" s="53">
        <v>499929.8469208875</v>
      </c>
      <c r="T13" s="54">
        <f t="shared" si="3"/>
        <v>499929.8469208875</v>
      </c>
      <c r="U13" s="53">
        <f t="shared" si="4"/>
        <v>424940</v>
      </c>
      <c r="V13" s="53">
        <f t="shared" si="5"/>
        <v>17860</v>
      </c>
      <c r="W13" s="3" t="b">
        <f t="shared" si="6"/>
        <v>1</v>
      </c>
      <c r="X13" s="3" t="b">
        <f t="shared" si="7"/>
        <v>1</v>
      </c>
      <c r="Y13" s="70">
        <f t="shared" si="8"/>
        <v>57129.846920887474</v>
      </c>
      <c r="Z13" s="67">
        <f t="shared" si="9"/>
        <v>0</v>
      </c>
    </row>
    <row r="14" spans="1:26" s="4" customFormat="1" ht="14.25">
      <c r="A14" s="16">
        <v>13</v>
      </c>
      <c r="B14" s="21" t="s">
        <v>59</v>
      </c>
      <c r="C14" s="17" t="b">
        <f>B14='附件2'!A18</f>
        <v>1</v>
      </c>
      <c r="D14" s="17" t="str">
        <f>VLOOKUP(B14,'[3]销售台账'!$C$2:$I$1310,7,0)</f>
        <v>抵债第一批</v>
      </c>
      <c r="E14" s="21" t="s">
        <v>60</v>
      </c>
      <c r="F14" s="17" t="b">
        <f>E14='附件2'!D18</f>
        <v>1</v>
      </c>
      <c r="G14" s="22">
        <v>73.43</v>
      </c>
      <c r="H14" s="18" t="b">
        <f>G14='附件2'!H18</f>
        <v>1</v>
      </c>
      <c r="I14" s="31" t="str">
        <f>VLOOKUP(B14,'[3]销售台账'!$C$2:$J$1310,8,0)</f>
        <v>已签约</v>
      </c>
      <c r="J14" s="17" t="str">
        <f>VLOOKUP(B14,'[3]销售台账'!$C$2:$O$1310,13,0)</f>
        <v>魏高臣</v>
      </c>
      <c r="K14" s="32">
        <f t="shared" si="0"/>
        <v>437951</v>
      </c>
      <c r="L14" s="33">
        <f>VLOOKUP(B14,'[3]销售台账'!$C$2:$AD$1310,28,0)</f>
        <v>437951</v>
      </c>
      <c r="M14" s="21" t="b">
        <f t="shared" si="1"/>
        <v>1</v>
      </c>
      <c r="N14" s="17" t="str">
        <f>VLOOKUP(B14,'[3]销售台账'!$C$2:$S$1310,17,0)</f>
        <v>员工抵债</v>
      </c>
      <c r="O14" s="34">
        <f>VLOOKUP(B14,'[3]销售台账'!$C$2:$AD$1310,18,0)</f>
        <v>45016</v>
      </c>
      <c r="P14" s="37">
        <f>VLOOKUP(E14,'[1]附件2'!$C$5:$R$182,16,0)</f>
        <v>481044</v>
      </c>
      <c r="Q14" s="52">
        <f t="shared" si="2"/>
        <v>0</v>
      </c>
      <c r="R14" s="17">
        <v>1</v>
      </c>
      <c r="S14" s="55">
        <v>513684.13198257366</v>
      </c>
      <c r="T14" s="54">
        <f t="shared" si="3"/>
        <v>513684.13198257366</v>
      </c>
      <c r="U14" s="55">
        <f t="shared" si="4"/>
        <v>436632</v>
      </c>
      <c r="V14" s="55">
        <f t="shared" si="5"/>
        <v>1319</v>
      </c>
      <c r="W14" s="4" t="b">
        <f t="shared" si="6"/>
        <v>1</v>
      </c>
      <c r="X14" s="4" t="b">
        <f t="shared" si="7"/>
        <v>1</v>
      </c>
      <c r="Y14" s="69">
        <f t="shared" si="8"/>
        <v>75733.13198257366</v>
      </c>
      <c r="Z14" s="67">
        <f t="shared" si="9"/>
        <v>0</v>
      </c>
    </row>
    <row r="15" spans="1:26" s="3" customFormat="1" ht="14.25">
      <c r="A15" s="16">
        <v>14</v>
      </c>
      <c r="B15" s="19" t="s">
        <v>61</v>
      </c>
      <c r="C15" s="17" t="b">
        <f>B15='附件2'!A19</f>
        <v>1</v>
      </c>
      <c r="D15" s="17">
        <f>VLOOKUP(B15,'[3]销售台账'!$C$2:$I$1310,7,0)</f>
        <v>0</v>
      </c>
      <c r="E15" s="19" t="s">
        <v>62</v>
      </c>
      <c r="F15" s="17" t="b">
        <f>E15='附件2'!D19</f>
        <v>1</v>
      </c>
      <c r="G15" s="20">
        <v>86.22</v>
      </c>
      <c r="H15" s="18" t="b">
        <f>G15='附件2'!H19</f>
        <v>1</v>
      </c>
      <c r="I15" s="31">
        <f>VLOOKUP(B15,'[3]销售台账'!$C$2:$J$1310,8,0)</f>
        <v>0</v>
      </c>
      <c r="J15" s="17">
        <f>VLOOKUP(B15,'[3]销售台账'!$C$2:$O$1310,13,0)</f>
        <v>0</v>
      </c>
      <c r="K15" s="32">
        <f t="shared" si="0"/>
        <v>573243</v>
      </c>
      <c r="L15" s="33">
        <f>VLOOKUP(B15,'[3]销售台账'!$C$2:$AD$1310,28,0)</f>
        <v>0</v>
      </c>
      <c r="M15" s="21" t="b">
        <f t="shared" si="1"/>
        <v>0</v>
      </c>
      <c r="N15" s="17">
        <f>VLOOKUP(B15,'[3]销售台账'!$C$2:$S$1310,17,0)</f>
        <v>0</v>
      </c>
      <c r="O15" s="34">
        <f>VLOOKUP(B15,'[3]销售台账'!$C$2:$AD$1310,18,0)</f>
        <v>0</v>
      </c>
      <c r="P15" s="36">
        <f>VLOOKUP(E15,'[1]附件2'!$C$5:$R$182,16,0)</f>
        <v>573243</v>
      </c>
      <c r="Q15" s="52">
        <f t="shared" si="2"/>
        <v>573243</v>
      </c>
      <c r="R15" s="17">
        <v>1</v>
      </c>
      <c r="S15" s="53">
        <v>655801.2588219062</v>
      </c>
      <c r="T15" s="54">
        <f t="shared" si="3"/>
        <v>655801.2588219062</v>
      </c>
      <c r="U15" s="53">
        <f>ROUND(T15*$U$1,0)</f>
        <v>557431</v>
      </c>
      <c r="V15" s="53">
        <f t="shared" si="5"/>
        <v>15812</v>
      </c>
      <c r="W15" s="3" t="b">
        <f t="shared" si="6"/>
        <v>1</v>
      </c>
      <c r="X15" s="3" t="b">
        <f t="shared" si="7"/>
        <v>1</v>
      </c>
      <c r="Y15" s="68">
        <f t="shared" si="8"/>
        <v>82558.25882190617</v>
      </c>
      <c r="Z15" s="67">
        <f t="shared" si="9"/>
        <v>0</v>
      </c>
    </row>
    <row r="16" spans="1:26" s="3" customFormat="1" ht="14.25">
      <c r="A16" s="16">
        <v>15</v>
      </c>
      <c r="B16" s="19" t="s">
        <v>64</v>
      </c>
      <c r="C16" s="17" t="b">
        <f>B16='附件2'!A20</f>
        <v>1</v>
      </c>
      <c r="D16" s="17">
        <f>VLOOKUP(B16,'[3]销售台账'!$C$2:$I$1310,7,0)</f>
        <v>0</v>
      </c>
      <c r="E16" s="19" t="s">
        <v>65</v>
      </c>
      <c r="F16" s="17" t="b">
        <f>E16='附件2'!D20</f>
        <v>1</v>
      </c>
      <c r="G16" s="20">
        <v>86.22</v>
      </c>
      <c r="H16" s="18" t="b">
        <f>G16='附件2'!H20</f>
        <v>1</v>
      </c>
      <c r="I16" s="31">
        <f>VLOOKUP(B16,'[3]销售台账'!$C$2:$J$1310,8,0)</f>
        <v>0</v>
      </c>
      <c r="J16" s="17">
        <f>VLOOKUP(B16,'[3]销售台账'!$C$2:$O$1310,13,0)</f>
        <v>0</v>
      </c>
      <c r="K16" s="32">
        <f t="shared" si="0"/>
        <v>567055</v>
      </c>
      <c r="L16" s="33">
        <f>VLOOKUP(B16,'[3]销售台账'!$C$2:$AD$1310,28,0)</f>
        <v>0</v>
      </c>
      <c r="M16" s="21" t="b">
        <f t="shared" si="1"/>
        <v>0</v>
      </c>
      <c r="N16" s="17">
        <f>VLOOKUP(B16,'[3]销售台账'!$C$2:$S$1310,17,0)</f>
        <v>0</v>
      </c>
      <c r="O16" s="34">
        <f>VLOOKUP(B16,'[3]销售台账'!$C$2:$AD$1310,18,0)</f>
        <v>0</v>
      </c>
      <c r="P16" s="36">
        <f>VLOOKUP(E16,'[1]附件2'!$C$5:$R$182,16,0)</f>
        <v>567055</v>
      </c>
      <c r="Q16" s="52">
        <f t="shared" si="2"/>
        <v>567055</v>
      </c>
      <c r="R16" s="17">
        <v>1</v>
      </c>
      <c r="S16" s="53">
        <v>648659.0082718437</v>
      </c>
      <c r="T16" s="54">
        <f t="shared" si="3"/>
        <v>648659.0082718437</v>
      </c>
      <c r="U16" s="53">
        <f>ROUND(T16*$U$1,0)</f>
        <v>551360</v>
      </c>
      <c r="V16" s="53">
        <f t="shared" si="5"/>
        <v>15695</v>
      </c>
      <c r="W16" s="3" t="b">
        <f t="shared" si="6"/>
        <v>1</v>
      </c>
      <c r="X16" s="3" t="b">
        <f t="shared" si="7"/>
        <v>1</v>
      </c>
      <c r="Y16" s="68">
        <f t="shared" si="8"/>
        <v>81604.00827184366</v>
      </c>
      <c r="Z16" s="67">
        <f t="shared" si="9"/>
        <v>0</v>
      </c>
    </row>
    <row r="17" spans="1:26" s="2" customFormat="1" ht="13.5">
      <c r="A17" s="16">
        <v>16</v>
      </c>
      <c r="B17" s="17" t="s">
        <v>66</v>
      </c>
      <c r="C17" s="17" t="b">
        <f>B17='附件2'!A21</f>
        <v>1</v>
      </c>
      <c r="D17" s="17" t="str">
        <f>VLOOKUP(B17,'[3]销售台账'!$C$2:$I$1310,7,0)</f>
        <v>范丽娟</v>
      </c>
      <c r="E17" s="17" t="s">
        <v>67</v>
      </c>
      <c r="F17" s="17" t="b">
        <f>E17='附件2'!D21</f>
        <v>1</v>
      </c>
      <c r="G17" s="18">
        <v>73.43</v>
      </c>
      <c r="H17" s="18" t="b">
        <f>G17='附件2'!H21</f>
        <v>1</v>
      </c>
      <c r="I17" s="31" t="str">
        <f>VLOOKUP(B17,'[3]销售台账'!$C$2:$J$1310,8,0)</f>
        <v>已签约</v>
      </c>
      <c r="J17" s="17" t="str">
        <f>VLOOKUP(B17,'[3]销售台账'!$C$2:$O$1310,13,0)</f>
        <v>李永生</v>
      </c>
      <c r="K17" s="32">
        <f t="shared" si="0"/>
        <v>441314</v>
      </c>
      <c r="L17" s="33">
        <f>VLOOKUP(B17,'[3]销售台账'!$C$2:$AD$1310,28,0)</f>
        <v>441314</v>
      </c>
      <c r="M17" s="17" t="b">
        <f t="shared" si="1"/>
        <v>1</v>
      </c>
      <c r="N17" s="17" t="str">
        <f>VLOOKUP(B17,'[3]销售台账'!$C$2:$S$1310,17,0)</f>
        <v>中介-玉阁</v>
      </c>
      <c r="O17" s="34">
        <f>VLOOKUP(B17,'[3]销售台账'!$C$2:$AD$1310,18,0)</f>
        <v>44966</v>
      </c>
      <c r="P17" s="35">
        <f>VLOOKUP(E17,'[1]附件2'!$C$5:$R$182,16,0)</f>
        <v>486314</v>
      </c>
      <c r="Q17" s="49">
        <f t="shared" si="2"/>
        <v>0</v>
      </c>
      <c r="R17" s="17">
        <v>1</v>
      </c>
      <c r="S17" s="50">
        <v>510854.7527785</v>
      </c>
      <c r="T17" s="51">
        <f t="shared" si="3"/>
        <v>510854.7527785</v>
      </c>
      <c r="U17" s="50">
        <f>ROUND(T17*$U$1,0)</f>
        <v>434227</v>
      </c>
      <c r="V17" s="50">
        <f t="shared" si="5"/>
        <v>7087</v>
      </c>
      <c r="W17" s="2" t="b">
        <f t="shared" si="6"/>
        <v>1</v>
      </c>
      <c r="X17" s="2" t="b">
        <f t="shared" si="7"/>
        <v>1</v>
      </c>
      <c r="Y17" s="67">
        <f t="shared" si="8"/>
        <v>69540.75277850003</v>
      </c>
      <c r="Z17" s="67">
        <f t="shared" si="9"/>
        <v>0</v>
      </c>
    </row>
    <row r="18" spans="1:26" s="4" customFormat="1" ht="14.25">
      <c r="A18" s="16">
        <v>17</v>
      </c>
      <c r="B18" s="21" t="s">
        <v>68</v>
      </c>
      <c r="C18" s="17" t="b">
        <f>B18='附件2'!A22</f>
        <v>1</v>
      </c>
      <c r="D18" s="17" t="str">
        <f>VLOOKUP(B18,'[3]销售台账'!$C$2:$I$1310,7,0)</f>
        <v>抵债第二批</v>
      </c>
      <c r="E18" s="21" t="s">
        <v>69</v>
      </c>
      <c r="F18" s="17" t="b">
        <f>E18='附件2'!D22</f>
        <v>1</v>
      </c>
      <c r="G18" s="22">
        <v>59.34</v>
      </c>
      <c r="H18" s="18" t="b">
        <f>G18='附件2'!H22</f>
        <v>1</v>
      </c>
      <c r="I18" s="31" t="str">
        <f>VLOOKUP(B18,'[3]销售台账'!$C$2:$J$1310,8,0)</f>
        <v>已签约</v>
      </c>
      <c r="J18" s="17" t="str">
        <f>VLOOKUP(B18,'[3]销售台账'!$C$2:$O$1310,13,0)</f>
        <v>杨靖 </v>
      </c>
      <c r="K18" s="32">
        <f t="shared" si="0"/>
        <v>359306</v>
      </c>
      <c r="L18" s="33">
        <f>VLOOKUP(B18,'[3]销售台账'!$C$2:$AD$1310,28,0)</f>
        <v>359306</v>
      </c>
      <c r="M18" s="21" t="b">
        <f t="shared" si="1"/>
        <v>1</v>
      </c>
      <c r="N18" s="17" t="str">
        <f>VLOOKUP(B18,'[3]销售台账'!$C$2:$S$1310,17,0)</f>
        <v>员工抵债</v>
      </c>
      <c r="O18" s="34">
        <f>VLOOKUP(B18,'[3]销售台账'!$C$2:$AD$1310,18,0)</f>
        <v>45055</v>
      </c>
      <c r="P18" s="37">
        <f>VLOOKUP(E18,'[1]附件2'!$C$5:$R$182,16,0)</f>
        <v>390550</v>
      </c>
      <c r="Q18" s="52">
        <f t="shared" si="2"/>
        <v>0</v>
      </c>
      <c r="R18" s="17">
        <v>1</v>
      </c>
      <c r="S18" s="55">
        <v>420485.1713585479</v>
      </c>
      <c r="T18" s="54">
        <f t="shared" si="3"/>
        <v>420485.1713585479</v>
      </c>
      <c r="U18" s="55">
        <f>ROUND(T18*$U$1,0)</f>
        <v>357412</v>
      </c>
      <c r="V18" s="55">
        <f t="shared" si="5"/>
        <v>1894</v>
      </c>
      <c r="W18" s="4" t="b">
        <f t="shared" si="6"/>
        <v>1</v>
      </c>
      <c r="X18" s="4" t="b">
        <f t="shared" si="7"/>
        <v>1</v>
      </c>
      <c r="Y18" s="69">
        <f t="shared" si="8"/>
        <v>61179.17135854787</v>
      </c>
      <c r="Z18" s="67">
        <f t="shared" si="9"/>
        <v>0</v>
      </c>
    </row>
    <row r="19" spans="1:26" s="3" customFormat="1" ht="14.25">
      <c r="A19" s="16">
        <v>18</v>
      </c>
      <c r="B19" s="19" t="s">
        <v>71</v>
      </c>
      <c r="C19" s="17" t="b">
        <f>B19='附件2'!A23</f>
        <v>1</v>
      </c>
      <c r="D19" s="17">
        <f>VLOOKUP(B19,'[3]销售台账'!$C$2:$I$1310,7,0)</f>
        <v>0</v>
      </c>
      <c r="E19" s="19" t="s">
        <v>72</v>
      </c>
      <c r="F19" s="17" t="b">
        <f>E19='附件2'!D23</f>
        <v>1</v>
      </c>
      <c r="G19" s="20">
        <v>86.22</v>
      </c>
      <c r="H19" s="18" t="b">
        <f>G19='附件2'!H23</f>
        <v>1</v>
      </c>
      <c r="I19" s="31">
        <f>VLOOKUP(B19,'[3]销售台账'!$C$2:$J$1310,8,0)</f>
        <v>0</v>
      </c>
      <c r="J19" s="17">
        <f>VLOOKUP(B19,'[3]销售台账'!$C$2:$O$1310,13,0)</f>
        <v>0</v>
      </c>
      <c r="K19" s="32">
        <f t="shared" si="0"/>
        <v>589953</v>
      </c>
      <c r="L19" s="33">
        <f>VLOOKUP(B19,'[3]销售台账'!$C$2:$AD$1310,28,0)</f>
        <v>0</v>
      </c>
      <c r="M19" s="21" t="b">
        <f t="shared" si="1"/>
        <v>0</v>
      </c>
      <c r="N19" s="17">
        <f>VLOOKUP(B19,'[3]销售台账'!$C$2:$S$1310,17,0)</f>
        <v>0</v>
      </c>
      <c r="O19" s="34">
        <f>VLOOKUP(B19,'[3]销售台账'!$C$2:$AD$1310,18,0)</f>
        <v>0</v>
      </c>
      <c r="P19" s="36">
        <f>VLOOKUP(E19,'[1]附件2'!$C$5:$R$182,16,0)</f>
        <v>589953</v>
      </c>
      <c r="Q19" s="52">
        <f t="shared" si="2"/>
        <v>589953</v>
      </c>
      <c r="R19" s="17">
        <v>1</v>
      </c>
      <c r="S19" s="53">
        <v>816853.8204431791</v>
      </c>
      <c r="T19" s="54">
        <f t="shared" si="3"/>
        <v>816853.8204431791</v>
      </c>
      <c r="U19" s="53">
        <f>ROUND(T19*$U$1,0)</f>
        <v>694326</v>
      </c>
      <c r="V19" s="53">
        <f t="shared" si="5"/>
        <v>-104373</v>
      </c>
      <c r="W19" s="3" t="b">
        <f t="shared" si="6"/>
        <v>0</v>
      </c>
      <c r="X19" s="3" t="b">
        <f t="shared" si="7"/>
        <v>1</v>
      </c>
      <c r="Y19" s="68">
        <f t="shared" si="8"/>
        <v>226900.8204431791</v>
      </c>
      <c r="Z19" s="67">
        <f t="shared" si="9"/>
        <v>0</v>
      </c>
    </row>
    <row r="20" spans="1:26" s="3" customFormat="1" ht="14.25">
      <c r="A20" s="16">
        <v>19</v>
      </c>
      <c r="B20" s="19" t="s">
        <v>73</v>
      </c>
      <c r="C20" s="17" t="b">
        <f>B20='附件2'!A24</f>
        <v>1</v>
      </c>
      <c r="D20" s="17">
        <f>VLOOKUP(B20,'[3]销售台账'!$C$2:$I$1310,7,0)</f>
        <v>0</v>
      </c>
      <c r="E20" s="19" t="s">
        <v>74</v>
      </c>
      <c r="F20" s="17" t="b">
        <f>E20='附件2'!D24</f>
        <v>1</v>
      </c>
      <c r="G20" s="20">
        <v>86.22</v>
      </c>
      <c r="H20" s="18" t="b">
        <f>G20='附件2'!H24</f>
        <v>1</v>
      </c>
      <c r="I20" s="31">
        <f>VLOOKUP(B20,'[3]销售台账'!$C$2:$J$1310,8,0)</f>
        <v>0</v>
      </c>
      <c r="J20" s="17">
        <f>VLOOKUP(B20,'[3]销售台账'!$C$2:$O$1310,13,0)</f>
        <v>0</v>
      </c>
      <c r="K20" s="32">
        <f t="shared" si="0"/>
        <v>583764</v>
      </c>
      <c r="L20" s="33">
        <f>VLOOKUP(B20,'[3]销售台账'!$C$2:$AD$1310,28,0)</f>
        <v>0</v>
      </c>
      <c r="M20" s="21" t="b">
        <f t="shared" si="1"/>
        <v>0</v>
      </c>
      <c r="N20" s="17">
        <f>VLOOKUP(B20,'[3]销售台账'!$C$2:$S$1310,17,0)</f>
        <v>0</v>
      </c>
      <c r="O20" s="34">
        <f>VLOOKUP(B20,'[3]销售台账'!$C$2:$AD$1310,18,0)</f>
        <v>0</v>
      </c>
      <c r="P20" s="36">
        <f>VLOOKUP(E20,'[1]附件2'!$C$5:$R$182,16,0)</f>
        <v>583764</v>
      </c>
      <c r="Q20" s="52">
        <f t="shared" si="2"/>
        <v>583764</v>
      </c>
      <c r="R20" s="17">
        <v>1</v>
      </c>
      <c r="S20" s="53">
        <v>667942.7736156249</v>
      </c>
      <c r="T20" s="54">
        <f t="shared" si="3"/>
        <v>667942.7736156249</v>
      </c>
      <c r="U20" s="53">
        <f>ROUND(T20*$U$1,0)</f>
        <v>567751</v>
      </c>
      <c r="V20" s="53">
        <f t="shared" si="5"/>
        <v>16013</v>
      </c>
      <c r="W20" s="3" t="b">
        <f t="shared" si="6"/>
        <v>1</v>
      </c>
      <c r="X20" s="3" t="b">
        <f t="shared" si="7"/>
        <v>1</v>
      </c>
      <c r="Y20" s="68">
        <f t="shared" si="8"/>
        <v>84178.77361562487</v>
      </c>
      <c r="Z20" s="67">
        <f t="shared" si="9"/>
        <v>0</v>
      </c>
    </row>
    <row r="21" spans="1:26" s="3" customFormat="1" ht="14.25">
      <c r="A21" s="16">
        <v>20</v>
      </c>
      <c r="B21" s="19" t="s">
        <v>75</v>
      </c>
      <c r="C21" s="17" t="b">
        <f>B21='附件2'!A25</f>
        <v>1</v>
      </c>
      <c r="D21" s="17" t="str">
        <f>VLOOKUP(B21,'[3]销售台账'!$C$2:$I$1310,7,0)</f>
        <v>范丽娟</v>
      </c>
      <c r="E21" s="19" t="s">
        <v>76</v>
      </c>
      <c r="F21" s="17" t="b">
        <f>E21='附件2'!D25</f>
        <v>1</v>
      </c>
      <c r="G21" s="20">
        <v>59.34</v>
      </c>
      <c r="H21" s="18" t="b">
        <f>G21='附件2'!H25</f>
        <v>1</v>
      </c>
      <c r="I21" s="31" t="str">
        <f>VLOOKUP(B21,'[3]销售台账'!$C$2:$J$1310,8,0)</f>
        <v>已签约</v>
      </c>
      <c r="J21" s="17" t="str">
        <f>VLOOKUP(B21,'[3]销售台账'!$C$2:$O$1310,13,0)</f>
        <v>李丹</v>
      </c>
      <c r="K21" s="32">
        <f aca="true" t="shared" si="10" ref="K21:K53">IF(L21,L21,P21)</f>
        <v>351495</v>
      </c>
      <c r="L21" s="33">
        <f>VLOOKUP(B21,'[3]销售台账'!$C$2:$AD$1310,28,0)</f>
        <v>351495</v>
      </c>
      <c r="M21" s="21" t="b">
        <f aca="true" t="shared" si="11" ref="M21:M36">K21=L21</f>
        <v>1</v>
      </c>
      <c r="N21" s="17" t="str">
        <f>VLOOKUP(B21,'[3]销售台账'!$C$2:$S$1310,17,0)</f>
        <v>员工自购</v>
      </c>
      <c r="O21" s="34">
        <f>VLOOKUP(B21,'[3]销售台账'!$C$2:$AD$1310,18,0)</f>
        <v>44979</v>
      </c>
      <c r="P21" s="36">
        <f>VLOOKUP(E21,'[1]附件2'!$C$5:$R$182,16,0)</f>
        <v>390550</v>
      </c>
      <c r="Q21" s="52">
        <f aca="true" t="shared" si="12" ref="Q21:Q36">K21-L21</f>
        <v>0</v>
      </c>
      <c r="R21" s="17">
        <v>1</v>
      </c>
      <c r="S21" s="53">
        <v>407487.7182756187</v>
      </c>
      <c r="T21" s="54">
        <f aca="true" t="shared" si="13" ref="T21:T53">S21*R21</f>
        <v>407487.7182756187</v>
      </c>
      <c r="U21" s="53">
        <f>ROUND(T21*$U$1,0)</f>
        <v>346365</v>
      </c>
      <c r="V21" s="53">
        <f aca="true" t="shared" si="14" ref="V21:V53">K21-U21</f>
        <v>5130</v>
      </c>
      <c r="W21" s="3" t="b">
        <f aca="true" t="shared" si="15" ref="W21:W53">K21&gt;U21</f>
        <v>1</v>
      </c>
      <c r="X21" s="3" t="b">
        <f aca="true" t="shared" si="16" ref="X21:X53">T21&gt;K21</f>
        <v>1</v>
      </c>
      <c r="Y21" s="68">
        <f aca="true" t="shared" si="17" ref="Y21:Y53">T21-K21</f>
        <v>55992.71827561868</v>
      </c>
      <c r="Z21" s="67">
        <f aca="true" t="shared" si="18" ref="Z21:Z53">S21-T21</f>
        <v>0</v>
      </c>
    </row>
    <row r="22" spans="1:26" s="3" customFormat="1" ht="14.25">
      <c r="A22" s="16">
        <v>21</v>
      </c>
      <c r="B22" s="19" t="s">
        <v>78</v>
      </c>
      <c r="C22" s="17" t="b">
        <f>B22='附件2'!A26</f>
        <v>1</v>
      </c>
      <c r="D22" s="17" t="str">
        <f>VLOOKUP(B22,'[3]销售台账'!$C$2:$I$1310,7,0)</f>
        <v>范丽娟</v>
      </c>
      <c r="E22" s="19" t="s">
        <v>79</v>
      </c>
      <c r="F22" s="17" t="b">
        <f>E22='附件2'!D26</f>
        <v>1</v>
      </c>
      <c r="G22" s="20">
        <v>59.34</v>
      </c>
      <c r="H22" s="18" t="b">
        <f>G22='附件2'!H26</f>
        <v>1</v>
      </c>
      <c r="I22" s="31" t="str">
        <f>VLOOKUP(B22,'[3]销售台账'!$C$2:$J$1310,8,0)</f>
        <v>已签约</v>
      </c>
      <c r="J22" s="17" t="str">
        <f>VLOOKUP(B22,'[3]销售台账'!$C$2:$O$1310,13,0)</f>
        <v>王英智</v>
      </c>
      <c r="K22" s="32">
        <f t="shared" si="10"/>
        <v>355328.1</v>
      </c>
      <c r="L22" s="33">
        <f>VLOOKUP(B22,'[3]销售台账'!$C$2:$AD$1310,28,0)</f>
        <v>355328.1</v>
      </c>
      <c r="M22" s="21" t="b">
        <f t="shared" si="11"/>
        <v>1</v>
      </c>
      <c r="N22" s="17" t="str">
        <f>VLOOKUP(B22,'[3]销售台账'!$C$2:$S$1310,17,0)</f>
        <v>员工自购</v>
      </c>
      <c r="O22" s="34">
        <f>VLOOKUP(B22,'[3]销售台账'!$C$2:$AD$1310,18,0)</f>
        <v>44979</v>
      </c>
      <c r="P22" s="36">
        <f>VLOOKUP(E22,'[1]附件2'!$C$5:$R$182,16,0)</f>
        <v>394809</v>
      </c>
      <c r="Q22" s="52">
        <f t="shared" si="12"/>
        <v>0</v>
      </c>
      <c r="R22" s="17">
        <v>1</v>
      </c>
      <c r="S22" s="53">
        <v>411989.05804409995</v>
      </c>
      <c r="T22" s="54">
        <f t="shared" si="13"/>
        <v>411989.05804409995</v>
      </c>
      <c r="U22" s="53">
        <f>ROUND(T22*$U$1,0)</f>
        <v>350191</v>
      </c>
      <c r="V22" s="53">
        <f t="shared" si="14"/>
        <v>5137.099999999977</v>
      </c>
      <c r="W22" s="3" t="b">
        <f t="shared" si="15"/>
        <v>1</v>
      </c>
      <c r="X22" s="3" t="b">
        <f t="shared" si="16"/>
        <v>1</v>
      </c>
      <c r="Y22" s="68">
        <f t="shared" si="17"/>
        <v>56660.95804409997</v>
      </c>
      <c r="Z22" s="67">
        <f t="shared" si="18"/>
        <v>0</v>
      </c>
    </row>
    <row r="23" spans="1:26" s="5" customFormat="1" ht="14.25">
      <c r="A23" s="23">
        <v>22</v>
      </c>
      <c r="B23" s="24" t="s">
        <v>80</v>
      </c>
      <c r="C23" s="25" t="b">
        <f>B23='附件2'!A27</f>
        <v>1</v>
      </c>
      <c r="D23" s="25" t="str">
        <f>VLOOKUP(B23,'[3]销售台账'!$C$2:$I$1310,7,0)</f>
        <v>范丽娟</v>
      </c>
      <c r="E23" s="24" t="s">
        <v>81</v>
      </c>
      <c r="F23" s="25" t="b">
        <f>E23='附件2'!D27</f>
        <v>1</v>
      </c>
      <c r="G23" s="26">
        <v>86.22</v>
      </c>
      <c r="H23" s="27" t="b">
        <f>G23='附件2'!H27</f>
        <v>1</v>
      </c>
      <c r="I23" s="38" t="str">
        <f>VLOOKUP(B23,'[3]销售台账'!$C$2:$J$1310,8,0)</f>
        <v>已认购</v>
      </c>
      <c r="J23" s="25" t="str">
        <f>VLOOKUP(B23,'[3]销售台账'!$C$2:$O$1310,13,0)</f>
        <v>林秀花</v>
      </c>
      <c r="K23" s="39">
        <f t="shared" si="10"/>
        <v>657578</v>
      </c>
      <c r="L23" s="40">
        <f>VLOOKUP(B23,'[3]销售台账'!$C$2:$AD$1310,28,0)</f>
        <v>657578</v>
      </c>
      <c r="M23" s="41" t="b">
        <f t="shared" si="11"/>
        <v>1</v>
      </c>
      <c r="N23" s="25" t="str">
        <f>VLOOKUP(B23,'[3]销售台账'!$C$2:$S$1310,17,0)</f>
        <v>中介-兆丰</v>
      </c>
      <c r="O23" s="42">
        <f>VLOOKUP(B23,'[3]销售台账'!$C$2:$AD$1310,18,0)</f>
        <v>45346</v>
      </c>
      <c r="P23" s="43">
        <f>VLOOKUP(E23,'[1]附件2'!$C$5:$R$182,16,0)</f>
        <v>589953</v>
      </c>
      <c r="Q23" s="56">
        <f t="shared" si="12"/>
        <v>0</v>
      </c>
      <c r="R23" s="25">
        <v>1</v>
      </c>
      <c r="S23" s="57">
        <v>675085.8020191563</v>
      </c>
      <c r="T23" s="58">
        <f t="shared" si="13"/>
        <v>675085.8020191563</v>
      </c>
      <c r="U23" s="57">
        <f>ROUND(T23*$U$1,0)</f>
        <v>573823</v>
      </c>
      <c r="V23" s="57">
        <f t="shared" si="14"/>
        <v>83755</v>
      </c>
      <c r="W23" s="5" t="b">
        <f t="shared" si="15"/>
        <v>1</v>
      </c>
      <c r="X23" s="5" t="b">
        <f t="shared" si="16"/>
        <v>1</v>
      </c>
      <c r="Y23" s="71">
        <f t="shared" si="17"/>
        <v>17507.802019156283</v>
      </c>
      <c r="Z23" s="72">
        <f t="shared" si="18"/>
        <v>0</v>
      </c>
    </row>
    <row r="24" spans="1:26" s="3" customFormat="1" ht="14.25">
      <c r="A24" s="16">
        <v>23</v>
      </c>
      <c r="B24" s="19" t="s">
        <v>82</v>
      </c>
      <c r="C24" s="17" t="b">
        <f>B24='附件2'!A28</f>
        <v>1</v>
      </c>
      <c r="D24" s="17" t="str">
        <f>VLOOKUP(B24,'[3]销售台账'!$C$2:$I$1310,7,0)</f>
        <v>抵债第二批</v>
      </c>
      <c r="E24" s="19" t="s">
        <v>83</v>
      </c>
      <c r="F24" s="17" t="b">
        <f>E24='附件2'!D28</f>
        <v>1</v>
      </c>
      <c r="G24" s="20">
        <v>59.34</v>
      </c>
      <c r="H24" s="18" t="b">
        <f>G24='附件2'!H28</f>
        <v>1</v>
      </c>
      <c r="I24" s="31" t="str">
        <f>VLOOKUP(B24,'[3]销售台账'!$C$2:$J$1310,8,0)</f>
        <v>已签约</v>
      </c>
      <c r="J24" s="17" t="str">
        <f>VLOOKUP(B24,'[3]销售台账'!$C$2:$O$1310,13,0)</f>
        <v>鲁龙江</v>
      </c>
      <c r="K24" s="32">
        <f t="shared" si="10"/>
        <v>358615</v>
      </c>
      <c r="L24" s="33">
        <f>VLOOKUP(B24,'[3]销售台账'!$C$2:$AD$1310,28,0)</f>
        <v>358615</v>
      </c>
      <c r="M24" s="21" t="b">
        <f t="shared" si="11"/>
        <v>1</v>
      </c>
      <c r="N24" s="17" t="str">
        <f>VLOOKUP(B24,'[3]销售台账'!$C$2:$S$1310,17,0)</f>
        <v>员工抵债</v>
      </c>
      <c r="O24" s="34">
        <f>VLOOKUP(B24,'[3]销售台账'!$C$2:$AD$1310,18,0)</f>
        <v>45055</v>
      </c>
      <c r="P24" s="36">
        <f>VLOOKUP(E24,'[1]附件2'!$C$5:$R$182,16,0)</f>
        <v>394809</v>
      </c>
      <c r="Q24" s="52">
        <f t="shared" si="12"/>
        <v>0</v>
      </c>
      <c r="R24" s="17">
        <v>1</v>
      </c>
      <c r="S24" s="53">
        <v>404885.79842264997</v>
      </c>
      <c r="T24" s="54">
        <f t="shared" si="13"/>
        <v>404885.79842264997</v>
      </c>
      <c r="U24" s="53">
        <f aca="true" t="shared" si="19" ref="U24:U37">ROUND(T24*$U$1,0)</f>
        <v>344153</v>
      </c>
      <c r="V24" s="53">
        <f t="shared" si="14"/>
        <v>14462</v>
      </c>
      <c r="W24" s="3" t="b">
        <f t="shared" si="15"/>
        <v>1</v>
      </c>
      <c r="X24" s="3" t="b">
        <f t="shared" si="16"/>
        <v>1</v>
      </c>
      <c r="Y24" s="70">
        <f t="shared" si="17"/>
        <v>46270.79842264997</v>
      </c>
      <c r="Z24" s="67">
        <f t="shared" si="18"/>
        <v>0</v>
      </c>
    </row>
    <row r="25" spans="1:26" s="3" customFormat="1" ht="14.25">
      <c r="A25" s="16">
        <v>24</v>
      </c>
      <c r="B25" s="19" t="s">
        <v>85</v>
      </c>
      <c r="C25" s="17" t="b">
        <f>B25='附件2'!A29</f>
        <v>1</v>
      </c>
      <c r="D25" s="17" t="str">
        <f>VLOOKUP(B25,'[3]销售台账'!$C$2:$I$1310,7,0)</f>
        <v>抵债第二批</v>
      </c>
      <c r="E25" s="19" t="s">
        <v>86</v>
      </c>
      <c r="F25" s="17" t="b">
        <f>E25='附件2'!D29</f>
        <v>1</v>
      </c>
      <c r="G25" s="20">
        <v>86.22</v>
      </c>
      <c r="H25" s="18" t="b">
        <f>G25='附件2'!H29</f>
        <v>1</v>
      </c>
      <c r="I25" s="31" t="str">
        <f>VLOOKUP(B25,'[3]销售台账'!$C$2:$J$1310,8,0)</f>
        <v>已签约</v>
      </c>
      <c r="J25" s="17" t="str">
        <f>VLOOKUP(B25,'[3]销售台账'!$C$2:$O$1310,13,0)</f>
        <v>郑康</v>
      </c>
      <c r="K25" s="32">
        <f t="shared" si="10"/>
        <v>541371</v>
      </c>
      <c r="L25" s="33">
        <f>VLOOKUP(B25,'[3]销售台账'!$C$2:$AD$1310,28,0)</f>
        <v>541371</v>
      </c>
      <c r="M25" s="21" t="b">
        <f t="shared" si="11"/>
        <v>1</v>
      </c>
      <c r="N25" s="17" t="str">
        <f>VLOOKUP(B25,'[3]销售台账'!$C$2:$S$1310,17,0)</f>
        <v>员工抵债</v>
      </c>
      <c r="O25" s="34">
        <f>VLOOKUP(B25,'[3]销售台账'!$C$2:$AD$1310,18,0)</f>
        <v>45055</v>
      </c>
      <c r="P25" s="36">
        <f>VLOOKUP(E25,'[1]附件2'!$C$5:$R$182,16,0)</f>
        <v>589953</v>
      </c>
      <c r="Q25" s="52">
        <f t="shared" si="12"/>
        <v>0</v>
      </c>
      <c r="R25" s="17">
        <v>1</v>
      </c>
      <c r="S25" s="53">
        <v>607577.2218172407</v>
      </c>
      <c r="T25" s="54">
        <f t="shared" si="13"/>
        <v>607577.2218172407</v>
      </c>
      <c r="U25" s="53">
        <f t="shared" si="19"/>
        <v>516441</v>
      </c>
      <c r="V25" s="53">
        <f t="shared" si="14"/>
        <v>24930</v>
      </c>
      <c r="W25" s="3" t="b">
        <f t="shared" si="15"/>
        <v>1</v>
      </c>
      <c r="X25" s="3" t="b">
        <f t="shared" si="16"/>
        <v>1</v>
      </c>
      <c r="Y25" s="70">
        <f t="shared" si="17"/>
        <v>66206.2218172407</v>
      </c>
      <c r="Z25" s="67">
        <f t="shared" si="18"/>
        <v>0</v>
      </c>
    </row>
    <row r="26" spans="1:26" s="3" customFormat="1" ht="14.25">
      <c r="A26" s="16">
        <v>25</v>
      </c>
      <c r="B26" s="19" t="s">
        <v>87</v>
      </c>
      <c r="C26" s="17" t="b">
        <f>B26='附件2'!A30</f>
        <v>1</v>
      </c>
      <c r="D26" s="17" t="str">
        <f>VLOOKUP(B26,'[3]销售台账'!$C$2:$I$1310,7,0)</f>
        <v>抵债第二批</v>
      </c>
      <c r="E26" s="19" t="s">
        <v>88</v>
      </c>
      <c r="F26" s="17" t="b">
        <f>E26='附件2'!D30</f>
        <v>1</v>
      </c>
      <c r="G26" s="20">
        <v>73.43</v>
      </c>
      <c r="H26" s="18" t="b">
        <f>G26='附件2'!H30</f>
        <v>1</v>
      </c>
      <c r="I26" s="31">
        <f>VLOOKUP(B26,'[3]销售台账'!$C$2:$J$1310,8,0)</f>
        <v>0</v>
      </c>
      <c r="J26" s="17">
        <f>VLOOKUP(B26,'[3]销售台账'!$C$2:$O$1310,13,0)</f>
        <v>0</v>
      </c>
      <c r="K26" s="32">
        <f t="shared" si="10"/>
        <v>500545</v>
      </c>
      <c r="L26" s="33">
        <f>VLOOKUP(B26,'[3]销售台账'!$C$2:$AD$1310,28,0)</f>
        <v>0</v>
      </c>
      <c r="M26" s="21" t="b">
        <f t="shared" si="11"/>
        <v>0</v>
      </c>
      <c r="N26" s="17">
        <f>VLOOKUP(B26,'[3]销售台账'!$C$2:$S$1310,17,0)</f>
        <v>0</v>
      </c>
      <c r="O26" s="34">
        <f>VLOOKUP(B26,'[3]销售台账'!$C$2:$AD$1310,18,0)</f>
        <v>0</v>
      </c>
      <c r="P26" s="36">
        <f>VLOOKUP(E26,'[1]附件2'!$C$5:$R$182,16,0)</f>
        <v>500545</v>
      </c>
      <c r="Q26" s="52">
        <f t="shared" si="12"/>
        <v>500545</v>
      </c>
      <c r="R26" s="17">
        <v>1</v>
      </c>
      <c r="S26" s="53">
        <v>571901.2058290624</v>
      </c>
      <c r="T26" s="54">
        <f t="shared" si="13"/>
        <v>571901.2058290624</v>
      </c>
      <c r="U26" s="53">
        <f t="shared" si="19"/>
        <v>486116</v>
      </c>
      <c r="V26" s="53">
        <f t="shared" si="14"/>
        <v>14429</v>
      </c>
      <c r="W26" s="3" t="b">
        <f t="shared" si="15"/>
        <v>1</v>
      </c>
      <c r="X26" s="3" t="b">
        <f t="shared" si="16"/>
        <v>1</v>
      </c>
      <c r="Y26" s="68">
        <f t="shared" si="17"/>
        <v>71356.20582906238</v>
      </c>
      <c r="Z26" s="67">
        <f t="shared" si="18"/>
        <v>0</v>
      </c>
    </row>
    <row r="27" spans="1:26" s="3" customFormat="1" ht="14.25">
      <c r="A27" s="16">
        <v>26</v>
      </c>
      <c r="B27" s="19" t="s">
        <v>89</v>
      </c>
      <c r="C27" s="17" t="b">
        <f>B27='附件2'!A31</f>
        <v>1</v>
      </c>
      <c r="D27" s="17" t="str">
        <f>VLOOKUP(B27,'[3]销售台账'!$C$2:$I$1310,7,0)</f>
        <v>团购</v>
      </c>
      <c r="E27" s="19" t="s">
        <v>90</v>
      </c>
      <c r="F27" s="17" t="b">
        <f>E27='附件2'!D31</f>
        <v>1</v>
      </c>
      <c r="G27" s="20">
        <v>59.34</v>
      </c>
      <c r="H27" s="18" t="b">
        <f>G27='附件2'!H31</f>
        <v>1</v>
      </c>
      <c r="I27" s="31">
        <f>VLOOKUP(B27,'[3]销售台账'!$C$2:$J$1310,8,0)</f>
        <v>0</v>
      </c>
      <c r="J27" s="17" t="str">
        <f>VLOOKUP(B27,'[3]销售台账'!$C$2:$O$1310,13,0)</f>
        <v>王英智</v>
      </c>
      <c r="K27" s="32">
        <f t="shared" si="10"/>
        <v>393532</v>
      </c>
      <c r="L27" s="33">
        <f>VLOOKUP(B27,'[3]销售台账'!$C$2:$AD$1310,28,0)</f>
        <v>0</v>
      </c>
      <c r="M27" s="21" t="b">
        <f t="shared" si="11"/>
        <v>0</v>
      </c>
      <c r="N27" s="17" t="str">
        <f>VLOOKUP(B27,'[3]销售台账'!$C$2:$S$1310,17,0)</f>
        <v>员工自购</v>
      </c>
      <c r="O27" s="34">
        <f>VLOOKUP(B27,'[3]销售台账'!$C$2:$AD$1310,18,0)</f>
        <v>0</v>
      </c>
      <c r="P27" s="36">
        <f>VLOOKUP(E27,'[1]附件2'!$C$5:$R$182,16,0)</f>
        <v>393532</v>
      </c>
      <c r="Q27" s="52">
        <f t="shared" si="12"/>
        <v>393532</v>
      </c>
      <c r="R27" s="17">
        <v>1</v>
      </c>
      <c r="S27" s="53">
        <v>448399.07703521877</v>
      </c>
      <c r="T27" s="54">
        <f t="shared" si="13"/>
        <v>448399.07703521877</v>
      </c>
      <c r="U27" s="53">
        <f t="shared" si="19"/>
        <v>381139</v>
      </c>
      <c r="V27" s="53">
        <f t="shared" si="14"/>
        <v>12393</v>
      </c>
      <c r="W27" s="3" t="b">
        <f t="shared" si="15"/>
        <v>1</v>
      </c>
      <c r="X27" s="3" t="b">
        <f t="shared" si="16"/>
        <v>1</v>
      </c>
      <c r="Y27" s="68">
        <f t="shared" si="17"/>
        <v>54867.07703521877</v>
      </c>
      <c r="Z27" s="67">
        <f t="shared" si="18"/>
        <v>0</v>
      </c>
    </row>
    <row r="28" spans="1:26" s="3" customFormat="1" ht="14.25">
      <c r="A28" s="16">
        <v>27</v>
      </c>
      <c r="B28" s="19" t="s">
        <v>92</v>
      </c>
      <c r="C28" s="17" t="b">
        <f>B28='附件2'!A32</f>
        <v>1</v>
      </c>
      <c r="D28" s="17" t="str">
        <f>VLOOKUP(B28,'[3]销售台账'!$C$2:$I$1310,7,0)</f>
        <v>团购</v>
      </c>
      <c r="E28" s="19" t="s">
        <v>93</v>
      </c>
      <c r="F28" s="17" t="b">
        <f>E28='附件2'!D32</f>
        <v>1</v>
      </c>
      <c r="G28" s="20">
        <v>59.34</v>
      </c>
      <c r="H28" s="18" t="b">
        <f>G28='附件2'!H32</f>
        <v>1</v>
      </c>
      <c r="I28" s="31">
        <f>VLOOKUP(B28,'[3]销售台账'!$C$2:$J$1310,8,0)</f>
        <v>0</v>
      </c>
      <c r="J28" s="17" t="str">
        <f>VLOOKUP(B28,'[3]销售台账'!$C$2:$O$1310,13,0)</f>
        <v>豆朝阳</v>
      </c>
      <c r="K28" s="32">
        <f t="shared" si="10"/>
        <v>397792</v>
      </c>
      <c r="L28" s="33">
        <f>VLOOKUP(B28,'[3]销售台账'!$C$2:$AD$1310,28,0)</f>
        <v>0</v>
      </c>
      <c r="M28" s="21" t="b">
        <f t="shared" si="11"/>
        <v>0</v>
      </c>
      <c r="N28" s="17" t="str">
        <f>VLOOKUP(B28,'[3]销售台账'!$C$2:$S$1310,17,0)</f>
        <v>员工自购</v>
      </c>
      <c r="O28" s="34">
        <f>VLOOKUP(B28,'[3]销售台账'!$C$2:$AD$1310,18,0)</f>
        <v>0</v>
      </c>
      <c r="P28" s="36">
        <f>VLOOKUP(E28,'[1]附件2'!$C$5:$R$182,16,0)</f>
        <v>397792</v>
      </c>
      <c r="Q28" s="52">
        <f t="shared" si="12"/>
        <v>397792</v>
      </c>
      <c r="R28" s="17">
        <v>1</v>
      </c>
      <c r="S28" s="53">
        <v>453315.1109577187</v>
      </c>
      <c r="T28" s="54">
        <f t="shared" si="13"/>
        <v>453315.1109577187</v>
      </c>
      <c r="U28" s="53">
        <f t="shared" si="19"/>
        <v>385318</v>
      </c>
      <c r="V28" s="53">
        <f t="shared" si="14"/>
        <v>12474</v>
      </c>
      <c r="W28" s="3" t="b">
        <f t="shared" si="15"/>
        <v>1</v>
      </c>
      <c r="X28" s="3" t="b">
        <f t="shared" si="16"/>
        <v>1</v>
      </c>
      <c r="Y28" s="68">
        <f t="shared" si="17"/>
        <v>55523.11095771869</v>
      </c>
      <c r="Z28" s="67">
        <f t="shared" si="18"/>
        <v>0</v>
      </c>
    </row>
    <row r="29" spans="1:26" s="3" customFormat="1" ht="14.25">
      <c r="A29" s="16">
        <v>28</v>
      </c>
      <c r="B29" s="19" t="s">
        <v>94</v>
      </c>
      <c r="C29" s="17" t="b">
        <f>B29='附件2'!A33</f>
        <v>1</v>
      </c>
      <c r="D29" s="17">
        <f>VLOOKUP(B29,'[3]销售台账'!$C$2:$I$1310,7,0)</f>
        <v>0</v>
      </c>
      <c r="E29" s="19" t="s">
        <v>95</v>
      </c>
      <c r="F29" s="17" t="b">
        <f>E29='附件2'!D33</f>
        <v>1</v>
      </c>
      <c r="G29" s="20">
        <v>86.22</v>
      </c>
      <c r="H29" s="18" t="b">
        <f>G29='附件2'!H33</f>
        <v>1</v>
      </c>
      <c r="I29" s="31">
        <f>VLOOKUP(B29,'[3]销售台账'!$C$2:$J$1310,8,0)</f>
        <v>0</v>
      </c>
      <c r="J29" s="17">
        <f>VLOOKUP(B29,'[3]销售台账'!$C$2:$O$1310,13,0)</f>
        <v>0</v>
      </c>
      <c r="K29" s="32">
        <f t="shared" si="10"/>
        <v>594285</v>
      </c>
      <c r="L29" s="33">
        <f>VLOOKUP(B29,'[3]销售台账'!$C$2:$AD$1310,28,0)</f>
        <v>0</v>
      </c>
      <c r="M29" s="21" t="b">
        <f t="shared" si="11"/>
        <v>0</v>
      </c>
      <c r="N29" s="17">
        <f>VLOOKUP(B29,'[3]销售台账'!$C$2:$S$1310,17,0)</f>
        <v>0</v>
      </c>
      <c r="O29" s="34">
        <f>VLOOKUP(B29,'[3]销售台账'!$C$2:$AD$1310,18,0)</f>
        <v>0</v>
      </c>
      <c r="P29" s="36">
        <f>VLOOKUP(E29,'[1]附件2'!$C$5:$R$182,16,0)</f>
        <v>594285</v>
      </c>
      <c r="Q29" s="52">
        <f t="shared" si="12"/>
        <v>594285</v>
      </c>
      <c r="R29" s="17">
        <v>1</v>
      </c>
      <c r="S29" s="53">
        <v>680085.0662628125</v>
      </c>
      <c r="T29" s="54">
        <f t="shared" si="13"/>
        <v>680085.0662628125</v>
      </c>
      <c r="U29" s="53">
        <f t="shared" si="19"/>
        <v>578072</v>
      </c>
      <c r="V29" s="59">
        <f t="shared" si="14"/>
        <v>16213</v>
      </c>
      <c r="W29" s="3" t="b">
        <f t="shared" si="15"/>
        <v>1</v>
      </c>
      <c r="X29" s="3" t="b">
        <f t="shared" si="16"/>
        <v>1</v>
      </c>
      <c r="Y29" s="68">
        <f t="shared" si="17"/>
        <v>85800.06626281247</v>
      </c>
      <c r="Z29" s="67">
        <f t="shared" si="18"/>
        <v>0</v>
      </c>
    </row>
    <row r="30" spans="1:26" s="3" customFormat="1" ht="14.25">
      <c r="A30" s="16">
        <v>29</v>
      </c>
      <c r="B30" s="19" t="s">
        <v>96</v>
      </c>
      <c r="C30" s="17" t="b">
        <f>B30='附件2'!A34</f>
        <v>1</v>
      </c>
      <c r="D30" s="17">
        <f>VLOOKUP(B30,'[3]销售台账'!$C$2:$I$1310,7,0)</f>
        <v>0</v>
      </c>
      <c r="E30" s="19" t="s">
        <v>97</v>
      </c>
      <c r="F30" s="17" t="b">
        <f>E30='附件2'!D34</f>
        <v>1</v>
      </c>
      <c r="G30" s="20">
        <v>86.22</v>
      </c>
      <c r="H30" s="18" t="b">
        <f>G30='附件2'!H34</f>
        <v>1</v>
      </c>
      <c r="I30" s="31">
        <f>VLOOKUP(B30,'[3]销售台账'!$C$2:$J$1310,8,0)</f>
        <v>0</v>
      </c>
      <c r="J30" s="17">
        <f>VLOOKUP(B30,'[3]销售台账'!$C$2:$O$1310,13,0)</f>
        <v>0</v>
      </c>
      <c r="K30" s="32">
        <f t="shared" si="10"/>
        <v>588096</v>
      </c>
      <c r="L30" s="33">
        <f>VLOOKUP(B30,'[3]销售台账'!$C$2:$AD$1310,28,0)</f>
        <v>0</v>
      </c>
      <c r="M30" s="21" t="b">
        <f t="shared" si="11"/>
        <v>0</v>
      </c>
      <c r="N30" s="17">
        <f>VLOOKUP(B30,'[3]销售台账'!$C$2:$S$1310,17,0)</f>
        <v>0</v>
      </c>
      <c r="O30" s="34">
        <f>VLOOKUP(B30,'[3]销售台账'!$C$2:$AD$1310,18,0)</f>
        <v>0</v>
      </c>
      <c r="P30" s="36">
        <f>VLOOKUP(E30,'[1]附件2'!$C$5:$R$182,16,0)</f>
        <v>588096</v>
      </c>
      <c r="Q30" s="52">
        <f t="shared" si="12"/>
        <v>588096</v>
      </c>
      <c r="R30" s="17">
        <v>1</v>
      </c>
      <c r="S30" s="53">
        <v>672942.8157127498</v>
      </c>
      <c r="T30" s="54">
        <f t="shared" si="13"/>
        <v>672942.8157127498</v>
      </c>
      <c r="U30" s="60">
        <f t="shared" si="19"/>
        <v>572001</v>
      </c>
      <c r="V30" s="53">
        <f t="shared" si="14"/>
        <v>16095</v>
      </c>
      <c r="W30" s="3" t="b">
        <f t="shared" si="15"/>
        <v>1</v>
      </c>
      <c r="X30" s="3" t="b">
        <f t="shared" si="16"/>
        <v>1</v>
      </c>
      <c r="Y30" s="68">
        <f t="shared" si="17"/>
        <v>84846.81571274984</v>
      </c>
      <c r="Z30" s="67">
        <f t="shared" si="18"/>
        <v>0</v>
      </c>
    </row>
    <row r="31" spans="1:26" s="3" customFormat="1" ht="14.25">
      <c r="A31" s="16">
        <v>30</v>
      </c>
      <c r="B31" s="19" t="s">
        <v>98</v>
      </c>
      <c r="C31" s="17" t="b">
        <f>B31='附件2'!A35</f>
        <v>1</v>
      </c>
      <c r="D31" s="17" t="str">
        <f>VLOOKUP(B31,'[3]销售台账'!$C$2:$I$1310,7,0)</f>
        <v>范丽娟</v>
      </c>
      <c r="E31" s="19" t="s">
        <v>99</v>
      </c>
      <c r="F31" s="17" t="b">
        <f>E31='附件2'!D35</f>
        <v>1</v>
      </c>
      <c r="G31" s="20">
        <v>59.34</v>
      </c>
      <c r="H31" s="18" t="b">
        <f>G31='附件2'!H35</f>
        <v>1</v>
      </c>
      <c r="I31" s="31" t="str">
        <f>VLOOKUP(B31,'[3]销售台账'!$C$2:$J$1310,8,0)</f>
        <v>已签约</v>
      </c>
      <c r="J31" s="17" t="str">
        <f>VLOOKUP(B31,'[3]销售台账'!$C$2:$O$1310,13,0)</f>
        <v>杨秀清</v>
      </c>
      <c r="K31" s="32">
        <f t="shared" si="10"/>
        <v>358012.8</v>
      </c>
      <c r="L31" s="33">
        <f>VLOOKUP(B31,'[3]销售台账'!$C$2:$AD$1310,28,0)</f>
        <v>358012.8</v>
      </c>
      <c r="M31" s="21" t="b">
        <f t="shared" si="11"/>
        <v>1</v>
      </c>
      <c r="N31" s="17" t="str">
        <f>VLOOKUP(B31,'[3]销售台账'!$C$2:$S$1310,17,0)</f>
        <v>员工自购</v>
      </c>
      <c r="O31" s="34">
        <f>VLOOKUP(B31,'[3]销售台账'!$C$2:$AD$1310,18,0)</f>
        <v>44981</v>
      </c>
      <c r="P31" s="36">
        <f>VLOOKUP(E31,'[1]附件2'!$C$5:$R$182,16,0)</f>
        <v>397792</v>
      </c>
      <c r="Q31" s="52">
        <f t="shared" si="12"/>
        <v>0</v>
      </c>
      <c r="R31" s="17">
        <v>1</v>
      </c>
      <c r="S31" s="53">
        <v>405597.7308569062</v>
      </c>
      <c r="T31" s="54">
        <f t="shared" si="13"/>
        <v>405597.7308569062</v>
      </c>
      <c r="U31" s="53">
        <f>ROUND(T31*$U$1,0)</f>
        <v>344758</v>
      </c>
      <c r="V31" s="61">
        <f t="shared" si="14"/>
        <v>13254.799999999988</v>
      </c>
      <c r="W31" s="3" t="b">
        <f t="shared" si="15"/>
        <v>1</v>
      </c>
      <c r="X31" s="3" t="b">
        <f t="shared" si="16"/>
        <v>1</v>
      </c>
      <c r="Y31" s="68">
        <f t="shared" si="17"/>
        <v>47584.93085690623</v>
      </c>
      <c r="Z31" s="67">
        <f t="shared" si="18"/>
        <v>0</v>
      </c>
    </row>
    <row r="32" spans="1:26" s="3" customFormat="1" ht="14.25">
      <c r="A32" s="16">
        <v>31</v>
      </c>
      <c r="B32" s="19" t="s">
        <v>101</v>
      </c>
      <c r="C32" s="17" t="b">
        <f>B32='附件2'!A36</f>
        <v>1</v>
      </c>
      <c r="D32" s="17" t="str">
        <f>VLOOKUP(B32,'[3]销售台账'!$C$2:$I$1310,7,0)</f>
        <v>不可售-500万房源</v>
      </c>
      <c r="E32" s="19" t="s">
        <v>102</v>
      </c>
      <c r="F32" s="17" t="b">
        <f>E32='附件2'!D36</f>
        <v>1</v>
      </c>
      <c r="G32" s="20">
        <v>86.22</v>
      </c>
      <c r="H32" s="18" t="b">
        <f>G32='附件2'!H36</f>
        <v>1</v>
      </c>
      <c r="I32" s="31">
        <f>VLOOKUP(B32,'[3]销售台账'!$C$2:$J$1310,8,0)</f>
        <v>0</v>
      </c>
      <c r="J32" s="17">
        <f>VLOOKUP(B32,'[3]销售台账'!$C$2:$O$1310,13,0)</f>
        <v>0</v>
      </c>
      <c r="K32" s="32">
        <f t="shared" si="10"/>
        <v>594285</v>
      </c>
      <c r="L32" s="33">
        <f>VLOOKUP(B32,'[3]销售台账'!$C$2:$AD$1310,28,0)</f>
        <v>0</v>
      </c>
      <c r="M32" s="21" t="b">
        <f t="shared" si="11"/>
        <v>0</v>
      </c>
      <c r="N32" s="17">
        <f>VLOOKUP(B32,'[3]销售台账'!$C$2:$S$1310,17,0)</f>
        <v>0</v>
      </c>
      <c r="O32" s="34">
        <f>VLOOKUP(B32,'[3]销售台账'!$C$2:$AD$1310,18,0)</f>
        <v>0</v>
      </c>
      <c r="P32" s="36">
        <f>VLOOKUP(E32,'[1]附件2'!$C$5:$R$182,16,0)</f>
        <v>594285</v>
      </c>
      <c r="Q32" s="52">
        <f t="shared" si="12"/>
        <v>594285</v>
      </c>
      <c r="R32" s="17">
        <v>1</v>
      </c>
      <c r="S32" s="53">
        <v>680085.0662628125</v>
      </c>
      <c r="T32" s="54">
        <f t="shared" si="13"/>
        <v>680085.0662628125</v>
      </c>
      <c r="U32" s="53">
        <f>ROUND(T32*$U$1,0)</f>
        <v>578072</v>
      </c>
      <c r="V32" s="53">
        <f t="shared" si="14"/>
        <v>16213</v>
      </c>
      <c r="W32" s="3" t="b">
        <f t="shared" si="15"/>
        <v>1</v>
      </c>
      <c r="X32" s="3" t="b">
        <f t="shared" si="16"/>
        <v>1</v>
      </c>
      <c r="Y32" s="68">
        <f t="shared" si="17"/>
        <v>85800.06626281247</v>
      </c>
      <c r="Z32" s="67">
        <f t="shared" si="18"/>
        <v>0</v>
      </c>
    </row>
    <row r="33" spans="1:26" s="3" customFormat="1" ht="14.25">
      <c r="A33" s="16">
        <v>32</v>
      </c>
      <c r="B33" s="19" t="s">
        <v>104</v>
      </c>
      <c r="C33" s="17" t="b">
        <f>B33='附件2'!A37</f>
        <v>1</v>
      </c>
      <c r="D33" s="17" t="str">
        <f>VLOOKUP(B33,'[3]销售台账'!$C$2:$I$1310,7,0)</f>
        <v>团购</v>
      </c>
      <c r="E33" s="19" t="s">
        <v>105</v>
      </c>
      <c r="F33" s="17" t="b">
        <f>E33='附件2'!D37</f>
        <v>1</v>
      </c>
      <c r="G33" s="20">
        <v>73.43</v>
      </c>
      <c r="H33" s="18" t="b">
        <f>G33='附件2'!H37</f>
        <v>1</v>
      </c>
      <c r="I33" s="31">
        <f>VLOOKUP(B33,'[3]销售台账'!$C$2:$J$1310,8,0)</f>
        <v>0</v>
      </c>
      <c r="J33" s="17" t="str">
        <f>VLOOKUP(B33,'[3]销售台账'!$C$2:$O$1310,13,0)</f>
        <v>豆朝阳</v>
      </c>
      <c r="K33" s="32">
        <f t="shared" si="10"/>
        <v>498963</v>
      </c>
      <c r="L33" s="33">
        <f>VLOOKUP(B33,'[3]销售台账'!$C$2:$AD$1310,28,0)</f>
        <v>0</v>
      </c>
      <c r="M33" s="21" t="b">
        <f t="shared" si="11"/>
        <v>0</v>
      </c>
      <c r="N33" s="17" t="str">
        <f>VLOOKUP(B33,'[3]销售台账'!$C$2:$S$1310,17,0)</f>
        <v>员工自购</v>
      </c>
      <c r="O33" s="34">
        <f>VLOOKUP(B33,'[3]销售台账'!$C$2:$AD$1310,18,0)</f>
        <v>0</v>
      </c>
      <c r="P33" s="36">
        <f>VLOOKUP(E33,'[1]附件2'!$C$5:$R$182,16,0)</f>
        <v>498963</v>
      </c>
      <c r="Q33" s="52">
        <f t="shared" si="12"/>
        <v>498963</v>
      </c>
      <c r="R33" s="17">
        <v>1</v>
      </c>
      <c r="S33" s="53">
        <v>570075.5837379062</v>
      </c>
      <c r="T33" s="54">
        <f t="shared" si="13"/>
        <v>570075.5837379062</v>
      </c>
      <c r="U33" s="53">
        <f>ROUND(T33*$U$1,0)</f>
        <v>484564</v>
      </c>
      <c r="V33" s="59">
        <f t="shared" si="14"/>
        <v>14399</v>
      </c>
      <c r="W33" s="3" t="b">
        <f t="shared" si="15"/>
        <v>1</v>
      </c>
      <c r="X33" s="3" t="b">
        <f t="shared" si="16"/>
        <v>1</v>
      </c>
      <c r="Y33" s="68">
        <f t="shared" si="17"/>
        <v>71112.58373790618</v>
      </c>
      <c r="Z33" s="67">
        <f t="shared" si="18"/>
        <v>0</v>
      </c>
    </row>
    <row r="34" spans="1:26" s="3" customFormat="1" ht="14.25">
      <c r="A34" s="16">
        <v>33</v>
      </c>
      <c r="B34" s="19" t="s">
        <v>106</v>
      </c>
      <c r="C34" s="17" t="b">
        <f>B34='附件2'!A38</f>
        <v>1</v>
      </c>
      <c r="D34" s="17" t="str">
        <f>VLOOKUP(B34,'[3]销售台账'!$C$2:$I$1310,7,0)</f>
        <v>葛海虎</v>
      </c>
      <c r="E34" s="19" t="s">
        <v>107</v>
      </c>
      <c r="F34" s="17" t="b">
        <f>E34='附件2'!D38</f>
        <v>1</v>
      </c>
      <c r="G34" s="20">
        <v>86.22</v>
      </c>
      <c r="H34" s="18" t="b">
        <f>G34='附件2'!H38</f>
        <v>1</v>
      </c>
      <c r="I34" s="31" t="str">
        <f>VLOOKUP(B34,'[3]销售台账'!$C$2:$J$1310,8,0)</f>
        <v>已认购</v>
      </c>
      <c r="J34" s="17" t="str">
        <f>VLOOKUP(B34,'[3]销售台账'!$C$2:$O$1310,13,0)</f>
        <v>龚树荣</v>
      </c>
      <c r="K34" s="32">
        <f t="shared" si="10"/>
        <v>821104</v>
      </c>
      <c r="L34" s="33">
        <f>VLOOKUP(B34,'[3]销售台账'!$C$2:$AD$1310,28,0)</f>
        <v>821104</v>
      </c>
      <c r="M34" s="21" t="b">
        <f t="shared" si="11"/>
        <v>1</v>
      </c>
      <c r="N34" s="17" t="str">
        <f>VLOOKUP(B34,'[3]销售台账'!$C$2:$S$1310,17,0)</f>
        <v>中介-华江</v>
      </c>
      <c r="O34" s="34">
        <f>VLOOKUP(B34,'[3]销售台账'!$C$2:$AD$1310,18,0)</f>
        <v>45167</v>
      </c>
      <c r="P34" s="36">
        <f>VLOOKUP(E34,'[1]附件2'!$C$5:$R$182,16,0)</f>
        <v>598617</v>
      </c>
      <c r="Q34" s="52">
        <f t="shared" si="12"/>
        <v>0</v>
      </c>
      <c r="R34" s="17">
        <v>1</v>
      </c>
      <c r="S34" s="53">
        <v>828952.0399128271</v>
      </c>
      <c r="T34" s="54">
        <f t="shared" si="13"/>
        <v>828952.0399128271</v>
      </c>
      <c r="U34" s="60">
        <f>ROUND(T34*$U$1,0)</f>
        <v>704609</v>
      </c>
      <c r="V34" s="53">
        <f t="shared" si="14"/>
        <v>116495</v>
      </c>
      <c r="W34" s="62" t="b">
        <f t="shared" si="15"/>
        <v>1</v>
      </c>
      <c r="X34" s="62" t="b">
        <f t="shared" si="16"/>
        <v>1</v>
      </c>
      <c r="Y34" s="73">
        <f t="shared" si="17"/>
        <v>7848.03991282708</v>
      </c>
      <c r="Z34" s="67">
        <f t="shared" si="18"/>
        <v>0</v>
      </c>
    </row>
    <row r="35" spans="1:26" s="3" customFormat="1" ht="14.25">
      <c r="A35" s="16">
        <v>34</v>
      </c>
      <c r="B35" s="19" t="s">
        <v>109</v>
      </c>
      <c r="C35" s="17" t="b">
        <f>B35='附件2'!A39</f>
        <v>1</v>
      </c>
      <c r="D35" s="17">
        <f>VLOOKUP(B35,'[3]销售台账'!$C$2:$I$1310,7,0)</f>
        <v>0</v>
      </c>
      <c r="E35" s="19" t="s">
        <v>110</v>
      </c>
      <c r="F35" s="17" t="b">
        <f>E35='附件2'!D39</f>
        <v>1</v>
      </c>
      <c r="G35" s="20">
        <v>86.22</v>
      </c>
      <c r="H35" s="18" t="b">
        <f>G35='附件2'!H39</f>
        <v>1</v>
      </c>
      <c r="I35" s="31">
        <f>VLOOKUP(B35,'[3]销售台账'!$C$2:$J$1310,8,0)</f>
        <v>0</v>
      </c>
      <c r="J35" s="17">
        <f>VLOOKUP(B35,'[3]销售台账'!$C$2:$O$1310,13,0)</f>
        <v>0</v>
      </c>
      <c r="K35" s="32">
        <f t="shared" si="10"/>
        <v>592429</v>
      </c>
      <c r="L35" s="33">
        <f>VLOOKUP(B35,'[3]销售台账'!$C$2:$AD$1310,28,0)</f>
        <v>0</v>
      </c>
      <c r="M35" s="21" t="b">
        <f t="shared" si="11"/>
        <v>0</v>
      </c>
      <c r="N35" s="17">
        <f>VLOOKUP(B35,'[3]销售台账'!$C$2:$S$1310,17,0)</f>
        <v>0</v>
      </c>
      <c r="O35" s="34">
        <f>VLOOKUP(B35,'[3]销售台账'!$C$2:$AD$1310,18,0)</f>
        <v>0</v>
      </c>
      <c r="P35" s="36">
        <f>VLOOKUP(E35,'[1]附件2'!$C$5:$R$182,16,0)</f>
        <v>592429</v>
      </c>
      <c r="Q35" s="52">
        <f t="shared" si="12"/>
        <v>592429</v>
      </c>
      <c r="R35" s="17">
        <v>1</v>
      </c>
      <c r="S35" s="53">
        <v>677942.8578098749</v>
      </c>
      <c r="T35" s="54">
        <f t="shared" si="13"/>
        <v>677942.8578098749</v>
      </c>
      <c r="U35" s="53">
        <f>ROUND(T35*$U$1,0)</f>
        <v>576251</v>
      </c>
      <c r="V35" s="61">
        <f t="shared" si="14"/>
        <v>16178</v>
      </c>
      <c r="W35" s="3" t="b">
        <f t="shared" si="15"/>
        <v>1</v>
      </c>
      <c r="X35" s="3" t="b">
        <f t="shared" si="16"/>
        <v>1</v>
      </c>
      <c r="Y35" s="68">
        <f t="shared" si="17"/>
        <v>85513.85780987493</v>
      </c>
      <c r="Z35" s="67">
        <f t="shared" si="18"/>
        <v>0</v>
      </c>
    </row>
    <row r="36" spans="1:26" s="3" customFormat="1" ht="14.25">
      <c r="A36" s="16">
        <v>35</v>
      </c>
      <c r="B36" s="19" t="s">
        <v>111</v>
      </c>
      <c r="C36" s="17" t="b">
        <f>B36='附件2'!A40</f>
        <v>1</v>
      </c>
      <c r="D36" s="17" t="str">
        <f>VLOOKUP(B36,'[3]销售台账'!$C$2:$I$1310,7,0)</f>
        <v>蒋晓霞</v>
      </c>
      <c r="E36" s="19" t="s">
        <v>112</v>
      </c>
      <c r="F36" s="17" t="b">
        <f>E36='附件2'!D40</f>
        <v>1</v>
      </c>
      <c r="G36" s="20">
        <v>73.43</v>
      </c>
      <c r="H36" s="18" t="b">
        <f>G36='附件2'!H40</f>
        <v>1</v>
      </c>
      <c r="I36" s="31" t="str">
        <f>VLOOKUP(B36,'[3]销售台账'!$C$2:$J$1310,8,0)</f>
        <v>已签约</v>
      </c>
      <c r="J36" s="17" t="str">
        <f>VLOOKUP(B36,'[3]销售台账'!$C$2:$O$1310,13,0)</f>
        <v>刘翠</v>
      </c>
      <c r="K36" s="32">
        <f t="shared" si="10"/>
        <v>457131.6</v>
      </c>
      <c r="L36" s="33">
        <f>VLOOKUP(B36,'[3]销售台账'!$C$2:$AD$1310,28,0)</f>
        <v>457131.6</v>
      </c>
      <c r="M36" s="21" t="b">
        <f t="shared" si="11"/>
        <v>1</v>
      </c>
      <c r="N36" s="17" t="str">
        <f>VLOOKUP(B36,'[3]销售台账'!$C$2:$S$1310,17,0)</f>
        <v>员工自购</v>
      </c>
      <c r="O36" s="34">
        <f>VLOOKUP(B36,'[3]销售台账'!$C$2:$AD$1310,18,0)</f>
        <v>44982</v>
      </c>
      <c r="P36" s="36">
        <f>VLOOKUP(E36,'[1]附件2'!$C$5:$R$182,16,0)</f>
        <v>507924</v>
      </c>
      <c r="Q36" s="52">
        <f t="shared" si="12"/>
        <v>0</v>
      </c>
      <c r="R36" s="17">
        <v>1</v>
      </c>
      <c r="S36" s="53">
        <v>519320.6039623124</v>
      </c>
      <c r="T36" s="54">
        <f t="shared" si="13"/>
        <v>519320.6039623124</v>
      </c>
      <c r="U36" s="53">
        <f>ROUND(T36*$U$1,0)</f>
        <v>441423</v>
      </c>
      <c r="V36" s="59">
        <f t="shared" si="14"/>
        <v>15708.599999999977</v>
      </c>
      <c r="W36" s="3" t="b">
        <f t="shared" si="15"/>
        <v>1</v>
      </c>
      <c r="X36" s="3" t="b">
        <f t="shared" si="16"/>
        <v>1</v>
      </c>
      <c r="Y36" s="68">
        <f t="shared" si="17"/>
        <v>62189.00396231242</v>
      </c>
      <c r="Z36" s="67">
        <f t="shared" si="18"/>
        <v>0</v>
      </c>
    </row>
    <row r="37" spans="1:26" s="2" customFormat="1" ht="13.5">
      <c r="A37" s="16">
        <v>36</v>
      </c>
      <c r="B37" s="17" t="s">
        <v>113</v>
      </c>
      <c r="C37" s="17" t="b">
        <f>B37='附件2'!A41</f>
        <v>1</v>
      </c>
      <c r="D37" s="17" t="str">
        <f>VLOOKUP(B37,'[3]销售台账'!$C$2:$I$1310,7,0)</f>
        <v>杨天强</v>
      </c>
      <c r="E37" s="17" t="s">
        <v>114</v>
      </c>
      <c r="F37" s="17" t="b">
        <f>E37='附件2'!D41</f>
        <v>1</v>
      </c>
      <c r="G37" s="18">
        <v>73.43</v>
      </c>
      <c r="H37" s="18" t="b">
        <f>G37='附件2'!H41</f>
        <v>1</v>
      </c>
      <c r="I37" s="31" t="str">
        <f>VLOOKUP(B37,'[3]销售台账'!$C$2:$J$1310,8,0)</f>
        <v>已认购</v>
      </c>
      <c r="J37" s="17" t="str">
        <f>VLOOKUP(B37,'[3]销售台账'!$C$2:$O$1310,13,0)</f>
        <v>黄春玉</v>
      </c>
      <c r="K37" s="32">
        <f t="shared" si="10"/>
        <v>576918</v>
      </c>
      <c r="L37" s="33">
        <f>VLOOKUP(B37,'[3]销售台账'!$C$2:$AD$1310,28,0)</f>
        <v>576918</v>
      </c>
      <c r="M37" s="17" t="b">
        <f aca="true" t="shared" si="20" ref="M37:M59">K37=L37</f>
        <v>1</v>
      </c>
      <c r="N37" s="17" t="str">
        <f>VLOOKUP(B37,'[3]销售台账'!$C$2:$S$1310,17,0)</f>
        <v>中介-玉阁</v>
      </c>
      <c r="O37" s="34">
        <f>VLOOKUP(B37,'[3]销售台账'!$C$2:$AD$1310,18,0)</f>
        <v>45231</v>
      </c>
      <c r="P37" s="35">
        <f>VLOOKUP(E37,'[1]附件2'!$C$5:$R$182,16,0)</f>
        <v>507924</v>
      </c>
      <c r="Q37" s="49">
        <f aca="true" t="shared" si="21" ref="Q37:Q59">K37-L37</f>
        <v>0</v>
      </c>
      <c r="R37" s="17">
        <v>1</v>
      </c>
      <c r="S37" s="50">
        <v>583960.2268500001</v>
      </c>
      <c r="T37" s="51">
        <f t="shared" si="13"/>
        <v>583960.2268500001</v>
      </c>
      <c r="U37" s="50">
        <f>ROUND(T37*$U$1,0)</f>
        <v>496366</v>
      </c>
      <c r="V37" s="63">
        <f t="shared" si="14"/>
        <v>80552</v>
      </c>
      <c r="W37" s="2" t="b">
        <f t="shared" si="15"/>
        <v>1</v>
      </c>
      <c r="X37" s="2" t="b">
        <f t="shared" si="16"/>
        <v>1</v>
      </c>
      <c r="Y37" s="67">
        <f t="shared" si="17"/>
        <v>7042.226850000094</v>
      </c>
      <c r="Z37" s="67">
        <f t="shared" si="18"/>
        <v>0</v>
      </c>
    </row>
    <row r="38" spans="1:26" s="3" customFormat="1" ht="14.25">
      <c r="A38" s="16">
        <v>37</v>
      </c>
      <c r="B38" s="19" t="s">
        <v>116</v>
      </c>
      <c r="C38" s="17" t="b">
        <f>B38='附件2'!A42</f>
        <v>1</v>
      </c>
      <c r="D38" s="17" t="str">
        <f>VLOOKUP(B38,'[3]销售台账'!$C$2:$I$1310,7,0)</f>
        <v>抵债第二批</v>
      </c>
      <c r="E38" s="19" t="s">
        <v>117</v>
      </c>
      <c r="F38" s="17" t="b">
        <f>E38='附件2'!D42</f>
        <v>1</v>
      </c>
      <c r="G38" s="20">
        <v>59.34</v>
      </c>
      <c r="H38" s="18" t="b">
        <f>G38='附件2'!H42</f>
        <v>1</v>
      </c>
      <c r="I38" s="31" t="str">
        <f>VLOOKUP(B38,'[3]销售台账'!$C$2:$J$1310,8,0)</f>
        <v>已签约</v>
      </c>
      <c r="J38" s="17" t="str">
        <f>VLOOKUP(B38,'[3]销售台账'!$C$2:$O$1310,13,0)</f>
        <v>特艳霞</v>
      </c>
      <c r="K38" s="32">
        <f t="shared" si="10"/>
        <v>364102</v>
      </c>
      <c r="L38" s="33">
        <f>VLOOKUP(B38,'[3]销售台账'!$C$2:$AD$1310,28,0)</f>
        <v>364102</v>
      </c>
      <c r="M38" s="21" t="b">
        <f t="shared" si="20"/>
        <v>1</v>
      </c>
      <c r="N38" s="17" t="str">
        <f>VLOOKUP(B38,'[3]销售台账'!$C$2:$S$1310,17,0)</f>
        <v>员工抵债</v>
      </c>
      <c r="O38" s="34">
        <f>VLOOKUP(B38,'[3]销售台账'!$C$2:$AD$1310,18,0)</f>
        <v>45107</v>
      </c>
      <c r="P38" s="36">
        <f>VLOOKUP(E38,'[1]附件2'!$C$5:$R$182,16,0)</f>
        <v>400773</v>
      </c>
      <c r="Q38" s="52">
        <f t="shared" si="21"/>
        <v>0</v>
      </c>
      <c r="R38" s="17">
        <v>1</v>
      </c>
      <c r="S38" s="53">
        <v>411080.0011649999</v>
      </c>
      <c r="T38" s="54">
        <f t="shared" si="13"/>
        <v>411080.0011649999</v>
      </c>
      <c r="U38" s="53">
        <f>ROUND(T38*$U$1,0)</f>
        <v>349418</v>
      </c>
      <c r="V38" s="53">
        <f t="shared" si="14"/>
        <v>14684</v>
      </c>
      <c r="W38" s="3" t="b">
        <f t="shared" si="15"/>
        <v>1</v>
      </c>
      <c r="X38" s="3" t="b">
        <f t="shared" si="16"/>
        <v>1</v>
      </c>
      <c r="Y38" s="70">
        <f t="shared" si="17"/>
        <v>46978.00116499991</v>
      </c>
      <c r="Z38" s="67">
        <f t="shared" si="18"/>
        <v>0</v>
      </c>
    </row>
    <row r="39" spans="1:26" s="3" customFormat="1" ht="14.25">
      <c r="A39" s="16">
        <v>38</v>
      </c>
      <c r="B39" s="19" t="s">
        <v>119</v>
      </c>
      <c r="C39" s="17" t="b">
        <f>B39='附件2'!A43</f>
        <v>1</v>
      </c>
      <c r="D39" s="17" t="str">
        <f>VLOOKUP(B39,'[3]销售台账'!$C$2:$I$1310,7,0)</f>
        <v>不可售-500万房源</v>
      </c>
      <c r="E39" s="19" t="s">
        <v>120</v>
      </c>
      <c r="F39" s="17" t="b">
        <f>E39='附件2'!D43</f>
        <v>1</v>
      </c>
      <c r="G39" s="20">
        <v>86.22</v>
      </c>
      <c r="H39" s="18" t="b">
        <f>G39='附件2'!H43</f>
        <v>1</v>
      </c>
      <c r="I39" s="31">
        <f>VLOOKUP(B39,'[3]销售台账'!$C$2:$J$1310,8,0)</f>
        <v>0</v>
      </c>
      <c r="J39" s="17">
        <f>VLOOKUP(B39,'[3]销售台账'!$C$2:$O$1310,13,0)</f>
        <v>0</v>
      </c>
      <c r="K39" s="32">
        <f t="shared" si="10"/>
        <v>598617</v>
      </c>
      <c r="L39" s="33">
        <f>VLOOKUP(B39,'[3]销售台账'!$C$2:$AD$1310,28,0)</f>
        <v>0</v>
      </c>
      <c r="M39" s="21" t="b">
        <f t="shared" si="20"/>
        <v>0</v>
      </c>
      <c r="N39" s="17">
        <f>VLOOKUP(B39,'[3]销售台账'!$C$2:$S$1310,17,0)</f>
        <v>0</v>
      </c>
      <c r="O39" s="34">
        <f>VLOOKUP(B39,'[3]销售台账'!$C$2:$AD$1310,18,0)</f>
        <v>0</v>
      </c>
      <c r="P39" s="36">
        <f>VLOOKUP(E39,'[1]附件2'!$C$5:$R$182,16,0)</f>
        <v>598617</v>
      </c>
      <c r="Q39" s="52">
        <f t="shared" si="21"/>
        <v>598617</v>
      </c>
      <c r="R39" s="17">
        <v>1</v>
      </c>
      <c r="S39" s="53">
        <v>685084.3305064687</v>
      </c>
      <c r="T39" s="54">
        <f t="shared" si="13"/>
        <v>685084.3305064687</v>
      </c>
      <c r="U39" s="53">
        <f>ROUND(T39*$U$1,0)</f>
        <v>582322</v>
      </c>
      <c r="V39" s="53">
        <f t="shared" si="14"/>
        <v>16295</v>
      </c>
      <c r="W39" s="3" t="b">
        <f t="shared" si="15"/>
        <v>1</v>
      </c>
      <c r="X39" s="3" t="b">
        <f t="shared" si="16"/>
        <v>1</v>
      </c>
      <c r="Y39" s="68">
        <f t="shared" si="17"/>
        <v>86467.33050646866</v>
      </c>
      <c r="Z39" s="67">
        <f t="shared" si="18"/>
        <v>0</v>
      </c>
    </row>
    <row r="40" spans="1:26" s="3" customFormat="1" ht="14.25">
      <c r="A40" s="16">
        <v>39</v>
      </c>
      <c r="B40" s="19" t="s">
        <v>121</v>
      </c>
      <c r="C40" s="17" t="b">
        <f>B40='附件2'!A44</f>
        <v>1</v>
      </c>
      <c r="D40" s="17">
        <f>VLOOKUP(B40,'[3]销售台账'!$C$2:$I$1310,7,0)</f>
        <v>0</v>
      </c>
      <c r="E40" s="19" t="s">
        <v>122</v>
      </c>
      <c r="F40" s="17" t="b">
        <f>E40='附件2'!D44</f>
        <v>1</v>
      </c>
      <c r="G40" s="20">
        <v>73.43</v>
      </c>
      <c r="H40" s="18" t="b">
        <f>G40='附件2'!H44</f>
        <v>1</v>
      </c>
      <c r="I40" s="31">
        <f>VLOOKUP(B40,'[3]销售台账'!$C$2:$J$1310,8,0)</f>
        <v>0</v>
      </c>
      <c r="J40" s="17">
        <f>VLOOKUP(B40,'[3]销售台账'!$C$2:$O$1310,13,0)</f>
        <v>0</v>
      </c>
      <c r="K40" s="32">
        <f t="shared" si="10"/>
        <v>502653</v>
      </c>
      <c r="L40" s="33">
        <f>VLOOKUP(B40,'[3]销售台账'!$C$2:$AD$1310,28,0)</f>
        <v>0</v>
      </c>
      <c r="M40" s="21" t="b">
        <f t="shared" si="20"/>
        <v>0</v>
      </c>
      <c r="N40" s="17">
        <f>VLOOKUP(B40,'[3]销售台账'!$C$2:$S$1310,17,0)</f>
        <v>0</v>
      </c>
      <c r="O40" s="34">
        <f>VLOOKUP(B40,'[3]销售台账'!$C$2:$AD$1310,18,0)</f>
        <v>0</v>
      </c>
      <c r="P40" s="36">
        <f>VLOOKUP(E40,'[1]附件2'!$C$5:$R$182,16,0)</f>
        <v>502653</v>
      </c>
      <c r="Q40" s="52">
        <f t="shared" si="21"/>
        <v>502653</v>
      </c>
      <c r="R40" s="17">
        <v>1</v>
      </c>
      <c r="S40" s="53">
        <v>574334.3314793124</v>
      </c>
      <c r="T40" s="54">
        <f t="shared" si="13"/>
        <v>574334.3314793124</v>
      </c>
      <c r="U40" s="53">
        <f>ROUND(T40*$U$1,0)</f>
        <v>488184</v>
      </c>
      <c r="V40" s="53">
        <f t="shared" si="14"/>
        <v>14469</v>
      </c>
      <c r="W40" s="3" t="b">
        <f t="shared" si="15"/>
        <v>1</v>
      </c>
      <c r="X40" s="3" t="b">
        <f t="shared" si="16"/>
        <v>1</v>
      </c>
      <c r="Y40" s="68">
        <f t="shared" si="17"/>
        <v>71681.33147931239</v>
      </c>
      <c r="Z40" s="67">
        <f t="shared" si="18"/>
        <v>0</v>
      </c>
    </row>
    <row r="41" spans="1:26" s="3" customFormat="1" ht="14.25">
      <c r="A41" s="16">
        <v>40</v>
      </c>
      <c r="B41" s="19" t="s">
        <v>123</v>
      </c>
      <c r="C41" s="17" t="b">
        <f>B41='附件2'!A45</f>
        <v>1</v>
      </c>
      <c r="D41" s="17" t="str">
        <f>VLOOKUP(B41,'[3]销售台账'!$C$2:$I$1310,7,0)</f>
        <v>范丽娟</v>
      </c>
      <c r="E41" s="19" t="s">
        <v>124</v>
      </c>
      <c r="F41" s="17" t="b">
        <f>E41='附件2'!D45</f>
        <v>1</v>
      </c>
      <c r="G41" s="20">
        <v>86.22</v>
      </c>
      <c r="H41" s="18" t="b">
        <f>G41='附件2'!H45</f>
        <v>1</v>
      </c>
      <c r="I41" s="31" t="str">
        <f>VLOOKUP(B41,'[3]销售台账'!$C$2:$J$1310,8,0)</f>
        <v>已认购</v>
      </c>
      <c r="J41" s="17" t="str">
        <f>VLOOKUP(B41,'[3]销售台账'!$C$2:$O$1310,13,0)</f>
        <v>赵孟清</v>
      </c>
      <c r="K41" s="32">
        <f t="shared" si="10"/>
        <v>587516</v>
      </c>
      <c r="L41" s="33">
        <f>VLOOKUP(B41,'[3]销售台账'!$C$2:$AD$1310,28,0)</f>
        <v>587516</v>
      </c>
      <c r="M41" s="21" t="b">
        <f t="shared" si="20"/>
        <v>1</v>
      </c>
      <c r="N41" s="17" t="str">
        <f>VLOOKUP(B41,'[3]销售台账'!$C$2:$S$1310,17,0)</f>
        <v>自然来访</v>
      </c>
      <c r="O41" s="34">
        <f>VLOOKUP(B41,'[3]销售台账'!$C$2:$AD$1310,18,0)</f>
        <v>45319</v>
      </c>
      <c r="P41" s="36">
        <f>VLOOKUP(E41,'[1]附件2'!$C$5:$R$182,16,0)</f>
        <v>590572</v>
      </c>
      <c r="Q41" s="52">
        <f t="shared" si="21"/>
        <v>0</v>
      </c>
      <c r="R41" s="17">
        <v>1</v>
      </c>
      <c r="S41" s="53">
        <v>675799.8715034686</v>
      </c>
      <c r="T41" s="54">
        <f t="shared" si="13"/>
        <v>675799.8715034686</v>
      </c>
      <c r="U41" s="53">
        <f>ROUND(T41*$U$1,0)</f>
        <v>574430</v>
      </c>
      <c r="V41" s="53">
        <f t="shared" si="14"/>
        <v>13086</v>
      </c>
      <c r="W41" s="3" t="b">
        <f t="shared" si="15"/>
        <v>1</v>
      </c>
      <c r="X41" s="3" t="b">
        <f t="shared" si="16"/>
        <v>1</v>
      </c>
      <c r="Y41" s="68">
        <f t="shared" si="17"/>
        <v>88283.8715034686</v>
      </c>
      <c r="Z41" s="67">
        <f t="shared" si="18"/>
        <v>0</v>
      </c>
    </row>
    <row r="42" spans="1:26" s="3" customFormat="1" ht="14.25">
      <c r="A42" s="16">
        <v>41</v>
      </c>
      <c r="B42" s="19" t="s">
        <v>126</v>
      </c>
      <c r="C42" s="17" t="b">
        <f>B42='附件2'!A46</f>
        <v>1</v>
      </c>
      <c r="D42" s="17" t="str">
        <f>VLOOKUP(B42,'[3]销售台账'!$C$2:$I$1310,7,0)</f>
        <v>范丽娟</v>
      </c>
      <c r="E42" s="19" t="s">
        <v>127</v>
      </c>
      <c r="F42" s="17" t="b">
        <f>E42='附件2'!D46</f>
        <v>1</v>
      </c>
      <c r="G42" s="20">
        <v>86.22</v>
      </c>
      <c r="H42" s="18" t="b">
        <f>G42='附件2'!H46</f>
        <v>1</v>
      </c>
      <c r="I42" s="31" t="str">
        <f>VLOOKUP(B42,'[3]销售台账'!$C$2:$J$1310,8,0)</f>
        <v>已认购</v>
      </c>
      <c r="J42" s="17" t="str">
        <f>VLOOKUP(B42,'[3]销售台账'!$C$2:$O$1310,13,0)</f>
        <v>赵孟清</v>
      </c>
      <c r="K42" s="32">
        <f t="shared" si="10"/>
        <v>581637</v>
      </c>
      <c r="L42" s="33">
        <f>VLOOKUP(B42,'[3]销售台账'!$C$2:$AD$1310,28,0)</f>
        <v>581637</v>
      </c>
      <c r="M42" s="21" t="b">
        <f t="shared" si="20"/>
        <v>1</v>
      </c>
      <c r="N42" s="17" t="str">
        <f>VLOOKUP(B42,'[3]销售台账'!$C$2:$S$1310,17,0)</f>
        <v>自然来访</v>
      </c>
      <c r="O42" s="34">
        <f>VLOOKUP(B42,'[3]销售台账'!$C$2:$AD$1310,18,0)</f>
        <v>45330</v>
      </c>
      <c r="P42" s="36">
        <f>VLOOKUP(E42,'[1]附件2'!$C$5:$R$182,16,0)</f>
        <v>584383</v>
      </c>
      <c r="Q42" s="52">
        <f t="shared" si="21"/>
        <v>0</v>
      </c>
      <c r="R42" s="17">
        <v>1</v>
      </c>
      <c r="S42" s="53">
        <v>668657.6209534062</v>
      </c>
      <c r="T42" s="54">
        <f t="shared" si="13"/>
        <v>668657.6209534062</v>
      </c>
      <c r="U42" s="53">
        <f>ROUND(T42*$U$1,0)</f>
        <v>568359</v>
      </c>
      <c r="V42" s="53">
        <f t="shared" si="14"/>
        <v>13278</v>
      </c>
      <c r="W42" s="3" t="b">
        <f t="shared" si="15"/>
        <v>1</v>
      </c>
      <c r="X42" s="3" t="b">
        <f t="shared" si="16"/>
        <v>1</v>
      </c>
      <c r="Y42" s="68">
        <f t="shared" si="17"/>
        <v>87020.6209534062</v>
      </c>
      <c r="Z42" s="67">
        <f t="shared" si="18"/>
        <v>0</v>
      </c>
    </row>
    <row r="43" spans="1:26" s="3" customFormat="1" ht="14.25">
      <c r="A43" s="16">
        <v>42</v>
      </c>
      <c r="B43" s="19" t="s">
        <v>128</v>
      </c>
      <c r="C43" s="17" t="b">
        <f>B43='附件2'!A47</f>
        <v>1</v>
      </c>
      <c r="D43" s="17" t="str">
        <f>VLOOKUP(B43,'[3]销售台账'!$C$2:$I$1310,7,0)</f>
        <v>范丽娟</v>
      </c>
      <c r="E43" s="19" t="s">
        <v>129</v>
      </c>
      <c r="F43" s="17" t="b">
        <f>E43='附件2'!D47</f>
        <v>1</v>
      </c>
      <c r="G43" s="20">
        <v>73.43</v>
      </c>
      <c r="H43" s="18" t="b">
        <f>G43='附件2'!H47</f>
        <v>1</v>
      </c>
      <c r="I43" s="31" t="str">
        <f>VLOOKUP(B43,'[3]销售台账'!$C$2:$J$1310,8,0)</f>
        <v>已认购</v>
      </c>
      <c r="J43" s="17" t="str">
        <f>VLOOKUP(B43,'[3]销售台账'!$C$2:$O$1310,13,0)</f>
        <v>廖丽萍</v>
      </c>
      <c r="K43" s="32">
        <f t="shared" si="10"/>
        <v>498846</v>
      </c>
      <c r="L43" s="33">
        <f>VLOOKUP(B43,'[3]销售台账'!$C$2:$AD$1310,28,0)</f>
        <v>498846</v>
      </c>
      <c r="M43" s="21" t="b">
        <f t="shared" si="20"/>
        <v>1</v>
      </c>
      <c r="N43" s="17" t="str">
        <f>VLOOKUP(B43,'[3]销售台账'!$C$2:$S$1310,17,0)</f>
        <v>中介-玉阁</v>
      </c>
      <c r="O43" s="34">
        <f>VLOOKUP(B43,'[3]销售台账'!$C$2:$AD$1310,18,0)</f>
        <v>45284</v>
      </c>
      <c r="P43" s="36">
        <f>VLOOKUP(E43,'[1]附件2'!$C$5:$R$182,16,0)</f>
        <v>501072</v>
      </c>
      <c r="Q43" s="52">
        <f t="shared" si="21"/>
        <v>0</v>
      </c>
      <c r="R43" s="17">
        <v>1</v>
      </c>
      <c r="S43" s="53">
        <v>572509.4872416249</v>
      </c>
      <c r="T43" s="54">
        <f t="shared" si="13"/>
        <v>572509.4872416249</v>
      </c>
      <c r="U43" s="53">
        <f>ROUND(T43*$U$1,0)</f>
        <v>486633</v>
      </c>
      <c r="V43" s="53">
        <f t="shared" si="14"/>
        <v>12213</v>
      </c>
      <c r="W43" s="3" t="b">
        <f t="shared" si="15"/>
        <v>1</v>
      </c>
      <c r="X43" s="3" t="b">
        <f t="shared" si="16"/>
        <v>1</v>
      </c>
      <c r="Y43" s="68">
        <f t="shared" si="17"/>
        <v>73663.48724162485</v>
      </c>
      <c r="Z43" s="67">
        <f t="shared" si="18"/>
        <v>0</v>
      </c>
    </row>
    <row r="44" spans="1:26" s="3" customFormat="1" ht="14.25">
      <c r="A44" s="16">
        <v>43</v>
      </c>
      <c r="B44" s="19" t="s">
        <v>130</v>
      </c>
      <c r="C44" s="17" t="b">
        <f>B44='附件2'!A48</f>
        <v>1</v>
      </c>
      <c r="D44" s="17" t="str">
        <f>VLOOKUP(B44,'[3]销售台账'!$C$2:$I$1310,7,0)</f>
        <v>范丽娟</v>
      </c>
      <c r="E44" s="19" t="s">
        <v>131</v>
      </c>
      <c r="F44" s="17" t="b">
        <f>E44='附件2'!D48</f>
        <v>1</v>
      </c>
      <c r="G44" s="20">
        <v>73.43</v>
      </c>
      <c r="H44" s="18" t="b">
        <f>G44='附件2'!H48</f>
        <v>1</v>
      </c>
      <c r="I44" s="31" t="str">
        <f>VLOOKUP(B44,'[3]销售台账'!$C$2:$J$1310,8,0)</f>
        <v>已认购</v>
      </c>
      <c r="J44" s="17" t="str">
        <f>VLOOKUP(B44,'[3]销售台账'!$C$2:$O$1310,13,0)</f>
        <v>潘燕芬</v>
      </c>
      <c r="K44" s="32">
        <f t="shared" si="10"/>
        <v>493839</v>
      </c>
      <c r="L44" s="33">
        <f>VLOOKUP(B44,'[3]销售台账'!$C$2:$AD$1310,28,0)</f>
        <v>493839</v>
      </c>
      <c r="M44" s="21" t="b">
        <f t="shared" si="20"/>
        <v>1</v>
      </c>
      <c r="N44" s="17" t="str">
        <f>VLOOKUP(B44,'[3]销售台账'!$C$2:$S$1310,17,0)</f>
        <v>自然来访</v>
      </c>
      <c r="O44" s="34">
        <f>VLOOKUP(B44,'[3]销售台账'!$C$2:$AD$1310,18,0)</f>
        <v>45333</v>
      </c>
      <c r="P44" s="36">
        <f>VLOOKUP(E44,'[1]附件2'!$C$5:$R$182,16,0)</f>
        <v>495801</v>
      </c>
      <c r="Q44" s="52">
        <f t="shared" si="21"/>
        <v>0</v>
      </c>
      <c r="R44" s="17">
        <v>1</v>
      </c>
      <c r="S44" s="53">
        <v>566426.6731159998</v>
      </c>
      <c r="T44" s="54">
        <f t="shared" si="13"/>
        <v>566426.6731159998</v>
      </c>
      <c r="U44" s="53">
        <f>ROUND(T44*$U$1,0)</f>
        <v>481463</v>
      </c>
      <c r="V44" s="53">
        <f t="shared" si="14"/>
        <v>12376</v>
      </c>
      <c r="W44" s="3" t="b">
        <f t="shared" si="15"/>
        <v>1</v>
      </c>
      <c r="X44" s="3" t="b">
        <f t="shared" si="16"/>
        <v>1</v>
      </c>
      <c r="Y44" s="68">
        <f t="shared" si="17"/>
        <v>72587.67311599979</v>
      </c>
      <c r="Z44" s="67">
        <f t="shared" si="18"/>
        <v>0</v>
      </c>
    </row>
    <row r="45" spans="1:26" s="4" customFormat="1" ht="14.25">
      <c r="A45" s="16">
        <v>44</v>
      </c>
      <c r="B45" s="21" t="s">
        <v>132</v>
      </c>
      <c r="C45" s="17" t="b">
        <f>B45='附件2'!A49</f>
        <v>1</v>
      </c>
      <c r="D45" s="17" t="str">
        <f>VLOOKUP(B45,'[3]销售台账'!$C$2:$I$1310,7,0)</f>
        <v>抵债第一批</v>
      </c>
      <c r="E45" s="21" t="s">
        <v>133</v>
      </c>
      <c r="F45" s="17" t="b">
        <f>E45='附件2'!D49</f>
        <v>1</v>
      </c>
      <c r="G45" s="22">
        <v>59.34</v>
      </c>
      <c r="H45" s="18" t="b">
        <f>G45='附件2'!H49</f>
        <v>1</v>
      </c>
      <c r="I45" s="31" t="str">
        <f>VLOOKUP(B45,'[3]销售台账'!$C$2:$J$1310,8,0)</f>
        <v>已签约</v>
      </c>
      <c r="J45" s="17" t="str">
        <f>VLOOKUP(B45,'[3]销售台账'!$C$2:$O$1310,13,0)</f>
        <v>金晓辰</v>
      </c>
      <c r="K45" s="32">
        <f t="shared" si="10"/>
        <v>362927</v>
      </c>
      <c r="L45" s="33">
        <f>VLOOKUP(B45,'[3]销售台账'!$C$2:$AD$1310,28,0)</f>
        <v>362927</v>
      </c>
      <c r="M45" s="21" t="b">
        <f t="shared" si="20"/>
        <v>1</v>
      </c>
      <c r="N45" s="17" t="str">
        <f>VLOOKUP(B45,'[3]销售台账'!$C$2:$S$1310,17,0)</f>
        <v>员工抵债</v>
      </c>
      <c r="O45" s="34">
        <f>VLOOKUP(B45,'[3]销售台账'!$C$2:$AD$1310,18,0)</f>
        <v>45016</v>
      </c>
      <c r="P45" s="37">
        <f>VLOOKUP(E45,'[1]附件2'!$C$5:$R$182,16,0)</f>
        <v>399496</v>
      </c>
      <c r="Q45" s="52">
        <f t="shared" si="21"/>
        <v>0</v>
      </c>
      <c r="R45" s="17">
        <v>1</v>
      </c>
      <c r="S45" s="55">
        <v>409753.37207404687</v>
      </c>
      <c r="T45" s="54">
        <f t="shared" si="13"/>
        <v>409753.37207404687</v>
      </c>
      <c r="U45" s="55">
        <f>ROUND(T45*$U$1,0)</f>
        <v>348290</v>
      </c>
      <c r="V45" s="55">
        <f t="shared" si="14"/>
        <v>14637</v>
      </c>
      <c r="W45" s="4" t="b">
        <f t="shared" si="15"/>
        <v>1</v>
      </c>
      <c r="X45" s="4" t="b">
        <f t="shared" si="16"/>
        <v>1</v>
      </c>
      <c r="Y45" s="69">
        <f t="shared" si="17"/>
        <v>46826.37207404687</v>
      </c>
      <c r="Z45" s="67">
        <f t="shared" si="18"/>
        <v>0</v>
      </c>
    </row>
    <row r="46" spans="1:26" s="4" customFormat="1" ht="14.25">
      <c r="A46" s="16">
        <v>45</v>
      </c>
      <c r="B46" s="21" t="s">
        <v>135</v>
      </c>
      <c r="C46" s="17" t="b">
        <f>B46='附件2'!A50</f>
        <v>1</v>
      </c>
      <c r="D46" s="17" t="str">
        <f>VLOOKUP(B46,'[3]销售台账'!$C$2:$I$1310,7,0)</f>
        <v>抵债第一批</v>
      </c>
      <c r="E46" s="21" t="s">
        <v>136</v>
      </c>
      <c r="F46" s="17" t="b">
        <f>E46='附件2'!D50</f>
        <v>1</v>
      </c>
      <c r="G46" s="22">
        <v>59.34</v>
      </c>
      <c r="H46" s="18" t="b">
        <f>G46='附件2'!H50</f>
        <v>1</v>
      </c>
      <c r="I46" s="31" t="str">
        <f>VLOOKUP(B46,'[3]销售台账'!$C$2:$J$1310,8,0)</f>
        <v>已签约</v>
      </c>
      <c r="J46" s="17" t="str">
        <f>VLOOKUP(B46,'[3]销售台账'!$C$2:$O$1310,13,0)</f>
        <v>魏高臣</v>
      </c>
      <c r="K46" s="32">
        <f t="shared" si="10"/>
        <v>366845</v>
      </c>
      <c r="L46" s="33">
        <f>VLOOKUP(B46,'[3]销售台账'!$C$2:$AD$1310,28,0)</f>
        <v>366845</v>
      </c>
      <c r="M46" s="21" t="b">
        <f t="shared" si="20"/>
        <v>1</v>
      </c>
      <c r="N46" s="17" t="str">
        <f>VLOOKUP(B46,'[3]销售台账'!$C$2:$S$1310,17,0)</f>
        <v>员工抵债</v>
      </c>
      <c r="O46" s="34">
        <f>VLOOKUP(B46,'[3]销售台账'!$C$2:$AD$1310,18,0)</f>
        <v>45016</v>
      </c>
      <c r="P46" s="37">
        <f>VLOOKUP(E46,'[1]附件2'!$C$5:$R$182,16,0)</f>
        <v>403755</v>
      </c>
      <c r="Q46" s="52">
        <f t="shared" si="21"/>
        <v>0</v>
      </c>
      <c r="R46" s="17">
        <v>1</v>
      </c>
      <c r="S46" s="55">
        <v>430283.98985702626</v>
      </c>
      <c r="T46" s="54">
        <f t="shared" si="13"/>
        <v>430283.98985702626</v>
      </c>
      <c r="U46" s="55">
        <f>ROUND(T46*$U$1,0)</f>
        <v>365741</v>
      </c>
      <c r="V46" s="64">
        <f t="shared" si="14"/>
        <v>1104</v>
      </c>
      <c r="W46" s="4" t="b">
        <f t="shared" si="15"/>
        <v>1</v>
      </c>
      <c r="X46" s="4" t="b">
        <f t="shared" si="16"/>
        <v>1</v>
      </c>
      <c r="Y46" s="69">
        <f t="shared" si="17"/>
        <v>63438.98985702626</v>
      </c>
      <c r="Z46" s="67">
        <f t="shared" si="18"/>
        <v>0</v>
      </c>
    </row>
    <row r="47" spans="1:26" s="3" customFormat="1" ht="14.25">
      <c r="A47" s="16">
        <v>46</v>
      </c>
      <c r="B47" s="19" t="s">
        <v>137</v>
      </c>
      <c r="C47" s="17" t="b">
        <f>B47='附件2'!A51</f>
        <v>1</v>
      </c>
      <c r="D47" s="17" t="str">
        <f>VLOOKUP(B47,'[3]销售台账'!$C$2:$I$1310,7,0)</f>
        <v>范丽娟</v>
      </c>
      <c r="E47" s="19" t="s">
        <v>138</v>
      </c>
      <c r="F47" s="17" t="b">
        <f>E47='附件2'!D51</f>
        <v>1</v>
      </c>
      <c r="G47" s="20">
        <v>86.22</v>
      </c>
      <c r="H47" s="18" t="b">
        <f>G47='附件2'!H51</f>
        <v>1</v>
      </c>
      <c r="I47" s="31" t="str">
        <f>VLOOKUP(B47,'[3]销售台账'!$C$2:$J$1310,8,0)</f>
        <v>已认购</v>
      </c>
      <c r="J47" s="17" t="str">
        <f>VLOOKUP(B47,'[3]销售台账'!$C$2:$O$1310,13,0)</f>
        <v>潘燕芬</v>
      </c>
      <c r="K47" s="32">
        <f t="shared" si="10"/>
        <v>599274</v>
      </c>
      <c r="L47" s="33">
        <f>VLOOKUP(B47,'[3]销售台账'!$C$2:$AD$1310,28,0)</f>
        <v>599274</v>
      </c>
      <c r="M47" s="21" t="b">
        <f t="shared" si="20"/>
        <v>1</v>
      </c>
      <c r="N47" s="17" t="str">
        <f>VLOOKUP(B47,'[3]销售台账'!$C$2:$S$1310,17,0)</f>
        <v>自然来访</v>
      </c>
      <c r="O47" s="34">
        <f>VLOOKUP(B47,'[3]销售台账'!$C$2:$AD$1310,18,0)</f>
        <v>45339</v>
      </c>
      <c r="P47" s="36">
        <f>VLOOKUP(E47,'[1]附件2'!$C$5:$R$182,16,0)</f>
        <v>602949</v>
      </c>
      <c r="Q47" s="52">
        <f t="shared" si="21"/>
        <v>0</v>
      </c>
      <c r="R47" s="17">
        <v>1</v>
      </c>
      <c r="S47" s="53">
        <v>835002.0908503481</v>
      </c>
      <c r="T47" s="54">
        <f t="shared" si="13"/>
        <v>835002.0908503481</v>
      </c>
      <c r="U47" s="65">
        <f>ROUND(T47*$U$1,0)</f>
        <v>709752</v>
      </c>
      <c r="V47" s="53">
        <f t="shared" si="14"/>
        <v>-110478</v>
      </c>
      <c r="W47" s="62" t="b">
        <f t="shared" si="15"/>
        <v>0</v>
      </c>
      <c r="X47" s="62" t="b">
        <f t="shared" si="16"/>
        <v>1</v>
      </c>
      <c r="Y47" s="73">
        <f t="shared" si="17"/>
        <v>235728.09085034812</v>
      </c>
      <c r="Z47" s="67">
        <f t="shared" si="18"/>
        <v>0</v>
      </c>
    </row>
    <row r="48" spans="1:26" s="3" customFormat="1" ht="14.25">
      <c r="A48" s="16">
        <v>47</v>
      </c>
      <c r="B48" s="19" t="s">
        <v>139</v>
      </c>
      <c r="C48" s="17" t="b">
        <f>B48='附件2'!A52</f>
        <v>1</v>
      </c>
      <c r="D48" s="17">
        <f>VLOOKUP(B48,'[3]销售台账'!$C$2:$I$1310,7,0)</f>
        <v>0</v>
      </c>
      <c r="E48" s="19" t="s">
        <v>140</v>
      </c>
      <c r="F48" s="17" t="b">
        <f>E48='附件2'!D52</f>
        <v>1</v>
      </c>
      <c r="G48" s="20">
        <v>73.43</v>
      </c>
      <c r="H48" s="18" t="b">
        <f>G48='附件2'!H52</f>
        <v>1</v>
      </c>
      <c r="I48" s="31">
        <f>VLOOKUP(B48,'[3]销售台账'!$C$2:$J$1310,8,0)</f>
        <v>0</v>
      </c>
      <c r="J48" s="17">
        <f>VLOOKUP(B48,'[3]销售台账'!$C$2:$O$1310,13,0)</f>
        <v>0</v>
      </c>
      <c r="K48" s="32">
        <f t="shared" si="10"/>
        <v>511613</v>
      </c>
      <c r="L48" s="33">
        <f>VLOOKUP(B48,'[3]销售台账'!$C$2:$AD$1310,28,0)</f>
        <v>0</v>
      </c>
      <c r="M48" s="21" t="b">
        <f t="shared" si="20"/>
        <v>0</v>
      </c>
      <c r="N48" s="17">
        <f>VLOOKUP(B48,'[3]销售台账'!$C$2:$S$1310,17,0)</f>
        <v>0</v>
      </c>
      <c r="O48" s="34">
        <f>VLOOKUP(B48,'[3]销售台账'!$C$2:$AD$1310,18,0)</f>
        <v>0</v>
      </c>
      <c r="P48" s="36">
        <f>VLOOKUP(E48,'[1]附件2'!$C$5:$R$182,16,0)</f>
        <v>511613</v>
      </c>
      <c r="Q48" s="52">
        <f t="shared" si="21"/>
        <v>511613</v>
      </c>
      <c r="R48" s="17">
        <v>1</v>
      </c>
      <c r="S48" s="53">
        <v>523129.67051946867</v>
      </c>
      <c r="T48" s="54">
        <f t="shared" si="13"/>
        <v>523129.67051946867</v>
      </c>
      <c r="U48" s="61">
        <f>ROUND(T48*$U$1,0)</f>
        <v>444660</v>
      </c>
      <c r="V48" s="61">
        <f t="shared" si="14"/>
        <v>66953</v>
      </c>
      <c r="W48" s="3" t="b">
        <f t="shared" si="15"/>
        <v>1</v>
      </c>
      <c r="X48" s="3" t="b">
        <f t="shared" si="16"/>
        <v>1</v>
      </c>
      <c r="Y48" s="68">
        <f t="shared" si="17"/>
        <v>11516.670519468666</v>
      </c>
      <c r="Z48" s="67">
        <f t="shared" si="18"/>
        <v>0</v>
      </c>
    </row>
    <row r="49" spans="1:26" s="3" customFormat="1" ht="14.25">
      <c r="A49" s="16">
        <v>48</v>
      </c>
      <c r="B49" s="19" t="s">
        <v>141</v>
      </c>
      <c r="C49" s="17" t="b">
        <f>B49='附件2'!A53</f>
        <v>1</v>
      </c>
      <c r="D49" s="17">
        <f>VLOOKUP(B49,'[3]销售台账'!$C$2:$I$1310,7,0)</f>
        <v>0</v>
      </c>
      <c r="E49" s="19" t="s">
        <v>142</v>
      </c>
      <c r="F49" s="17" t="b">
        <f>E49='附件2'!D53</f>
        <v>1</v>
      </c>
      <c r="G49" s="20">
        <v>73.43</v>
      </c>
      <c r="H49" s="18" t="b">
        <f>G49='附件2'!H53</f>
        <v>1</v>
      </c>
      <c r="I49" s="31">
        <f>VLOOKUP(B49,'[3]销售台账'!$C$2:$J$1310,8,0)</f>
        <v>0</v>
      </c>
      <c r="J49" s="17">
        <f>VLOOKUP(B49,'[3]销售台账'!$C$2:$O$1310,13,0)</f>
        <v>0</v>
      </c>
      <c r="K49" s="32">
        <f t="shared" si="10"/>
        <v>506343</v>
      </c>
      <c r="L49" s="33">
        <f>VLOOKUP(B49,'[3]销售台账'!$C$2:$AD$1310,28,0)</f>
        <v>0</v>
      </c>
      <c r="M49" s="21" t="b">
        <f t="shared" si="20"/>
        <v>0</v>
      </c>
      <c r="N49" s="17">
        <f>VLOOKUP(B49,'[3]销售台账'!$C$2:$S$1310,17,0)</f>
        <v>0</v>
      </c>
      <c r="O49" s="34">
        <f>VLOOKUP(B49,'[3]销售台账'!$C$2:$AD$1310,18,0)</f>
        <v>0</v>
      </c>
      <c r="P49" s="36">
        <f>VLOOKUP(E49,'[1]附件2'!$C$5:$R$182,16,0)</f>
        <v>506343</v>
      </c>
      <c r="Q49" s="52">
        <f t="shared" si="21"/>
        <v>506343</v>
      </c>
      <c r="R49" s="17">
        <v>1</v>
      </c>
      <c r="S49" s="53">
        <v>517687.8485917499</v>
      </c>
      <c r="T49" s="54">
        <f t="shared" si="13"/>
        <v>517687.8485917499</v>
      </c>
      <c r="U49" s="53">
        <f>ROUND(T49*$U$1,0)</f>
        <v>440035</v>
      </c>
      <c r="V49" s="53">
        <f t="shared" si="14"/>
        <v>66308</v>
      </c>
      <c r="W49" s="3" t="b">
        <f t="shared" si="15"/>
        <v>1</v>
      </c>
      <c r="X49" s="3" t="b">
        <f t="shared" si="16"/>
        <v>1</v>
      </c>
      <c r="Y49" s="68">
        <f t="shared" si="17"/>
        <v>11344.848591749906</v>
      </c>
      <c r="Z49" s="67">
        <f t="shared" si="18"/>
        <v>0</v>
      </c>
    </row>
    <row r="50" spans="1:26" s="4" customFormat="1" ht="14.25">
      <c r="A50" s="16">
        <v>49</v>
      </c>
      <c r="B50" s="21" t="s">
        <v>143</v>
      </c>
      <c r="C50" s="17" t="b">
        <f>B50='附件2'!A54</f>
        <v>1</v>
      </c>
      <c r="D50" s="17" t="str">
        <f>VLOOKUP(B50,'[3]销售台账'!$C$2:$I$1310,7,0)</f>
        <v>抵债第一批</v>
      </c>
      <c r="E50" s="21" t="s">
        <v>144</v>
      </c>
      <c r="F50" s="17" t="b">
        <f>E50='附件2'!D54</f>
        <v>1</v>
      </c>
      <c r="G50" s="22">
        <v>86</v>
      </c>
      <c r="H50" s="18" t="b">
        <f>G50='附件2'!H54</f>
        <v>1</v>
      </c>
      <c r="I50" s="31" t="str">
        <f>VLOOKUP(B50,'[3]销售台账'!$C$2:$J$1310,8,0)</f>
        <v>已签约</v>
      </c>
      <c r="J50" s="17" t="str">
        <f>VLOOKUP(B50,'[3]销售台账'!$C$2:$O$1310,13,0)</f>
        <v>魏高臣</v>
      </c>
      <c r="K50" s="32">
        <f t="shared" si="10"/>
        <v>531662</v>
      </c>
      <c r="L50" s="33">
        <f>VLOOKUP(B50,'[3]销售台账'!$C$2:$AD$1310,28,0)</f>
        <v>531662</v>
      </c>
      <c r="M50" s="21" t="b">
        <f t="shared" si="20"/>
        <v>1</v>
      </c>
      <c r="N50" s="17" t="str">
        <f>VLOOKUP(B50,'[3]销售台账'!$C$2:$S$1310,17,0)</f>
        <v>员工抵债</v>
      </c>
      <c r="O50" s="34">
        <f>VLOOKUP(B50,'[3]销售台账'!$C$2:$AD$1310,18,0)</f>
        <v>45016</v>
      </c>
      <c r="P50" s="37">
        <f>VLOOKUP(E50,'[1]附件2'!$C$5:$R$182,16,0)</f>
        <v>582904</v>
      </c>
      <c r="Q50" s="52">
        <f t="shared" si="21"/>
        <v>0</v>
      </c>
      <c r="R50" s="17">
        <v>1</v>
      </c>
      <c r="S50" s="55">
        <v>623599.1947641756</v>
      </c>
      <c r="T50" s="54">
        <f t="shared" si="13"/>
        <v>623599.1947641756</v>
      </c>
      <c r="U50" s="55">
        <f>ROUND(T50*$U$1,0)</f>
        <v>530059</v>
      </c>
      <c r="V50" s="55">
        <f t="shared" si="14"/>
        <v>1603</v>
      </c>
      <c r="W50" s="4" t="b">
        <f t="shared" si="15"/>
        <v>1</v>
      </c>
      <c r="X50" s="4" t="b">
        <f t="shared" si="16"/>
        <v>1</v>
      </c>
      <c r="Y50" s="69">
        <f t="shared" si="17"/>
        <v>91937.19476417557</v>
      </c>
      <c r="Z50" s="67">
        <f t="shared" si="18"/>
        <v>0</v>
      </c>
    </row>
    <row r="51" spans="1:26" s="3" customFormat="1" ht="14.25">
      <c r="A51" s="16">
        <v>50</v>
      </c>
      <c r="B51" s="19" t="s">
        <v>145</v>
      </c>
      <c r="C51" s="17" t="b">
        <f>B51='附件2'!A55</f>
        <v>1</v>
      </c>
      <c r="D51" s="17" t="str">
        <f>VLOOKUP(B51,'[3]销售台账'!$C$2:$I$1310,7,0)</f>
        <v>团购</v>
      </c>
      <c r="E51" s="19" t="s">
        <v>146</v>
      </c>
      <c r="F51" s="17" t="b">
        <f>E51='附件2'!D55</f>
        <v>1</v>
      </c>
      <c r="G51" s="20">
        <v>86.22</v>
      </c>
      <c r="H51" s="18" t="b">
        <f>G51='附件2'!H55</f>
        <v>1</v>
      </c>
      <c r="I51" s="31">
        <f>VLOOKUP(B51,'[3]销售台账'!$C$2:$J$1310,8,0)</f>
        <v>0</v>
      </c>
      <c r="J51" s="17" t="str">
        <f>VLOOKUP(B51,'[3]销售台账'!$C$2:$O$1310,13,0)</f>
        <v>张江明</v>
      </c>
      <c r="K51" s="32">
        <f t="shared" si="10"/>
        <v>602949</v>
      </c>
      <c r="L51" s="33">
        <f>VLOOKUP(B51,'[3]销售台账'!$C$2:$AD$1310,28,0)</f>
        <v>0</v>
      </c>
      <c r="M51" s="21" t="b">
        <f t="shared" si="20"/>
        <v>0</v>
      </c>
      <c r="N51" s="17" t="str">
        <f>VLOOKUP(B51,'[3]销售台账'!$C$2:$S$1310,17,0)</f>
        <v>员工自购</v>
      </c>
      <c r="O51" s="34">
        <f>VLOOKUP(B51,'[3]销售台账'!$C$2:$AD$1310,18,0)</f>
        <v>0</v>
      </c>
      <c r="P51" s="36">
        <f>VLOOKUP(E51,'[1]附件2'!$C$5:$R$182,16,0)</f>
        <v>602949</v>
      </c>
      <c r="Q51" s="52">
        <f t="shared" si="21"/>
        <v>602949</v>
      </c>
      <c r="R51" s="17">
        <v>1</v>
      </c>
      <c r="S51" s="53">
        <v>690084.3726035935</v>
      </c>
      <c r="T51" s="54">
        <f t="shared" si="13"/>
        <v>690084.3726035935</v>
      </c>
      <c r="U51" s="53">
        <f>ROUND(T51*$U$1,0)</f>
        <v>586572</v>
      </c>
      <c r="V51" s="53">
        <f t="shared" si="14"/>
        <v>16377</v>
      </c>
      <c r="W51" s="3" t="b">
        <f t="shared" si="15"/>
        <v>1</v>
      </c>
      <c r="X51" s="3" t="b">
        <f t="shared" si="16"/>
        <v>1</v>
      </c>
      <c r="Y51" s="68">
        <f t="shared" si="17"/>
        <v>87135.37260359351</v>
      </c>
      <c r="Z51" s="67">
        <f t="shared" si="18"/>
        <v>0</v>
      </c>
    </row>
    <row r="52" spans="1:26" s="3" customFormat="1" ht="14.25">
      <c r="A52" s="16">
        <v>51</v>
      </c>
      <c r="B52" s="19" t="s">
        <v>148</v>
      </c>
      <c r="C52" s="17" t="b">
        <f>B52='附件2'!A56</f>
        <v>1</v>
      </c>
      <c r="D52" s="17" t="str">
        <f>VLOOKUP(B52,'[3]销售台账'!$C$2:$I$1310,7,0)</f>
        <v>团购</v>
      </c>
      <c r="E52" s="19" t="s">
        <v>149</v>
      </c>
      <c r="F52" s="17" t="b">
        <f>E52='附件2'!D56</f>
        <v>1</v>
      </c>
      <c r="G52" s="20">
        <v>86.22</v>
      </c>
      <c r="H52" s="18" t="b">
        <f>G52='附件2'!H56</f>
        <v>1</v>
      </c>
      <c r="I52" s="31">
        <f>VLOOKUP(B52,'[3]销售台账'!$C$2:$J$1310,8,0)</f>
        <v>0</v>
      </c>
      <c r="J52" s="17" t="str">
        <f>VLOOKUP(B52,'[3]销售台账'!$C$2:$O$1310,13,0)</f>
        <v>张江明</v>
      </c>
      <c r="K52" s="32">
        <f t="shared" si="10"/>
        <v>596760</v>
      </c>
      <c r="L52" s="33">
        <f>VLOOKUP(B52,'[3]销售台账'!$C$2:$AD$1310,28,0)</f>
        <v>0</v>
      </c>
      <c r="M52" s="21" t="b">
        <f t="shared" si="20"/>
        <v>0</v>
      </c>
      <c r="N52" s="17" t="str">
        <f>VLOOKUP(B52,'[3]销售台账'!$C$2:$S$1310,17,0)</f>
        <v>员工自购</v>
      </c>
      <c r="O52" s="34">
        <f>VLOOKUP(B52,'[3]销售台账'!$C$2:$AD$1310,18,0)</f>
        <v>0</v>
      </c>
      <c r="P52" s="36">
        <f>VLOOKUP(E52,'[1]附件2'!$C$5:$R$182,16,0)</f>
        <v>596760</v>
      </c>
      <c r="Q52" s="52">
        <f t="shared" si="21"/>
        <v>596760</v>
      </c>
      <c r="R52" s="17">
        <v>1</v>
      </c>
      <c r="S52" s="53">
        <v>682941.3442000624</v>
      </c>
      <c r="T52" s="54">
        <f t="shared" si="13"/>
        <v>682941.3442000624</v>
      </c>
      <c r="U52" s="53">
        <f>ROUND(T52*$U$1,0)</f>
        <v>580500</v>
      </c>
      <c r="V52" s="53">
        <f t="shared" si="14"/>
        <v>16260</v>
      </c>
      <c r="W52" s="3" t="b">
        <f t="shared" si="15"/>
        <v>1</v>
      </c>
      <c r="X52" s="3" t="b">
        <f t="shared" si="16"/>
        <v>1</v>
      </c>
      <c r="Y52" s="68">
        <f t="shared" si="17"/>
        <v>86181.34420006245</v>
      </c>
      <c r="Z52" s="67">
        <f t="shared" si="18"/>
        <v>0</v>
      </c>
    </row>
    <row r="53" spans="1:26" s="4" customFormat="1" ht="14.25">
      <c r="A53" s="16">
        <v>52</v>
      </c>
      <c r="B53" s="21" t="s">
        <v>150</v>
      </c>
      <c r="C53" s="17" t="b">
        <f>B53='附件2'!A57</f>
        <v>1</v>
      </c>
      <c r="D53" s="17" t="str">
        <f>VLOOKUP(B53,'[3]销售台账'!$C$2:$I$1310,7,0)</f>
        <v>抵债第一批</v>
      </c>
      <c r="E53" s="21" t="s">
        <v>151</v>
      </c>
      <c r="F53" s="17" t="b">
        <f>E53='附件2'!D57</f>
        <v>1</v>
      </c>
      <c r="G53" s="22">
        <v>73.43</v>
      </c>
      <c r="H53" s="18" t="b">
        <f>G53='附件2'!H57</f>
        <v>1</v>
      </c>
      <c r="I53" s="31" t="str">
        <f>VLOOKUP(B53,'[3]销售台账'!$C$2:$J$1310,8,0)</f>
        <v>已签约</v>
      </c>
      <c r="J53" s="17" t="str">
        <f>VLOOKUP(B53,'[3]销售台账'!$C$2:$O$1310,13,0)</f>
        <v>王浩</v>
      </c>
      <c r="K53" s="32">
        <f t="shared" si="10"/>
        <v>455943</v>
      </c>
      <c r="L53" s="33">
        <f>VLOOKUP(B53,'[3]销售台账'!$C$2:$AD$1310,28,0)</f>
        <v>455943</v>
      </c>
      <c r="M53" s="21" t="b">
        <f t="shared" si="20"/>
        <v>1</v>
      </c>
      <c r="N53" s="17" t="str">
        <f>VLOOKUP(B53,'[3]销售台账'!$C$2:$S$1310,17,0)</f>
        <v>员工抵债</v>
      </c>
      <c r="O53" s="34">
        <f>VLOOKUP(B53,'[3]销售台账'!$C$2:$AD$1310,18,0)</f>
        <v>45016</v>
      </c>
      <c r="P53" s="37">
        <v>0</v>
      </c>
      <c r="Q53" s="52">
        <f t="shared" si="21"/>
        <v>0</v>
      </c>
      <c r="R53" s="17">
        <v>1</v>
      </c>
      <c r="S53" s="55">
        <v>560231.3178</v>
      </c>
      <c r="T53" s="54">
        <f t="shared" si="13"/>
        <v>560231.3178</v>
      </c>
      <c r="U53" s="55">
        <f>ROUND(T53*$U$1,0)</f>
        <v>476197</v>
      </c>
      <c r="V53" s="64">
        <f t="shared" si="14"/>
        <v>-20254</v>
      </c>
      <c r="W53" s="4" t="b">
        <f t="shared" si="15"/>
        <v>0</v>
      </c>
      <c r="X53" s="4" t="b">
        <f t="shared" si="16"/>
        <v>1</v>
      </c>
      <c r="Y53" s="69">
        <f t="shared" si="17"/>
        <v>104288.31779999996</v>
      </c>
      <c r="Z53" s="67">
        <f t="shared" si="18"/>
        <v>0</v>
      </c>
    </row>
    <row r="54" spans="1:26" s="3" customFormat="1" ht="14.25">
      <c r="A54" s="16">
        <v>53</v>
      </c>
      <c r="B54" s="19" t="s">
        <v>152</v>
      </c>
      <c r="C54" s="17" t="b">
        <f>B54='附件2'!A58</f>
        <v>1</v>
      </c>
      <c r="D54" s="17" t="str">
        <f>VLOOKUP(B54,'[3]销售台账'!$C$2:$I$1310,7,0)</f>
        <v>团购</v>
      </c>
      <c r="E54" s="19" t="s">
        <v>153</v>
      </c>
      <c r="F54" s="17" t="b">
        <f>E54='附件2'!D58</f>
        <v>1</v>
      </c>
      <c r="G54" s="20">
        <v>86.22</v>
      </c>
      <c r="H54" s="18" t="b">
        <f>G54='附件2'!H58</f>
        <v>1</v>
      </c>
      <c r="I54" s="31">
        <f>VLOOKUP(B54,'[3]销售台账'!$C$2:$J$1310,8,0)</f>
        <v>0</v>
      </c>
      <c r="J54" s="17" t="str">
        <f>VLOOKUP(B54,'[3]销售台账'!$C$2:$O$1310,13,0)</f>
        <v>张江明</v>
      </c>
      <c r="K54" s="32">
        <f aca="true" t="shared" si="22" ref="K54:K96">IF(L54,L54,P54)</f>
        <v>607900</v>
      </c>
      <c r="L54" s="33">
        <f>VLOOKUP(B54,'[3]销售台账'!$C$2:$AD$1310,28,0)</f>
        <v>0</v>
      </c>
      <c r="M54" s="21" t="b">
        <f t="shared" si="20"/>
        <v>0</v>
      </c>
      <c r="N54" s="17" t="str">
        <f>VLOOKUP(B54,'[3]销售台账'!$C$2:$S$1310,17,0)</f>
        <v>员工自购</v>
      </c>
      <c r="O54" s="34">
        <f>VLOOKUP(B54,'[3]销售台账'!$C$2:$AD$1310,18,0)</f>
        <v>0</v>
      </c>
      <c r="P54" s="36">
        <f>VLOOKUP(E54,'[1]附件2'!$C$5:$R$182,16,0)</f>
        <v>607900</v>
      </c>
      <c r="Q54" s="52">
        <f t="shared" si="21"/>
        <v>607900</v>
      </c>
      <c r="R54" s="17">
        <v>1</v>
      </c>
      <c r="S54" s="53">
        <v>695798.484185031</v>
      </c>
      <c r="T54" s="54">
        <f aca="true" t="shared" si="23" ref="T54:T96">S54*R54</f>
        <v>695798.484185031</v>
      </c>
      <c r="U54" s="53">
        <f>ROUND(T54*$U$1,0)</f>
        <v>591429</v>
      </c>
      <c r="V54" s="61">
        <f aca="true" t="shared" si="24" ref="V54:V96">K54-U54</f>
        <v>16471</v>
      </c>
      <c r="W54" s="3" t="b">
        <f aca="true" t="shared" si="25" ref="W54:W96">K54&gt;U54</f>
        <v>1</v>
      </c>
      <c r="X54" s="3" t="b">
        <f aca="true" t="shared" si="26" ref="X54:X96">T54&gt;K54</f>
        <v>1</v>
      </c>
      <c r="Y54" s="68">
        <f aca="true" t="shared" si="27" ref="Y54:Y96">T54-K54</f>
        <v>87898.48418503103</v>
      </c>
      <c r="Z54" s="67">
        <f aca="true" t="shared" si="28" ref="Z54:Z96">S54-T54</f>
        <v>0</v>
      </c>
    </row>
    <row r="55" spans="1:26" s="3" customFormat="1" ht="14.25">
      <c r="A55" s="16">
        <v>54</v>
      </c>
      <c r="B55" s="19" t="s">
        <v>155</v>
      </c>
      <c r="C55" s="17" t="b">
        <f>B55='附件2'!A59</f>
        <v>1</v>
      </c>
      <c r="D55" s="17" t="str">
        <f>VLOOKUP(B55,'[3]销售台账'!$C$2:$I$1310,7,0)</f>
        <v>团购</v>
      </c>
      <c r="E55" s="19" t="s">
        <v>156</v>
      </c>
      <c r="F55" s="17" t="b">
        <f>E55='附件2'!D59</f>
        <v>1</v>
      </c>
      <c r="G55" s="20">
        <v>86.22</v>
      </c>
      <c r="H55" s="18" t="b">
        <f>G55='附件2'!H59</f>
        <v>1</v>
      </c>
      <c r="I55" s="31">
        <f>VLOOKUP(B55,'[3]销售台账'!$C$2:$J$1310,8,0)</f>
        <v>0</v>
      </c>
      <c r="J55" s="17" t="str">
        <f>VLOOKUP(B55,'[3]销售台账'!$C$2:$O$1310,13,0)</f>
        <v>张江明</v>
      </c>
      <c r="K55" s="32">
        <f t="shared" si="22"/>
        <v>601712</v>
      </c>
      <c r="L55" s="33">
        <f>VLOOKUP(B55,'[3]销售台账'!$C$2:$AD$1310,28,0)</f>
        <v>0</v>
      </c>
      <c r="M55" s="21" t="b">
        <f t="shared" si="20"/>
        <v>0</v>
      </c>
      <c r="N55" s="17" t="str">
        <f>VLOOKUP(B55,'[3]销售台账'!$C$2:$S$1310,17,0)</f>
        <v>员工自购</v>
      </c>
      <c r="O55" s="34">
        <f>VLOOKUP(B55,'[3]销售台账'!$C$2:$AD$1310,18,0)</f>
        <v>0</v>
      </c>
      <c r="P55" s="36">
        <f>VLOOKUP(E55,'[1]附件2'!$C$5:$R$182,16,0)</f>
        <v>601712</v>
      </c>
      <c r="Q55" s="52">
        <f t="shared" si="21"/>
        <v>601712</v>
      </c>
      <c r="R55" s="17">
        <v>1</v>
      </c>
      <c r="S55" s="53">
        <v>688656.2336349685</v>
      </c>
      <c r="T55" s="54">
        <f t="shared" si="23"/>
        <v>688656.2336349685</v>
      </c>
      <c r="U55" s="53">
        <f>ROUND(T55*$U$1,0)</f>
        <v>585358</v>
      </c>
      <c r="V55" s="53">
        <f t="shared" si="24"/>
        <v>16354</v>
      </c>
      <c r="W55" s="3" t="b">
        <f t="shared" si="25"/>
        <v>1</v>
      </c>
      <c r="X55" s="3" t="b">
        <f t="shared" si="26"/>
        <v>1</v>
      </c>
      <c r="Y55" s="68">
        <f t="shared" si="27"/>
        <v>86944.23363496852</v>
      </c>
      <c r="Z55" s="67">
        <f t="shared" si="28"/>
        <v>0</v>
      </c>
    </row>
    <row r="56" spans="1:26" s="3" customFormat="1" ht="14.25">
      <c r="A56" s="16">
        <v>55</v>
      </c>
      <c r="B56" s="19" t="s">
        <v>157</v>
      </c>
      <c r="C56" s="17" t="b">
        <f>B56='附件2'!A60</f>
        <v>1</v>
      </c>
      <c r="D56" s="17" t="str">
        <f>VLOOKUP(B56,'[3]销售台账'!$C$2:$I$1310,7,0)</f>
        <v>不可售-500万房源</v>
      </c>
      <c r="E56" s="19" t="s">
        <v>158</v>
      </c>
      <c r="F56" s="17" t="b">
        <f>E56='附件2'!D60</f>
        <v>1</v>
      </c>
      <c r="G56" s="20">
        <v>73.43</v>
      </c>
      <c r="H56" s="18" t="b">
        <f>G56='附件2'!H60</f>
        <v>1</v>
      </c>
      <c r="I56" s="31">
        <f>VLOOKUP(B56,'[3]销售台账'!$C$2:$J$1310,8,0)</f>
        <v>0</v>
      </c>
      <c r="J56" s="17">
        <f>VLOOKUP(B56,'[3]销售台账'!$C$2:$O$1310,13,0)</f>
        <v>0</v>
      </c>
      <c r="K56" s="32">
        <f t="shared" si="22"/>
        <v>515829</v>
      </c>
      <c r="L56" s="33">
        <f>VLOOKUP(B56,'[3]销售台账'!$C$2:$AD$1310,28,0)</f>
        <v>0</v>
      </c>
      <c r="M56" s="21" t="b">
        <f t="shared" si="20"/>
        <v>0</v>
      </c>
      <c r="N56" s="17">
        <f>VLOOKUP(B56,'[3]销售台账'!$C$2:$S$1310,17,0)</f>
        <v>0</v>
      </c>
      <c r="O56" s="34">
        <f>VLOOKUP(B56,'[3]销售台账'!$C$2:$AD$1310,18,0)</f>
        <v>0</v>
      </c>
      <c r="P56" s="36">
        <f>VLOOKUP(E56,'[1]附件2'!$C$5:$R$182,16,0)</f>
        <v>515829</v>
      </c>
      <c r="Q56" s="52">
        <f t="shared" si="21"/>
        <v>515829</v>
      </c>
      <c r="R56" s="17">
        <v>1</v>
      </c>
      <c r="S56" s="53">
        <v>589540.5889399061</v>
      </c>
      <c r="T56" s="54">
        <f t="shared" si="23"/>
        <v>589540.5889399061</v>
      </c>
      <c r="U56" s="53">
        <f>ROUND(T56*$U$1,0)</f>
        <v>501110</v>
      </c>
      <c r="V56" s="53">
        <f t="shared" si="24"/>
        <v>14719</v>
      </c>
      <c r="W56" s="3" t="b">
        <f t="shared" si="25"/>
        <v>1</v>
      </c>
      <c r="X56" s="3" t="b">
        <f t="shared" si="26"/>
        <v>1</v>
      </c>
      <c r="Y56" s="68">
        <f t="shared" si="27"/>
        <v>73711.5889399061</v>
      </c>
      <c r="Z56" s="67">
        <f t="shared" si="28"/>
        <v>0</v>
      </c>
    </row>
    <row r="57" spans="1:26" s="3" customFormat="1" ht="14.25">
      <c r="A57" s="16">
        <v>56</v>
      </c>
      <c r="B57" s="19" t="s">
        <v>159</v>
      </c>
      <c r="C57" s="17" t="b">
        <f>B57='附件2'!A61</f>
        <v>1</v>
      </c>
      <c r="D57" s="17" t="str">
        <f>VLOOKUP(B57,'[3]销售台账'!$C$2:$I$1310,7,0)</f>
        <v>不可售-500万房源</v>
      </c>
      <c r="E57" s="19" t="s">
        <v>160</v>
      </c>
      <c r="F57" s="17" t="b">
        <f>E57='附件2'!D61</f>
        <v>1</v>
      </c>
      <c r="G57" s="20">
        <v>73.43</v>
      </c>
      <c r="H57" s="18" t="b">
        <f>G57='附件2'!H61</f>
        <v>1</v>
      </c>
      <c r="I57" s="31">
        <f>VLOOKUP(B57,'[3]销售台账'!$C$2:$J$1310,8,0)</f>
        <v>0</v>
      </c>
      <c r="J57" s="17">
        <f>VLOOKUP(B57,'[3]销售台账'!$C$2:$O$1310,13,0)</f>
        <v>0</v>
      </c>
      <c r="K57" s="32">
        <f t="shared" si="22"/>
        <v>510559</v>
      </c>
      <c r="L57" s="33">
        <f>VLOOKUP(B57,'[3]销售台账'!$C$2:$AD$1310,28,0)</f>
        <v>0</v>
      </c>
      <c r="M57" s="21" t="b">
        <f t="shared" si="20"/>
        <v>0</v>
      </c>
      <c r="N57" s="17">
        <f>VLOOKUP(B57,'[3]销售台账'!$C$2:$S$1310,17,0)</f>
        <v>0</v>
      </c>
      <c r="O57" s="34">
        <f>VLOOKUP(B57,'[3]销售台账'!$C$2:$AD$1310,18,0)</f>
        <v>0</v>
      </c>
      <c r="P57" s="36">
        <f>VLOOKUP(E57,'[1]附件2'!$C$5:$R$182,16,0)</f>
        <v>510559</v>
      </c>
      <c r="Q57" s="52">
        <f t="shared" si="21"/>
        <v>510559</v>
      </c>
      <c r="R57" s="17">
        <v>1</v>
      </c>
      <c r="S57" s="53">
        <v>583458.5526677499</v>
      </c>
      <c r="T57" s="54">
        <f t="shared" si="23"/>
        <v>583458.5526677499</v>
      </c>
      <c r="U57" s="53">
        <f>ROUND(T57*$U$1,0)</f>
        <v>495940</v>
      </c>
      <c r="V57" s="59">
        <f t="shared" si="24"/>
        <v>14619</v>
      </c>
      <c r="W57" s="3" t="b">
        <f t="shared" si="25"/>
        <v>1</v>
      </c>
      <c r="X57" s="3" t="b">
        <f t="shared" si="26"/>
        <v>1</v>
      </c>
      <c r="Y57" s="68">
        <f t="shared" si="27"/>
        <v>72899.55266774993</v>
      </c>
      <c r="Z57" s="67">
        <f t="shared" si="28"/>
        <v>0</v>
      </c>
    </row>
    <row r="58" spans="1:26" s="3" customFormat="1" ht="14.25">
      <c r="A58" s="16">
        <v>57</v>
      </c>
      <c r="B58" s="19" t="s">
        <v>161</v>
      </c>
      <c r="C58" s="17" t="b">
        <f>B58='附件2'!A62</f>
        <v>1</v>
      </c>
      <c r="D58" s="17" t="str">
        <f>VLOOKUP(B58,'[3]销售台账'!$C$2:$I$1310,7,0)</f>
        <v>袁家伟</v>
      </c>
      <c r="E58" s="19" t="s">
        <v>162</v>
      </c>
      <c r="F58" s="17" t="b">
        <f>E58='附件2'!D62</f>
        <v>1</v>
      </c>
      <c r="G58" s="20">
        <v>86</v>
      </c>
      <c r="H58" s="18" t="b">
        <f>G58='附件2'!H62</f>
        <v>1</v>
      </c>
      <c r="I58" s="31" t="str">
        <f>VLOOKUP(B58,'[3]销售台账'!$C$2:$J$1310,8,0)</f>
        <v>已认购</v>
      </c>
      <c r="J58" s="17" t="str">
        <f>VLOOKUP(B58,'[3]销售台账'!$C$2:$O$1310,13,0)</f>
        <v>吴晓昂</v>
      </c>
      <c r="K58" s="32">
        <f t="shared" si="22"/>
        <v>807554</v>
      </c>
      <c r="L58" s="33">
        <f>VLOOKUP(B58,'[3]销售台账'!$C$2:$AD$1310,28,0)</f>
        <v>807554</v>
      </c>
      <c r="M58" s="21" t="b">
        <f t="shared" si="20"/>
        <v>1</v>
      </c>
      <c r="N58" s="17" t="str">
        <f>VLOOKUP(B58,'[3]销售台账'!$C$2:$S$1310,17,0)</f>
        <v>中介-华江</v>
      </c>
      <c r="O58" s="34">
        <f>VLOOKUP(B58,'[3]销售台账'!$C$2:$AD$1310,18,0)</f>
        <v>45165</v>
      </c>
      <c r="P58" s="36">
        <f>VLOOKUP(E58,'[1]附件2'!$C$5:$R$182,16,0)</f>
        <v>587843</v>
      </c>
      <c r="Q58" s="52">
        <f t="shared" si="21"/>
        <v>0</v>
      </c>
      <c r="R58" s="17">
        <v>1</v>
      </c>
      <c r="S58" s="53">
        <v>813906.9147982848</v>
      </c>
      <c r="T58" s="54">
        <f t="shared" si="23"/>
        <v>813906.9147982848</v>
      </c>
      <c r="U58" s="60">
        <f>ROUND(T58*$U$1,0)</f>
        <v>691821</v>
      </c>
      <c r="V58" s="53">
        <f t="shared" si="24"/>
        <v>115733</v>
      </c>
      <c r="W58" s="62" t="b">
        <f t="shared" si="25"/>
        <v>1</v>
      </c>
      <c r="X58" s="62" t="b">
        <f t="shared" si="26"/>
        <v>1</v>
      </c>
      <c r="Y58" s="73">
        <f t="shared" si="27"/>
        <v>6352.914798284764</v>
      </c>
      <c r="Z58" s="67">
        <f t="shared" si="28"/>
        <v>0</v>
      </c>
    </row>
    <row r="59" spans="1:26" s="3" customFormat="1" ht="14.25">
      <c r="A59" s="16">
        <v>58</v>
      </c>
      <c r="B59" s="19" t="s">
        <v>163</v>
      </c>
      <c r="C59" s="17" t="b">
        <f>B59='附件2'!A63</f>
        <v>1</v>
      </c>
      <c r="D59" s="17">
        <f>VLOOKUP(B59,'[3]销售台账'!$C$2:$I$1310,7,0)</f>
        <v>0</v>
      </c>
      <c r="E59" s="19" t="s">
        <v>164</v>
      </c>
      <c r="F59" s="17" t="b">
        <f>E59='附件2'!D63</f>
        <v>1</v>
      </c>
      <c r="G59" s="20">
        <v>86.22</v>
      </c>
      <c r="H59" s="18" t="b">
        <f>G59='附件2'!H63</f>
        <v>1</v>
      </c>
      <c r="I59" s="31">
        <f>VLOOKUP(B59,'[3]销售台账'!$C$2:$J$1310,8,0)</f>
        <v>0</v>
      </c>
      <c r="J59" s="17">
        <f>VLOOKUP(B59,'[3]销售台账'!$C$2:$O$1310,13,0)</f>
        <v>0</v>
      </c>
      <c r="K59" s="32">
        <f t="shared" si="22"/>
        <v>595522</v>
      </c>
      <c r="L59" s="33">
        <f>VLOOKUP(B59,'[3]销售台账'!$C$2:$AD$1310,28,0)</f>
        <v>0</v>
      </c>
      <c r="M59" s="21" t="b">
        <f aca="true" t="shared" si="29" ref="M59:M96">K59=L59</f>
        <v>0</v>
      </c>
      <c r="N59" s="17">
        <f>VLOOKUP(B59,'[3]销售台账'!$C$2:$S$1310,17,0)</f>
        <v>0</v>
      </c>
      <c r="O59" s="34">
        <f>VLOOKUP(B59,'[3]销售台账'!$C$2:$AD$1310,18,0)</f>
        <v>0</v>
      </c>
      <c r="P59" s="36">
        <f>VLOOKUP(E59,'[1]附件2'!$C$5:$R$182,16,0)</f>
        <v>595522</v>
      </c>
      <c r="Q59" s="52">
        <f aca="true" t="shared" si="30" ref="Q59:Q96">K59-L59</f>
        <v>595522</v>
      </c>
      <c r="R59" s="17">
        <v>1</v>
      </c>
      <c r="S59" s="53">
        <v>681513.2052314375</v>
      </c>
      <c r="T59" s="54">
        <f t="shared" si="23"/>
        <v>681513.2052314375</v>
      </c>
      <c r="U59" s="53">
        <f>ROUND(T59*$U$1,0)</f>
        <v>579286</v>
      </c>
      <c r="V59" s="53">
        <f t="shared" si="24"/>
        <v>16236</v>
      </c>
      <c r="W59" s="3" t="b">
        <f t="shared" si="25"/>
        <v>1</v>
      </c>
      <c r="X59" s="3" t="b">
        <f t="shared" si="26"/>
        <v>1</v>
      </c>
      <c r="Y59" s="68">
        <f t="shared" si="27"/>
        <v>85991.20523143746</v>
      </c>
      <c r="Z59" s="67">
        <f t="shared" si="28"/>
        <v>0</v>
      </c>
    </row>
    <row r="60" spans="1:26" s="3" customFormat="1" ht="14.25">
      <c r="A60" s="16">
        <v>59</v>
      </c>
      <c r="B60" s="19" t="s">
        <v>166</v>
      </c>
      <c r="C60" s="17" t="b">
        <f>B60='附件2'!A64</f>
        <v>1</v>
      </c>
      <c r="D60" s="17">
        <f>VLOOKUP(B60,'[3]销售台账'!$C$2:$I$1310,7,0)</f>
        <v>0</v>
      </c>
      <c r="E60" s="19" t="s">
        <v>167</v>
      </c>
      <c r="F60" s="17" t="b">
        <f>E60='附件2'!D64</f>
        <v>1</v>
      </c>
      <c r="G60" s="20">
        <v>86.22</v>
      </c>
      <c r="H60" s="18" t="b">
        <f>G60='附件2'!H64</f>
        <v>1</v>
      </c>
      <c r="I60" s="31">
        <f>VLOOKUP(B60,'[3]销售台账'!$C$2:$J$1310,8,0)</f>
        <v>0</v>
      </c>
      <c r="J60" s="17">
        <f>VLOOKUP(B60,'[3]销售台账'!$C$2:$O$1310,13,0)</f>
        <v>0</v>
      </c>
      <c r="K60" s="32">
        <f t="shared" si="22"/>
        <v>589334</v>
      </c>
      <c r="L60" s="33">
        <f>VLOOKUP(B60,'[3]销售台账'!$C$2:$AD$1310,28,0)</f>
        <v>0</v>
      </c>
      <c r="M60" s="21" t="b">
        <f t="shared" si="29"/>
        <v>0</v>
      </c>
      <c r="N60" s="17">
        <f>VLOOKUP(B60,'[3]销售台账'!$C$2:$S$1310,17,0)</f>
        <v>0</v>
      </c>
      <c r="O60" s="34">
        <f>VLOOKUP(B60,'[3]销售台账'!$C$2:$AD$1310,18,0)</f>
        <v>0</v>
      </c>
      <c r="P60" s="36">
        <f>VLOOKUP(E60,'[1]附件2'!$C$5:$R$182,16,0)</f>
        <v>589334</v>
      </c>
      <c r="Q60" s="52">
        <f t="shared" si="30"/>
        <v>589334</v>
      </c>
      <c r="R60" s="17">
        <v>1</v>
      </c>
      <c r="S60" s="53">
        <v>674370.9546813748</v>
      </c>
      <c r="T60" s="54">
        <f t="shared" si="23"/>
        <v>674370.9546813748</v>
      </c>
      <c r="U60" s="53">
        <f>ROUND(T60*$U$1,0)</f>
        <v>573215</v>
      </c>
      <c r="V60" s="53">
        <f t="shared" si="24"/>
        <v>16119</v>
      </c>
      <c r="W60" s="3" t="b">
        <f t="shared" si="25"/>
        <v>1</v>
      </c>
      <c r="X60" s="3" t="b">
        <f t="shared" si="26"/>
        <v>1</v>
      </c>
      <c r="Y60" s="68">
        <f t="shared" si="27"/>
        <v>85036.95468137483</v>
      </c>
      <c r="Z60" s="67">
        <f t="shared" si="28"/>
        <v>0</v>
      </c>
    </row>
    <row r="61" spans="1:26" s="3" customFormat="1" ht="14.25">
      <c r="A61" s="16">
        <v>60</v>
      </c>
      <c r="B61" s="19" t="s">
        <v>168</v>
      </c>
      <c r="C61" s="17" t="b">
        <f>B61='附件2'!A65</f>
        <v>1</v>
      </c>
      <c r="D61" s="17">
        <f>VLOOKUP(B61,'[3]销售台账'!$C$2:$I$1310,7,0)</f>
        <v>0</v>
      </c>
      <c r="E61" s="19" t="s">
        <v>169</v>
      </c>
      <c r="F61" s="17" t="b">
        <f>E61='附件2'!D65</f>
        <v>1</v>
      </c>
      <c r="G61" s="20">
        <v>73.43</v>
      </c>
      <c r="H61" s="18" t="b">
        <f>G61='附件2'!H65</f>
        <v>1</v>
      </c>
      <c r="I61" s="31">
        <f>VLOOKUP(B61,'[3]销售台账'!$C$2:$J$1310,8,0)</f>
        <v>0</v>
      </c>
      <c r="J61" s="17">
        <f>VLOOKUP(B61,'[3]销售台账'!$C$2:$O$1310,13,0)</f>
        <v>0</v>
      </c>
      <c r="K61" s="32">
        <f t="shared" si="22"/>
        <v>505288</v>
      </c>
      <c r="L61" s="33">
        <f>VLOOKUP(B61,'[3]销售台账'!$C$2:$AD$1310,28,0)</f>
        <v>0</v>
      </c>
      <c r="M61" s="21" t="b">
        <f t="shared" si="29"/>
        <v>0</v>
      </c>
      <c r="N61" s="17">
        <f>VLOOKUP(B61,'[3]销售台账'!$C$2:$S$1310,17,0)</f>
        <v>0</v>
      </c>
      <c r="O61" s="34">
        <f>VLOOKUP(B61,'[3]销售台账'!$C$2:$AD$1310,18,0)</f>
        <v>0</v>
      </c>
      <c r="P61" s="36">
        <f>VLOOKUP(E61,'[1]附件2'!$C$5:$R$182,16,0)</f>
        <v>505288</v>
      </c>
      <c r="Q61" s="52">
        <f t="shared" si="30"/>
        <v>505288</v>
      </c>
      <c r="R61" s="17">
        <v>1</v>
      </c>
      <c r="S61" s="53">
        <v>577374.9606886561</v>
      </c>
      <c r="T61" s="54">
        <f t="shared" si="23"/>
        <v>577374.9606886561</v>
      </c>
      <c r="U61" s="53">
        <f>ROUND(T61*$U$1,0)</f>
        <v>490769</v>
      </c>
      <c r="V61" s="53">
        <f t="shared" si="24"/>
        <v>14519</v>
      </c>
      <c r="W61" s="3" t="b">
        <f t="shared" si="25"/>
        <v>1</v>
      </c>
      <c r="X61" s="3" t="b">
        <f t="shared" si="26"/>
        <v>1</v>
      </c>
      <c r="Y61" s="68">
        <f t="shared" si="27"/>
        <v>72086.96068865608</v>
      </c>
      <c r="Z61" s="67">
        <f t="shared" si="28"/>
        <v>0</v>
      </c>
    </row>
    <row r="62" spans="1:26" s="3" customFormat="1" ht="14.25">
      <c r="A62" s="16">
        <v>61</v>
      </c>
      <c r="B62" s="19" t="s">
        <v>170</v>
      </c>
      <c r="C62" s="17" t="b">
        <f>B62='附件2'!A66</f>
        <v>1</v>
      </c>
      <c r="D62" s="17">
        <f>VLOOKUP(B62,'[3]销售台账'!$C$2:$I$1310,7,0)</f>
        <v>0</v>
      </c>
      <c r="E62" s="19" t="s">
        <v>171</v>
      </c>
      <c r="F62" s="17" t="b">
        <f>E62='附件2'!D66</f>
        <v>1</v>
      </c>
      <c r="G62" s="20">
        <v>73.43</v>
      </c>
      <c r="H62" s="18" t="b">
        <f>G62='附件2'!H66</f>
        <v>1</v>
      </c>
      <c r="I62" s="31">
        <f>VLOOKUP(B62,'[3]销售台账'!$C$2:$J$1310,8,0)</f>
        <v>0</v>
      </c>
      <c r="J62" s="17">
        <f>VLOOKUP(B62,'[3]销售台账'!$C$2:$O$1310,13,0)</f>
        <v>0</v>
      </c>
      <c r="K62" s="32">
        <f t="shared" si="22"/>
        <v>500018</v>
      </c>
      <c r="L62" s="33">
        <f>VLOOKUP(B62,'[3]销售台账'!$C$2:$AD$1310,28,0)</f>
        <v>0</v>
      </c>
      <c r="M62" s="21" t="b">
        <f t="shared" si="29"/>
        <v>0</v>
      </c>
      <c r="N62" s="17">
        <f>VLOOKUP(B62,'[3]销售台账'!$C$2:$S$1310,17,0)</f>
        <v>0</v>
      </c>
      <c r="O62" s="34">
        <f>VLOOKUP(B62,'[3]销售台账'!$C$2:$AD$1310,18,0)</f>
        <v>0</v>
      </c>
      <c r="P62" s="36">
        <f>VLOOKUP(E62,'[1]附件2'!$C$5:$R$182,16,0)</f>
        <v>500018</v>
      </c>
      <c r="Q62" s="52">
        <f t="shared" si="30"/>
        <v>500018</v>
      </c>
      <c r="R62" s="17">
        <v>1</v>
      </c>
      <c r="S62" s="53">
        <v>571292.9244164999</v>
      </c>
      <c r="T62" s="54">
        <f t="shared" si="23"/>
        <v>571292.9244164999</v>
      </c>
      <c r="U62" s="53">
        <f>ROUND(T62*$U$1,0)</f>
        <v>485599</v>
      </c>
      <c r="V62" s="59">
        <f t="shared" si="24"/>
        <v>14419</v>
      </c>
      <c r="W62" s="3" t="b">
        <f t="shared" si="25"/>
        <v>1</v>
      </c>
      <c r="X62" s="3" t="b">
        <f t="shared" si="26"/>
        <v>1</v>
      </c>
      <c r="Y62" s="68">
        <f t="shared" si="27"/>
        <v>71274.92441649991</v>
      </c>
      <c r="Z62" s="67">
        <f t="shared" si="28"/>
        <v>0</v>
      </c>
    </row>
    <row r="63" spans="1:26" s="3" customFormat="1" ht="14.25">
      <c r="A63" s="16">
        <v>62</v>
      </c>
      <c r="B63" s="19" t="s">
        <v>172</v>
      </c>
      <c r="C63" s="17" t="b">
        <f>B63='附件2'!A67</f>
        <v>1</v>
      </c>
      <c r="D63" s="17">
        <f>VLOOKUP(B63,'[3]销售台账'!$C$2:$I$1310,7,0)</f>
        <v>0</v>
      </c>
      <c r="E63" s="19" t="s">
        <v>173</v>
      </c>
      <c r="F63" s="17" t="b">
        <f>E63='附件2'!D67</f>
        <v>1</v>
      </c>
      <c r="G63" s="20">
        <v>86</v>
      </c>
      <c r="H63" s="18" t="b">
        <f>G63='附件2'!H67</f>
        <v>1</v>
      </c>
      <c r="I63" s="31">
        <f>VLOOKUP(B63,'[3]销售台账'!$C$2:$J$1310,8,0)</f>
        <v>0</v>
      </c>
      <c r="J63" s="17">
        <f>VLOOKUP(B63,'[3]销售台账'!$C$2:$O$1310,13,0)</f>
        <v>0</v>
      </c>
      <c r="K63" s="32">
        <f t="shared" si="22"/>
        <v>575497</v>
      </c>
      <c r="L63" s="33">
        <f>VLOOKUP(B63,'[3]销售台账'!$C$2:$AD$1310,28,0)</f>
        <v>0</v>
      </c>
      <c r="M63" s="21" t="b">
        <f t="shared" si="29"/>
        <v>0</v>
      </c>
      <c r="N63" s="17">
        <f>VLOOKUP(B63,'[3]销售台账'!$C$2:$S$1310,17,0)</f>
        <v>0</v>
      </c>
      <c r="O63" s="34">
        <f>VLOOKUP(B63,'[3]销售台账'!$C$2:$AD$1310,18,0)</f>
        <v>0</v>
      </c>
      <c r="P63" s="36">
        <f>VLOOKUP(E63,'[1]附件2'!$C$5:$R$182,16,0)</f>
        <v>575497</v>
      </c>
      <c r="Q63" s="52">
        <f t="shared" si="30"/>
        <v>575497</v>
      </c>
      <c r="R63" s="17">
        <v>1</v>
      </c>
      <c r="S63" s="53">
        <v>796666.9049939014</v>
      </c>
      <c r="T63" s="54">
        <f t="shared" si="23"/>
        <v>796666.9049939014</v>
      </c>
      <c r="U63" s="60">
        <f>ROUND(T63*$U$1,0)</f>
        <v>677167</v>
      </c>
      <c r="V63" s="53">
        <f t="shared" si="24"/>
        <v>-101670</v>
      </c>
      <c r="W63" s="62" t="b">
        <f t="shared" si="25"/>
        <v>0</v>
      </c>
      <c r="X63" s="62" t="b">
        <f t="shared" si="26"/>
        <v>1</v>
      </c>
      <c r="Y63" s="73">
        <f t="shared" si="27"/>
        <v>221169.90499390138</v>
      </c>
      <c r="Z63" s="67">
        <f t="shared" si="28"/>
        <v>0</v>
      </c>
    </row>
    <row r="64" spans="1:26" s="3" customFormat="1" ht="14.25">
      <c r="A64" s="16">
        <v>63</v>
      </c>
      <c r="B64" s="19" t="s">
        <v>174</v>
      </c>
      <c r="C64" s="17" t="b">
        <f>B64='附件2'!A68</f>
        <v>1</v>
      </c>
      <c r="D64" s="17" t="str">
        <f>VLOOKUP(B64,'[3]销售台账'!$C$2:$I$1310,7,0)</f>
        <v>工抵</v>
      </c>
      <c r="E64" s="19" t="s">
        <v>175</v>
      </c>
      <c r="F64" s="17" t="b">
        <f>E64='附件2'!D68</f>
        <v>1</v>
      </c>
      <c r="G64" s="20">
        <v>86.22</v>
      </c>
      <c r="H64" s="18" t="b">
        <f>G64='附件2'!H68</f>
        <v>1</v>
      </c>
      <c r="I64" s="31" t="str">
        <f>VLOOKUP(B64,'[3]销售台账'!$C$2:$J$1310,8,0)</f>
        <v>已签约</v>
      </c>
      <c r="J64" s="17" t="str">
        <f>VLOOKUP(B64,'[3]销售台账'!$C$2:$O$1310,13,0)</f>
        <v>魏凤</v>
      </c>
      <c r="K64" s="32">
        <f t="shared" si="22"/>
        <v>556336.27</v>
      </c>
      <c r="L64" s="33">
        <f>VLOOKUP(B64,'[3]销售台账'!$C$2:$AD$1310,28,0)</f>
        <v>556336.27</v>
      </c>
      <c r="M64" s="21" t="b">
        <f t="shared" si="29"/>
        <v>1</v>
      </c>
      <c r="N64" s="17" t="str">
        <f>VLOOKUP(B64,'[3]销售台账'!$C$2:$S$1310,17,0)</f>
        <v>工抵</v>
      </c>
      <c r="O64" s="34">
        <f>VLOOKUP(B64,'[3]销售台账'!$C$2:$AD$1310,18,0)</f>
        <v>45289</v>
      </c>
      <c r="P64" s="36">
        <f>VLOOKUP(E64,'[1]附件2'!$C$5:$R$182,16,0)</f>
        <v>607900</v>
      </c>
      <c r="Q64" s="52">
        <f t="shared" si="30"/>
        <v>0</v>
      </c>
      <c r="R64" s="17">
        <v>1</v>
      </c>
      <c r="S64" s="53">
        <v>626218.635766528</v>
      </c>
      <c r="T64" s="54">
        <f t="shared" si="23"/>
        <v>626218.635766528</v>
      </c>
      <c r="U64" s="53">
        <f>ROUND(T64*$U$1,0)</f>
        <v>532286</v>
      </c>
      <c r="V64" s="61">
        <f t="shared" si="24"/>
        <v>24050.27000000002</v>
      </c>
      <c r="W64" s="3" t="b">
        <f t="shared" si="25"/>
        <v>1</v>
      </c>
      <c r="X64" s="3" t="b">
        <f t="shared" si="26"/>
        <v>1</v>
      </c>
      <c r="Y64" s="68">
        <f t="shared" si="27"/>
        <v>69882.36576652795</v>
      </c>
      <c r="Z64" s="67">
        <f t="shared" si="28"/>
        <v>0</v>
      </c>
    </row>
    <row r="65" spans="1:26" s="3" customFormat="1" ht="14.25">
      <c r="A65" s="16">
        <v>64</v>
      </c>
      <c r="B65" s="19" t="s">
        <v>177</v>
      </c>
      <c r="C65" s="17" t="b">
        <f>B65='附件2'!A69</f>
        <v>1</v>
      </c>
      <c r="D65" s="17" t="str">
        <f>VLOOKUP(B65,'[3]销售台账'!$C$2:$I$1310,7,0)</f>
        <v>不可售-500万房源</v>
      </c>
      <c r="E65" s="19" t="s">
        <v>178</v>
      </c>
      <c r="F65" s="17" t="b">
        <f>E65='附件2'!D69</f>
        <v>1</v>
      </c>
      <c r="G65" s="20">
        <v>86.22</v>
      </c>
      <c r="H65" s="18" t="b">
        <f>G65='附件2'!H69</f>
        <v>1</v>
      </c>
      <c r="I65" s="31">
        <f>VLOOKUP(B65,'[3]销售台账'!$C$2:$J$1310,8,0)</f>
        <v>0</v>
      </c>
      <c r="J65" s="17">
        <f>VLOOKUP(B65,'[3]销售台账'!$C$2:$O$1310,13,0)</f>
        <v>0</v>
      </c>
      <c r="K65" s="32">
        <f t="shared" si="22"/>
        <v>601712</v>
      </c>
      <c r="L65" s="33">
        <f>VLOOKUP(B65,'[3]销售台账'!$C$2:$AD$1310,28,0)</f>
        <v>0</v>
      </c>
      <c r="M65" s="21" t="b">
        <f t="shared" si="29"/>
        <v>0</v>
      </c>
      <c r="N65" s="17">
        <f>VLOOKUP(B65,'[3]销售台账'!$C$2:$S$1310,17,0)</f>
        <v>0</v>
      </c>
      <c r="O65" s="34">
        <f>VLOOKUP(B65,'[3]销售台账'!$C$2:$AD$1310,18,0)</f>
        <v>0</v>
      </c>
      <c r="P65" s="36">
        <f>VLOOKUP(E65,'[1]附件2'!$C$5:$R$182,16,0)</f>
        <v>601712</v>
      </c>
      <c r="Q65" s="52">
        <f t="shared" si="30"/>
        <v>601712</v>
      </c>
      <c r="R65" s="17">
        <v>1</v>
      </c>
      <c r="S65" s="53">
        <v>688656.2336349685</v>
      </c>
      <c r="T65" s="54">
        <f t="shared" si="23"/>
        <v>688656.2336349685</v>
      </c>
      <c r="U65" s="53">
        <f>ROUND(T65*$U$1,0)</f>
        <v>585358</v>
      </c>
      <c r="V65" s="59">
        <f t="shared" si="24"/>
        <v>16354</v>
      </c>
      <c r="W65" s="3" t="b">
        <f t="shared" si="25"/>
        <v>1</v>
      </c>
      <c r="X65" s="3" t="b">
        <f t="shared" si="26"/>
        <v>1</v>
      </c>
      <c r="Y65" s="68">
        <f t="shared" si="27"/>
        <v>86944.23363496852</v>
      </c>
      <c r="Z65" s="67">
        <f t="shared" si="28"/>
        <v>0</v>
      </c>
    </row>
    <row r="66" spans="1:26" s="2" customFormat="1" ht="13.5">
      <c r="A66" s="16">
        <v>65</v>
      </c>
      <c r="B66" s="17" t="s">
        <v>179</v>
      </c>
      <c r="C66" s="17" t="b">
        <f>B66='附件2'!A70</f>
        <v>1</v>
      </c>
      <c r="D66" s="17" t="str">
        <f>VLOOKUP(B66,'[3]销售台账'!$C$2:$I$1310,7,0)</f>
        <v>杨天强</v>
      </c>
      <c r="E66" s="17" t="s">
        <v>180</v>
      </c>
      <c r="F66" s="17" t="b">
        <f>E66='附件2'!D70</f>
        <v>1</v>
      </c>
      <c r="G66" s="18">
        <v>73.43</v>
      </c>
      <c r="H66" s="18" t="b">
        <f>G66='附件2'!H70</f>
        <v>1</v>
      </c>
      <c r="I66" s="31" t="str">
        <f>VLOOKUP(B66,'[3]销售台账'!$C$2:$J$1310,8,0)</f>
        <v>已签约</v>
      </c>
      <c r="J66" s="17" t="str">
        <f>VLOOKUP(B66,'[3]销售台账'!$C$2:$O$1310,13,0)</f>
        <v>刘强</v>
      </c>
      <c r="K66" s="32">
        <f t="shared" si="22"/>
        <v>490000</v>
      </c>
      <c r="L66" s="33">
        <f>VLOOKUP(B66,'[3]销售台账'!$C$2:$AD$1310,28,0)</f>
        <v>490000</v>
      </c>
      <c r="M66" s="17" t="b">
        <f t="shared" si="29"/>
        <v>1</v>
      </c>
      <c r="N66" s="17" t="str">
        <f>VLOOKUP(B66,'[3]销售台账'!$C$2:$S$1310,17,0)</f>
        <v>中介-玉阁</v>
      </c>
      <c r="O66" s="34">
        <f>VLOOKUP(B66,'[3]销售台账'!$C$2:$AD$1310,18,0)</f>
        <v>45078</v>
      </c>
      <c r="P66" s="35">
        <f>VLOOKUP(E66,'[1]附件2'!$C$5:$R$182,16,0)</f>
        <v>510559</v>
      </c>
      <c r="Q66" s="49">
        <f t="shared" si="30"/>
        <v>0</v>
      </c>
      <c r="R66" s="17">
        <v>1</v>
      </c>
      <c r="S66" s="50">
        <v>571789.381614395</v>
      </c>
      <c r="T66" s="51">
        <f t="shared" si="23"/>
        <v>571789.381614395</v>
      </c>
      <c r="U66" s="82">
        <f>ROUND(T66*$U$1,0)</f>
        <v>486021</v>
      </c>
      <c r="V66" s="50">
        <f t="shared" si="24"/>
        <v>3979</v>
      </c>
      <c r="W66" s="2" t="b">
        <f t="shared" si="25"/>
        <v>1</v>
      </c>
      <c r="X66" s="2" t="b">
        <f t="shared" si="26"/>
        <v>1</v>
      </c>
      <c r="Y66" s="67">
        <f t="shared" si="27"/>
        <v>81789.38161439495</v>
      </c>
      <c r="Z66" s="67">
        <f t="shared" si="28"/>
        <v>0</v>
      </c>
    </row>
    <row r="67" spans="1:26" s="3" customFormat="1" ht="14.25">
      <c r="A67" s="16">
        <v>66</v>
      </c>
      <c r="B67" s="19" t="s">
        <v>181</v>
      </c>
      <c r="C67" s="17" t="b">
        <f>B67='附件2'!A71</f>
        <v>1</v>
      </c>
      <c r="D67" s="17" t="str">
        <f>VLOOKUP(B67,'[3]销售台账'!$C$2:$I$1310,7,0)</f>
        <v>工抵-刘伟</v>
      </c>
      <c r="E67" s="19" t="s">
        <v>182</v>
      </c>
      <c r="F67" s="17" t="b">
        <f>E67='附件2'!D71</f>
        <v>1</v>
      </c>
      <c r="G67" s="20">
        <v>86</v>
      </c>
      <c r="H67" s="18" t="b">
        <f>G67='附件2'!H71</f>
        <v>1</v>
      </c>
      <c r="I67" s="31" t="str">
        <f>VLOOKUP(B67,'[3]销售台账'!$C$2:$J$1310,8,0)</f>
        <v>已签约</v>
      </c>
      <c r="J67" s="17" t="str">
        <f>VLOOKUP(B67,'[3]销售台账'!$C$2:$O$1310,13,0)</f>
        <v> 第一物业服务(北京) 有限公司清远分公司</v>
      </c>
      <c r="K67" s="32">
        <f t="shared" si="22"/>
        <v>536215.56</v>
      </c>
      <c r="L67" s="33">
        <f>VLOOKUP(B67,'[3]销售台账'!$C$2:$AD$1310,28,0)</f>
        <v>536215.56</v>
      </c>
      <c r="M67" s="21" t="b">
        <f t="shared" si="29"/>
        <v>1</v>
      </c>
      <c r="N67" s="17" t="str">
        <f>VLOOKUP(B67,'[3]销售台账'!$C$2:$S$1310,17,0)</f>
        <v>工抵</v>
      </c>
      <c r="O67" s="34">
        <f>VLOOKUP(B67,'[3]销售台账'!$C$2:$AD$1310,18,0)</f>
        <v>45216</v>
      </c>
      <c r="P67" s="36">
        <f>VLOOKUP(E67,'[1]附件2'!$C$5:$R$182,16,0)</f>
        <v>587843</v>
      </c>
      <c r="Q67" s="52">
        <f t="shared" si="30"/>
        <v>0</v>
      </c>
      <c r="R67" s="17">
        <v>1</v>
      </c>
      <c r="S67" s="53">
        <v>625564.8188119049</v>
      </c>
      <c r="T67" s="54">
        <f t="shared" si="23"/>
        <v>625564.8188119049</v>
      </c>
      <c r="U67" s="53">
        <f>ROUND(T67*$U$1,0)</f>
        <v>531730</v>
      </c>
      <c r="V67" s="61">
        <f t="shared" si="24"/>
        <v>4485.560000000056</v>
      </c>
      <c r="W67" s="3" t="b">
        <f t="shared" si="25"/>
        <v>1</v>
      </c>
      <c r="X67" s="3" t="b">
        <f t="shared" si="26"/>
        <v>1</v>
      </c>
      <c r="Y67" s="68">
        <f t="shared" si="27"/>
        <v>89349.25881190482</v>
      </c>
      <c r="Z67" s="67">
        <f t="shared" si="28"/>
        <v>0</v>
      </c>
    </row>
    <row r="68" spans="1:26" s="3" customFormat="1" ht="14.25">
      <c r="A68" s="16">
        <v>67</v>
      </c>
      <c r="B68" s="19" t="s">
        <v>183</v>
      </c>
      <c r="C68" s="17" t="b">
        <f>B68='附件2'!A72</f>
        <v>1</v>
      </c>
      <c r="D68" s="17" t="str">
        <f>VLOOKUP(B68,'[3]销售台账'!$C$2:$I$1310,7,0)</f>
        <v>工抵</v>
      </c>
      <c r="E68" s="19" t="s">
        <v>184</v>
      </c>
      <c r="F68" s="17" t="b">
        <f>E68='附件2'!D72</f>
        <v>1</v>
      </c>
      <c r="G68" s="20">
        <v>86.22</v>
      </c>
      <c r="H68" s="18" t="b">
        <f>G68='附件2'!H72</f>
        <v>1</v>
      </c>
      <c r="I68" s="31" t="str">
        <f>VLOOKUP(B68,'[3]销售台账'!$C$2:$J$1310,8,0)</f>
        <v>已签约</v>
      </c>
      <c r="J68" s="17" t="str">
        <f>VLOOKUP(B68,'[3]销售台账'!$C$2:$O$1310,13,0)</f>
        <v>工抵房</v>
      </c>
      <c r="K68" s="32">
        <f t="shared" si="22"/>
        <v>557649.41</v>
      </c>
      <c r="L68" s="33">
        <f>VLOOKUP(B68,'[3]销售台账'!$C$2:$AD$1310,28,0)</f>
        <v>557649.41</v>
      </c>
      <c r="M68" s="21" t="b">
        <f t="shared" si="29"/>
        <v>1</v>
      </c>
      <c r="N68" s="17" t="str">
        <f>VLOOKUP(B68,'[3]销售台账'!$C$2:$S$1310,17,0)</f>
        <v>工抵</v>
      </c>
      <c r="O68" s="34">
        <f>VLOOKUP(B68,'[3]销售台账'!$C$2:$AD$1310,18,0)</f>
        <v>45291</v>
      </c>
      <c r="P68" s="36">
        <f>VLOOKUP(E68,'[1]附件2'!$C$5:$R$182,16,0)</f>
        <v>612232</v>
      </c>
      <c r="Q68" s="52">
        <f t="shared" si="30"/>
        <v>0</v>
      </c>
      <c r="R68" s="17">
        <v>1</v>
      </c>
      <c r="S68" s="53">
        <v>630717.9735858188</v>
      </c>
      <c r="T68" s="54">
        <f t="shared" si="23"/>
        <v>630717.9735858188</v>
      </c>
      <c r="U68" s="53">
        <f>ROUND(T68*$U$1,0)</f>
        <v>536110</v>
      </c>
      <c r="V68" s="53">
        <f t="shared" si="24"/>
        <v>21539.410000000033</v>
      </c>
      <c r="W68" s="3" t="b">
        <f t="shared" si="25"/>
        <v>1</v>
      </c>
      <c r="X68" s="3" t="b">
        <f t="shared" si="26"/>
        <v>1</v>
      </c>
      <c r="Y68" s="68">
        <f t="shared" si="27"/>
        <v>73068.56358581875</v>
      </c>
      <c r="Z68" s="67">
        <f t="shared" si="28"/>
        <v>0</v>
      </c>
    </row>
    <row r="69" spans="1:26" s="3" customFormat="1" ht="14.25">
      <c r="A69" s="16">
        <v>68</v>
      </c>
      <c r="B69" s="19" t="s">
        <v>186</v>
      </c>
      <c r="C69" s="17" t="b">
        <f>B69='附件2'!A73</f>
        <v>1</v>
      </c>
      <c r="D69" s="17" t="str">
        <f>VLOOKUP(B69,'[3]销售台账'!$C$2:$I$1310,7,0)</f>
        <v>不可售-500万房源</v>
      </c>
      <c r="E69" s="19" t="s">
        <v>187</v>
      </c>
      <c r="F69" s="17" t="b">
        <f>E69='附件2'!D73</f>
        <v>1</v>
      </c>
      <c r="G69" s="20">
        <v>73.43</v>
      </c>
      <c r="H69" s="18" t="b">
        <f>G69='附件2'!H73</f>
        <v>1</v>
      </c>
      <c r="I69" s="31">
        <f>VLOOKUP(B69,'[3]销售台账'!$C$2:$J$1310,8,0)</f>
        <v>0</v>
      </c>
      <c r="J69" s="17">
        <f>VLOOKUP(B69,'[3]销售台账'!$C$2:$O$1310,13,0)</f>
        <v>0</v>
      </c>
      <c r="K69" s="32">
        <f t="shared" si="22"/>
        <v>519519</v>
      </c>
      <c r="L69" s="33">
        <f>VLOOKUP(B69,'[3]销售台账'!$C$2:$AD$1310,28,0)</f>
        <v>0</v>
      </c>
      <c r="M69" s="21" t="b">
        <f t="shared" si="29"/>
        <v>0</v>
      </c>
      <c r="N69" s="17">
        <f>VLOOKUP(B69,'[3]销售台账'!$C$2:$S$1310,17,0)</f>
        <v>0</v>
      </c>
      <c r="O69" s="34">
        <f>VLOOKUP(B69,'[3]销售台账'!$C$2:$AD$1310,18,0)</f>
        <v>0</v>
      </c>
      <c r="P69" s="36">
        <f>VLOOKUP(E69,'[1]附件2'!$C$5:$R$182,16,0)</f>
        <v>519519</v>
      </c>
      <c r="Q69" s="52">
        <f t="shared" si="30"/>
        <v>519519</v>
      </c>
      <c r="R69" s="17">
        <v>1</v>
      </c>
      <c r="S69" s="53">
        <v>593798.5588278436</v>
      </c>
      <c r="T69" s="54">
        <f t="shared" si="23"/>
        <v>593798.5588278436</v>
      </c>
      <c r="U69" s="53">
        <f>ROUND(T69*$U$1,0)</f>
        <v>504729</v>
      </c>
      <c r="V69" s="53">
        <f t="shared" si="24"/>
        <v>14790</v>
      </c>
      <c r="W69" s="3" t="b">
        <f t="shared" si="25"/>
        <v>1</v>
      </c>
      <c r="X69" s="3" t="b">
        <f t="shared" si="26"/>
        <v>1</v>
      </c>
      <c r="Y69" s="68">
        <f t="shared" si="27"/>
        <v>74279.55882784363</v>
      </c>
      <c r="Z69" s="67">
        <f t="shared" si="28"/>
        <v>0</v>
      </c>
    </row>
    <row r="70" spans="1:26" s="3" customFormat="1" ht="14.25">
      <c r="A70" s="16">
        <v>69</v>
      </c>
      <c r="B70" s="19" t="s">
        <v>188</v>
      </c>
      <c r="C70" s="17" t="b">
        <f>B70='附件2'!A74</f>
        <v>1</v>
      </c>
      <c r="D70" s="17" t="str">
        <f>VLOOKUP(B70,'[3]销售台账'!$C$2:$I$1310,7,0)</f>
        <v>不可售-500万房源</v>
      </c>
      <c r="E70" s="19" t="s">
        <v>189</v>
      </c>
      <c r="F70" s="17" t="b">
        <f>E70='附件2'!D74</f>
        <v>1</v>
      </c>
      <c r="G70" s="20">
        <v>73.43</v>
      </c>
      <c r="H70" s="18" t="b">
        <f>G70='附件2'!H74</f>
        <v>1</v>
      </c>
      <c r="I70" s="31">
        <f>VLOOKUP(B70,'[3]销售台账'!$C$2:$J$1310,8,0)</f>
        <v>0</v>
      </c>
      <c r="J70" s="17">
        <f>VLOOKUP(B70,'[3]销售台账'!$C$2:$O$1310,13,0)</f>
        <v>0</v>
      </c>
      <c r="K70" s="32">
        <f t="shared" si="22"/>
        <v>514249</v>
      </c>
      <c r="L70" s="33">
        <f>VLOOKUP(B70,'[3]销售台账'!$C$2:$AD$1310,28,0)</f>
        <v>0</v>
      </c>
      <c r="M70" s="21" t="b">
        <f t="shared" si="29"/>
        <v>0</v>
      </c>
      <c r="N70" s="17">
        <f>VLOOKUP(B70,'[3]销售台账'!$C$2:$S$1310,17,0)</f>
        <v>0</v>
      </c>
      <c r="O70" s="34">
        <f>VLOOKUP(B70,'[3]销售台账'!$C$2:$AD$1310,18,0)</f>
        <v>0</v>
      </c>
      <c r="P70" s="36">
        <f>VLOOKUP(E70,'[1]附件2'!$C$5:$R$182,16,0)</f>
        <v>514249</v>
      </c>
      <c r="Q70" s="52">
        <f t="shared" si="30"/>
        <v>514249</v>
      </c>
      <c r="R70" s="17">
        <v>1</v>
      </c>
      <c r="S70" s="53">
        <v>587716.5225556873</v>
      </c>
      <c r="T70" s="54">
        <f t="shared" si="23"/>
        <v>587716.5225556873</v>
      </c>
      <c r="U70" s="53">
        <f>ROUND(T70*$U$1,0)</f>
        <v>499559</v>
      </c>
      <c r="V70" s="59">
        <f t="shared" si="24"/>
        <v>14690</v>
      </c>
      <c r="W70" s="3" t="b">
        <f t="shared" si="25"/>
        <v>1</v>
      </c>
      <c r="X70" s="3" t="b">
        <f t="shared" si="26"/>
        <v>1</v>
      </c>
      <c r="Y70" s="68">
        <f t="shared" si="27"/>
        <v>73467.52255568735</v>
      </c>
      <c r="Z70" s="67">
        <f t="shared" si="28"/>
        <v>0</v>
      </c>
    </row>
    <row r="71" spans="1:26" s="3" customFormat="1" ht="14.25">
      <c r="A71" s="16">
        <v>70</v>
      </c>
      <c r="B71" s="19" t="s">
        <v>190</v>
      </c>
      <c r="C71" s="17" t="b">
        <f>B71='附件2'!A75</f>
        <v>1</v>
      </c>
      <c r="D71" s="17" t="str">
        <f>VLOOKUP(B71,'[3]销售台账'!$C$2:$I$1310,7,0)</f>
        <v>袁家伟</v>
      </c>
      <c r="E71" s="19" t="s">
        <v>191</v>
      </c>
      <c r="F71" s="17" t="b">
        <f>E71='附件2'!D75</f>
        <v>1</v>
      </c>
      <c r="G71" s="20">
        <v>86</v>
      </c>
      <c r="H71" s="18" t="b">
        <f>G71='附件2'!H75</f>
        <v>1</v>
      </c>
      <c r="I71" s="31" t="str">
        <f>VLOOKUP(B71,'[3]销售台账'!$C$2:$J$1310,8,0)</f>
        <v>已认购</v>
      </c>
      <c r="J71" s="17" t="str">
        <f>VLOOKUP(B71,'[3]销售台账'!$C$2:$O$1310,13,0)</f>
        <v>吴晓</v>
      </c>
      <c r="K71" s="32">
        <f t="shared" si="22"/>
        <v>812955</v>
      </c>
      <c r="L71" s="33">
        <f>VLOOKUP(B71,'[3]销售台账'!$C$2:$AD$1310,28,0)</f>
        <v>812955</v>
      </c>
      <c r="M71" s="21" t="b">
        <f t="shared" si="29"/>
        <v>1</v>
      </c>
      <c r="N71" s="17" t="str">
        <f>VLOOKUP(B71,'[3]销售台账'!$C$2:$S$1310,17,0)</f>
        <v>中介-华江</v>
      </c>
      <c r="O71" s="34">
        <f>VLOOKUP(B71,'[3]销售台账'!$C$2:$AD$1310,18,0)</f>
        <v>45165</v>
      </c>
      <c r="P71" s="36">
        <f>VLOOKUP(E71,'[1]附件2'!$C$5:$R$182,16,0)</f>
        <v>592164</v>
      </c>
      <c r="Q71" s="52">
        <f t="shared" si="30"/>
        <v>0</v>
      </c>
      <c r="R71" s="17">
        <v>1</v>
      </c>
      <c r="S71" s="53">
        <v>819940.9652899539</v>
      </c>
      <c r="T71" s="54">
        <f t="shared" si="23"/>
        <v>819940.9652899539</v>
      </c>
      <c r="U71" s="60">
        <f>ROUND(T71*$U$1,0)</f>
        <v>696950</v>
      </c>
      <c r="V71" s="53">
        <f t="shared" si="24"/>
        <v>116005</v>
      </c>
      <c r="W71" s="3" t="b">
        <f t="shared" si="25"/>
        <v>1</v>
      </c>
      <c r="X71" s="3" t="b">
        <f t="shared" si="26"/>
        <v>1</v>
      </c>
      <c r="Y71" s="68">
        <f t="shared" si="27"/>
        <v>6985.965289953863</v>
      </c>
      <c r="Z71" s="67">
        <f t="shared" si="28"/>
        <v>0</v>
      </c>
    </row>
    <row r="72" spans="1:26" s="3" customFormat="1" ht="14.25">
      <c r="A72" s="16">
        <v>71</v>
      </c>
      <c r="B72" s="19" t="s">
        <v>192</v>
      </c>
      <c r="C72" s="17" t="b">
        <f>B72='附件2'!A76</f>
        <v>1</v>
      </c>
      <c r="D72" s="17" t="str">
        <f>VLOOKUP(B72,'[3]销售台账'!$C$2:$I$1310,7,0)</f>
        <v>工抵</v>
      </c>
      <c r="E72" s="19" t="s">
        <v>193</v>
      </c>
      <c r="F72" s="17" t="b">
        <f>E72='附件2'!D76</f>
        <v>1</v>
      </c>
      <c r="G72" s="20">
        <v>86.22</v>
      </c>
      <c r="H72" s="18" t="b">
        <f>G72='附件2'!H76</f>
        <v>1</v>
      </c>
      <c r="I72" s="31" t="str">
        <f>VLOOKUP(B72,'[3]销售台账'!$C$2:$J$1310,8,0)</f>
        <v>已签约</v>
      </c>
      <c r="J72" s="17" t="str">
        <f>VLOOKUP(B72,'[3]销售台账'!$C$2:$O$1310,13,0)</f>
        <v>魏凤</v>
      </c>
      <c r="K72" s="32">
        <f t="shared" si="22"/>
        <v>556356.105</v>
      </c>
      <c r="L72" s="33">
        <f>VLOOKUP(B72,'[3]销售台账'!$C$2:$AD$1310,28,0)</f>
        <v>556356.105</v>
      </c>
      <c r="M72" s="21" t="b">
        <f t="shared" si="29"/>
        <v>1</v>
      </c>
      <c r="N72" s="17" t="str">
        <f>VLOOKUP(B72,'[3]销售台账'!$C$2:$S$1310,17,0)</f>
        <v>工抵</v>
      </c>
      <c r="O72" s="34">
        <f>VLOOKUP(B72,'[3]销售台账'!$C$2:$AD$1310,18,0)</f>
        <v>45165</v>
      </c>
      <c r="P72" s="36">
        <f>VLOOKUP(E72,'[1]附件2'!$C$5:$R$182,16,0)</f>
        <v>612232</v>
      </c>
      <c r="Q72" s="52">
        <f t="shared" si="30"/>
        <v>0</v>
      </c>
      <c r="R72" s="17">
        <v>1</v>
      </c>
      <c r="S72" s="53">
        <v>630717.9735858188</v>
      </c>
      <c r="T72" s="54">
        <f t="shared" si="23"/>
        <v>630717.9735858188</v>
      </c>
      <c r="U72" s="60">
        <f>ROUND(T72*$U$1,0)</f>
        <v>536110</v>
      </c>
      <c r="V72" s="53">
        <f t="shared" si="24"/>
        <v>20246.10499999998</v>
      </c>
      <c r="W72" s="3" t="b">
        <f t="shared" si="25"/>
        <v>1</v>
      </c>
      <c r="X72" s="3" t="b">
        <f t="shared" si="26"/>
        <v>1</v>
      </c>
      <c r="Y72" s="68">
        <f t="shared" si="27"/>
        <v>74361.8685858188</v>
      </c>
      <c r="Z72" s="67">
        <f t="shared" si="28"/>
        <v>0</v>
      </c>
    </row>
    <row r="73" spans="1:26" s="3" customFormat="1" ht="14.25">
      <c r="A73" s="16">
        <v>72</v>
      </c>
      <c r="B73" s="19" t="s">
        <v>195</v>
      </c>
      <c r="C73" s="17" t="b">
        <f>B73='附件2'!A77</f>
        <v>1</v>
      </c>
      <c r="D73" s="17">
        <f>VLOOKUP(B73,'[3]销售台账'!$C$2:$I$1310,7,0)</f>
        <v>0</v>
      </c>
      <c r="E73" s="19" t="s">
        <v>196</v>
      </c>
      <c r="F73" s="17" t="b">
        <f>E73='附件2'!D77</f>
        <v>1</v>
      </c>
      <c r="G73" s="20">
        <v>86.22</v>
      </c>
      <c r="H73" s="18" t="b">
        <f>G73='附件2'!H77</f>
        <v>1</v>
      </c>
      <c r="I73" s="31">
        <f>VLOOKUP(B73,'[3]销售台账'!$C$2:$J$1310,8,0)</f>
        <v>0</v>
      </c>
      <c r="J73" s="17">
        <f>VLOOKUP(B73,'[3]销售台账'!$C$2:$O$1310,13,0)</f>
        <v>0</v>
      </c>
      <c r="K73" s="32">
        <f t="shared" si="22"/>
        <v>606044</v>
      </c>
      <c r="L73" s="33">
        <f>VLOOKUP(B73,'[3]销售台账'!$C$2:$AD$1310,28,0)</f>
        <v>0</v>
      </c>
      <c r="M73" s="21" t="b">
        <f t="shared" si="29"/>
        <v>0</v>
      </c>
      <c r="N73" s="17">
        <f>VLOOKUP(B73,'[3]销售台账'!$C$2:$S$1310,17,0)</f>
        <v>0</v>
      </c>
      <c r="O73" s="34">
        <f>VLOOKUP(B73,'[3]销售台账'!$C$2:$AD$1310,18,0)</f>
        <v>0</v>
      </c>
      <c r="P73" s="36">
        <f>VLOOKUP(E73,'[1]附件2'!$C$5:$R$182,16,0)</f>
        <v>606044</v>
      </c>
      <c r="Q73" s="52">
        <f t="shared" si="30"/>
        <v>606044</v>
      </c>
      <c r="R73" s="17">
        <v>1</v>
      </c>
      <c r="S73" s="53">
        <v>693655.4978786248</v>
      </c>
      <c r="T73" s="54">
        <f t="shared" si="23"/>
        <v>693655.4978786248</v>
      </c>
      <c r="U73" s="53">
        <f>ROUND(T73*$U$1,0)</f>
        <v>589607</v>
      </c>
      <c r="V73" s="61">
        <f t="shared" si="24"/>
        <v>16437</v>
      </c>
      <c r="W73" s="3" t="b">
        <f t="shared" si="25"/>
        <v>1</v>
      </c>
      <c r="X73" s="3" t="b">
        <f t="shared" si="26"/>
        <v>1</v>
      </c>
      <c r="Y73" s="68">
        <f t="shared" si="27"/>
        <v>87611.49787862482</v>
      </c>
      <c r="Z73" s="67">
        <f t="shared" si="28"/>
        <v>0</v>
      </c>
    </row>
    <row r="74" spans="1:26" s="3" customFormat="1" ht="14.25">
      <c r="A74" s="16">
        <v>73</v>
      </c>
      <c r="B74" s="19" t="s">
        <v>197</v>
      </c>
      <c r="C74" s="17" t="b">
        <f>B74='附件2'!A78</f>
        <v>1</v>
      </c>
      <c r="D74" s="17" t="str">
        <f>VLOOKUP(B74,'[3]销售台账'!$C$2:$I$1310,7,0)</f>
        <v>不可售-500万房源</v>
      </c>
      <c r="E74" s="19" t="s">
        <v>198</v>
      </c>
      <c r="F74" s="17" t="b">
        <f>E74='附件2'!D78</f>
        <v>1</v>
      </c>
      <c r="G74" s="20">
        <v>73.43</v>
      </c>
      <c r="H74" s="18" t="b">
        <f>G74='附件2'!H78</f>
        <v>1</v>
      </c>
      <c r="I74" s="31">
        <f>VLOOKUP(B74,'[3]销售台账'!$C$2:$J$1310,8,0)</f>
        <v>0</v>
      </c>
      <c r="J74" s="17">
        <f>VLOOKUP(B74,'[3]销售台账'!$C$2:$O$1310,13,0)</f>
        <v>0</v>
      </c>
      <c r="K74" s="32">
        <f t="shared" si="22"/>
        <v>519519</v>
      </c>
      <c r="L74" s="33">
        <f>VLOOKUP(B74,'[3]销售台账'!$C$2:$AD$1310,28,0)</f>
        <v>0</v>
      </c>
      <c r="M74" s="21" t="b">
        <f t="shared" si="29"/>
        <v>0</v>
      </c>
      <c r="N74" s="17">
        <f>VLOOKUP(B74,'[3]销售台账'!$C$2:$S$1310,17,0)</f>
        <v>0</v>
      </c>
      <c r="O74" s="34">
        <f>VLOOKUP(B74,'[3]销售台账'!$C$2:$AD$1310,18,0)</f>
        <v>0</v>
      </c>
      <c r="P74" s="36">
        <f>VLOOKUP(E74,'[1]附件2'!$C$5:$R$182,16,0)</f>
        <v>519519</v>
      </c>
      <c r="Q74" s="52">
        <f t="shared" si="30"/>
        <v>519519</v>
      </c>
      <c r="R74" s="17">
        <v>1</v>
      </c>
      <c r="S74" s="53">
        <v>593798.5588278436</v>
      </c>
      <c r="T74" s="54">
        <f t="shared" si="23"/>
        <v>593798.5588278436</v>
      </c>
      <c r="U74" s="53">
        <f>ROUND(T74*$U$1,0)</f>
        <v>504729</v>
      </c>
      <c r="V74" s="53">
        <f t="shared" si="24"/>
        <v>14790</v>
      </c>
      <c r="W74" s="3" t="b">
        <f t="shared" si="25"/>
        <v>1</v>
      </c>
      <c r="X74" s="3" t="b">
        <f t="shared" si="26"/>
        <v>1</v>
      </c>
      <c r="Y74" s="68">
        <f t="shared" si="27"/>
        <v>74279.55882784363</v>
      </c>
      <c r="Z74" s="67">
        <f t="shared" si="28"/>
        <v>0</v>
      </c>
    </row>
    <row r="75" spans="1:26" s="5" customFormat="1" ht="14.25">
      <c r="A75" s="23">
        <v>74</v>
      </c>
      <c r="B75" s="24" t="s">
        <v>199</v>
      </c>
      <c r="C75" s="25" t="b">
        <f>B75='附件2'!A79</f>
        <v>1</v>
      </c>
      <c r="D75" s="25" t="str">
        <f>VLOOKUP(B75,'[3]销售台账'!$C$2:$I$1310,7,0)</f>
        <v>唐楚英</v>
      </c>
      <c r="E75" s="24" t="s">
        <v>200</v>
      </c>
      <c r="F75" s="25" t="b">
        <f>E75='附件2'!D79</f>
        <v>1</v>
      </c>
      <c r="G75" s="26">
        <v>73.43</v>
      </c>
      <c r="H75" s="27" t="b">
        <f>G75='附件2'!H79</f>
        <v>1</v>
      </c>
      <c r="I75" s="38" t="str">
        <f>VLOOKUP(B75,'[3]销售台账'!$C$2:$J$1310,8,0)</f>
        <v>已认购</v>
      </c>
      <c r="J75" s="25" t="str">
        <f>VLOOKUP(B75,'[3]销售台账'!$C$2:$O$1310,13,0)</f>
        <v>杨济源</v>
      </c>
      <c r="K75" s="39">
        <f t="shared" si="22"/>
        <v>470000</v>
      </c>
      <c r="L75" s="40">
        <f>VLOOKUP(B75,'[3]销售台账'!$C$2:$AD$1310,28,0)</f>
        <v>470000</v>
      </c>
      <c r="M75" s="41" t="b">
        <f t="shared" si="29"/>
        <v>1</v>
      </c>
      <c r="N75" s="25" t="str">
        <f>VLOOKUP(B75,'[3]销售台账'!$C$2:$S$1310,17,0)</f>
        <v>中介-喜佳</v>
      </c>
      <c r="O75" s="42">
        <f>VLOOKUP(B75,'[3]销售台账'!$C$2:$AD$1310,18,0)</f>
        <v>45367</v>
      </c>
      <c r="P75" s="43">
        <f>VLOOKUP(E75,'[1]附件2'!$C$5:$R$182,16,0)</f>
        <v>514249</v>
      </c>
      <c r="Q75" s="56">
        <f t="shared" si="30"/>
        <v>0</v>
      </c>
      <c r="R75" s="25">
        <v>0.85</v>
      </c>
      <c r="S75" s="57">
        <v>587716.5225556873</v>
      </c>
      <c r="T75" s="58">
        <f t="shared" si="23"/>
        <v>499559.04417233425</v>
      </c>
      <c r="U75" s="57">
        <f>ROUND(T75*$U$1,0)</f>
        <v>424625</v>
      </c>
      <c r="V75" s="83">
        <f t="shared" si="24"/>
        <v>45375</v>
      </c>
      <c r="W75" s="5" t="b">
        <f t="shared" si="25"/>
        <v>1</v>
      </c>
      <c r="X75" s="5" t="b">
        <f t="shared" si="26"/>
        <v>1</v>
      </c>
      <c r="Y75" s="71">
        <f t="shared" si="27"/>
        <v>29559.044172334252</v>
      </c>
      <c r="Z75" s="72">
        <f t="shared" si="28"/>
        <v>88157.4783833531</v>
      </c>
    </row>
    <row r="76" spans="1:26" s="3" customFormat="1" ht="14.25">
      <c r="A76" s="16">
        <v>75</v>
      </c>
      <c r="B76" s="19" t="s">
        <v>201</v>
      </c>
      <c r="C76" s="17" t="b">
        <f>B76='附件2'!A80</f>
        <v>1</v>
      </c>
      <c r="D76" s="17" t="str">
        <f>VLOOKUP(B76,'[3]销售台账'!$C$2:$I$1310,7,0)</f>
        <v>工抵</v>
      </c>
      <c r="E76" s="19" t="s">
        <v>202</v>
      </c>
      <c r="F76" s="17" t="b">
        <f>E76='附件2'!D80</f>
        <v>1</v>
      </c>
      <c r="G76" s="20">
        <v>86.22</v>
      </c>
      <c r="H76" s="18" t="b">
        <f>G76='附件2'!H80</f>
        <v>1</v>
      </c>
      <c r="I76" s="31" t="str">
        <f>VLOOKUP(B76,'[3]销售台账'!$C$2:$J$1310,8,0)</f>
        <v>已签约</v>
      </c>
      <c r="J76" s="17" t="str">
        <f>VLOOKUP(B76,'[3]销售台账'!$C$2:$O$1310,13,0)</f>
        <v>魏凤</v>
      </c>
      <c r="K76" s="32">
        <f t="shared" si="22"/>
        <v>553597.065</v>
      </c>
      <c r="L76" s="33">
        <f>VLOOKUP(B76,'[3]销售台账'!$C$2:$AD$1310,28,0)</f>
        <v>553597.065</v>
      </c>
      <c r="M76" s="21" t="b">
        <f t="shared" si="29"/>
        <v>1</v>
      </c>
      <c r="N76" s="17" t="str">
        <f>VLOOKUP(B76,'[3]销售台账'!$C$2:$S$1310,17,0)</f>
        <v>工抵</v>
      </c>
      <c r="O76" s="34">
        <f>VLOOKUP(B76,'[3]销售台账'!$C$2:$AD$1310,18,0)</f>
        <v>45165</v>
      </c>
      <c r="P76" s="36">
        <f>VLOOKUP(E76,'[1]附件2'!$C$5:$R$182,16,0)</f>
        <v>612232</v>
      </c>
      <c r="Q76" s="52">
        <f t="shared" si="30"/>
        <v>0</v>
      </c>
      <c r="R76" s="17">
        <v>1</v>
      </c>
      <c r="S76" s="53">
        <v>630717.9735858188</v>
      </c>
      <c r="T76" s="54">
        <f t="shared" si="23"/>
        <v>630717.9735858188</v>
      </c>
      <c r="U76" s="53">
        <f>ROUND(T76*$U$1,0)</f>
        <v>536110</v>
      </c>
      <c r="V76" s="53">
        <f t="shared" si="24"/>
        <v>17487.064999999944</v>
      </c>
      <c r="W76" s="3" t="b">
        <f t="shared" si="25"/>
        <v>1</v>
      </c>
      <c r="X76" s="3" t="b">
        <f t="shared" si="26"/>
        <v>1</v>
      </c>
      <c r="Y76" s="68">
        <f t="shared" si="27"/>
        <v>77120.90858581883</v>
      </c>
      <c r="Z76" s="67">
        <f t="shared" si="28"/>
        <v>0</v>
      </c>
    </row>
    <row r="77" spans="1:26" s="3" customFormat="1" ht="14.25">
      <c r="A77" s="16">
        <v>76</v>
      </c>
      <c r="B77" s="19" t="s">
        <v>204</v>
      </c>
      <c r="C77" s="17" t="b">
        <f>B77='附件2'!A81</f>
        <v>1</v>
      </c>
      <c r="D77" s="17">
        <f>VLOOKUP(B77,'[3]销售台账'!$C$2:$I$1310,7,0)</f>
        <v>0</v>
      </c>
      <c r="E77" s="19" t="s">
        <v>205</v>
      </c>
      <c r="F77" s="17" t="b">
        <f>E77='附件2'!D81</f>
        <v>1</v>
      </c>
      <c r="G77" s="20">
        <v>86.22</v>
      </c>
      <c r="H77" s="18" t="b">
        <f>G77='附件2'!H81</f>
        <v>1</v>
      </c>
      <c r="I77" s="31">
        <f>VLOOKUP(B77,'[3]销售台账'!$C$2:$J$1310,8,0)</f>
        <v>0</v>
      </c>
      <c r="J77" s="17">
        <f>VLOOKUP(B77,'[3]销售台账'!$C$2:$O$1310,13,0)</f>
        <v>0</v>
      </c>
      <c r="K77" s="32">
        <f t="shared" si="22"/>
        <v>606044</v>
      </c>
      <c r="L77" s="33">
        <f>VLOOKUP(B77,'[3]销售台账'!$C$2:$AD$1310,28,0)</f>
        <v>0</v>
      </c>
      <c r="M77" s="21" t="b">
        <f t="shared" si="29"/>
        <v>0</v>
      </c>
      <c r="N77" s="17">
        <f>VLOOKUP(B77,'[3]销售台账'!$C$2:$S$1310,17,0)</f>
        <v>0</v>
      </c>
      <c r="O77" s="34">
        <f>VLOOKUP(B77,'[3]销售台账'!$C$2:$AD$1310,18,0)</f>
        <v>0</v>
      </c>
      <c r="P77" s="36">
        <f>VLOOKUP(E77,'[1]附件2'!$C$5:$R$182,16,0)</f>
        <v>606044</v>
      </c>
      <c r="Q77" s="52">
        <f t="shared" si="30"/>
        <v>606044</v>
      </c>
      <c r="R77" s="17">
        <v>1</v>
      </c>
      <c r="S77" s="53">
        <v>693655.4978786248</v>
      </c>
      <c r="T77" s="54">
        <f t="shared" si="23"/>
        <v>693655.4978786248</v>
      </c>
      <c r="U77" s="53">
        <f>ROUND(T77*$U$1,0)</f>
        <v>589607</v>
      </c>
      <c r="V77" s="53">
        <f t="shared" si="24"/>
        <v>16437</v>
      </c>
      <c r="W77" s="3" t="b">
        <f t="shared" si="25"/>
        <v>1</v>
      </c>
      <c r="X77" s="3" t="b">
        <f t="shared" si="26"/>
        <v>1</v>
      </c>
      <c r="Y77" s="68">
        <f t="shared" si="27"/>
        <v>87611.49787862482</v>
      </c>
      <c r="Z77" s="67">
        <f t="shared" si="28"/>
        <v>0</v>
      </c>
    </row>
    <row r="78" spans="1:26" s="3" customFormat="1" ht="14.25">
      <c r="A78" s="16">
        <v>77</v>
      </c>
      <c r="B78" s="19" t="s">
        <v>206</v>
      </c>
      <c r="C78" s="17" t="b">
        <f>B78='附件2'!A82</f>
        <v>1</v>
      </c>
      <c r="D78" s="17" t="str">
        <f>VLOOKUP(B78,'[3]销售台账'!$C$2:$I$1310,7,0)</f>
        <v>不可售-500万房源</v>
      </c>
      <c r="E78" s="19" t="s">
        <v>207</v>
      </c>
      <c r="F78" s="17" t="b">
        <f>E78='附件2'!D82</f>
        <v>1</v>
      </c>
      <c r="G78" s="20">
        <v>73.43</v>
      </c>
      <c r="H78" s="18" t="b">
        <f>G78='附件2'!H82</f>
        <v>1</v>
      </c>
      <c r="I78" s="31">
        <f>VLOOKUP(B78,'[3]销售台账'!$C$2:$J$1310,8,0)</f>
        <v>0</v>
      </c>
      <c r="J78" s="17">
        <f>VLOOKUP(B78,'[3]销售台账'!$C$2:$O$1310,13,0)</f>
        <v>0</v>
      </c>
      <c r="K78" s="32">
        <f t="shared" si="22"/>
        <v>519519</v>
      </c>
      <c r="L78" s="33">
        <f>VLOOKUP(B78,'[3]销售台账'!$C$2:$AD$1310,28,0)</f>
        <v>0</v>
      </c>
      <c r="M78" s="21" t="b">
        <f t="shared" si="29"/>
        <v>0</v>
      </c>
      <c r="N78" s="17">
        <f>VLOOKUP(B78,'[3]销售台账'!$C$2:$S$1310,17,0)</f>
        <v>0</v>
      </c>
      <c r="O78" s="34">
        <f>VLOOKUP(B78,'[3]销售台账'!$C$2:$AD$1310,18,0)</f>
        <v>0</v>
      </c>
      <c r="P78" s="36">
        <f>VLOOKUP(E78,'[1]附件2'!$C$5:$R$182,16,0)</f>
        <v>519519</v>
      </c>
      <c r="Q78" s="52">
        <f t="shared" si="30"/>
        <v>519519</v>
      </c>
      <c r="R78" s="17">
        <v>1</v>
      </c>
      <c r="S78" s="53">
        <v>593798.5588278436</v>
      </c>
      <c r="T78" s="54">
        <f t="shared" si="23"/>
        <v>593798.5588278436</v>
      </c>
      <c r="U78" s="53">
        <f>ROUND(T78*$U$1,0)</f>
        <v>504729</v>
      </c>
      <c r="V78" s="53">
        <f t="shared" si="24"/>
        <v>14790</v>
      </c>
      <c r="W78" s="3" t="b">
        <f t="shared" si="25"/>
        <v>1</v>
      </c>
      <c r="X78" s="3" t="b">
        <f t="shared" si="26"/>
        <v>1</v>
      </c>
      <c r="Y78" s="68">
        <f t="shared" si="27"/>
        <v>74279.55882784363</v>
      </c>
      <c r="Z78" s="67">
        <f t="shared" si="28"/>
        <v>0</v>
      </c>
    </row>
    <row r="79" spans="1:26" s="3" customFormat="1" ht="14.25">
      <c r="A79" s="16">
        <v>78</v>
      </c>
      <c r="B79" s="19" t="s">
        <v>208</v>
      </c>
      <c r="C79" s="17" t="b">
        <f>B79='附件2'!A83</f>
        <v>1</v>
      </c>
      <c r="D79" s="17" t="str">
        <f>VLOOKUP(B79,'[3]销售台账'!$C$2:$I$1310,7,0)</f>
        <v>不可售-500万房源</v>
      </c>
      <c r="E79" s="19" t="s">
        <v>209</v>
      </c>
      <c r="F79" s="17" t="b">
        <f>E79='附件2'!D83</f>
        <v>1</v>
      </c>
      <c r="G79" s="20">
        <v>73.43</v>
      </c>
      <c r="H79" s="18" t="b">
        <f>G79='附件2'!H83</f>
        <v>1</v>
      </c>
      <c r="I79" s="31">
        <f>VLOOKUP(B79,'[3]销售台账'!$C$2:$J$1310,8,0)</f>
        <v>0</v>
      </c>
      <c r="J79" s="17">
        <f>VLOOKUP(B79,'[3]销售台账'!$C$2:$O$1310,13,0)</f>
        <v>0</v>
      </c>
      <c r="K79" s="32">
        <f t="shared" si="22"/>
        <v>514249</v>
      </c>
      <c r="L79" s="33">
        <f>VLOOKUP(B79,'[3]销售台账'!$C$2:$AD$1310,28,0)</f>
        <v>0</v>
      </c>
      <c r="M79" s="21" t="b">
        <f t="shared" si="29"/>
        <v>0</v>
      </c>
      <c r="N79" s="17">
        <f>VLOOKUP(B79,'[3]销售台账'!$C$2:$S$1310,17,0)</f>
        <v>0</v>
      </c>
      <c r="O79" s="34">
        <f>VLOOKUP(B79,'[3]销售台账'!$C$2:$AD$1310,18,0)</f>
        <v>0</v>
      </c>
      <c r="P79" s="36">
        <f>VLOOKUP(E79,'[1]附件2'!$C$5:$R$182,16,0)</f>
        <v>514249</v>
      </c>
      <c r="Q79" s="52">
        <f t="shared" si="30"/>
        <v>514249</v>
      </c>
      <c r="R79" s="17">
        <v>1</v>
      </c>
      <c r="S79" s="53">
        <v>587716.5225556873</v>
      </c>
      <c r="T79" s="54">
        <f t="shared" si="23"/>
        <v>587716.5225556873</v>
      </c>
      <c r="U79" s="53">
        <f>ROUND(T79*$U$1,0)</f>
        <v>499559</v>
      </c>
      <c r="V79" s="53">
        <f t="shared" si="24"/>
        <v>14690</v>
      </c>
      <c r="W79" s="3" t="b">
        <f t="shared" si="25"/>
        <v>1</v>
      </c>
      <c r="X79" s="3" t="b">
        <f t="shared" si="26"/>
        <v>1</v>
      </c>
      <c r="Y79" s="68">
        <f t="shared" si="27"/>
        <v>73467.52255568735</v>
      </c>
      <c r="Z79" s="67">
        <f t="shared" si="28"/>
        <v>0</v>
      </c>
    </row>
    <row r="80" spans="1:26" s="3" customFormat="1" ht="14.25">
      <c r="A80" s="16">
        <v>79</v>
      </c>
      <c r="B80" s="19" t="s">
        <v>210</v>
      </c>
      <c r="C80" s="17" t="b">
        <f>B80='附件2'!A84</f>
        <v>1</v>
      </c>
      <c r="D80" s="17" t="str">
        <f>VLOOKUP(B80,'[3]销售台账'!$C$2:$I$1310,7,0)</f>
        <v>袁家伟</v>
      </c>
      <c r="E80" s="19" t="s">
        <v>211</v>
      </c>
      <c r="F80" s="17" t="b">
        <f>E80='附件2'!D84</f>
        <v>1</v>
      </c>
      <c r="G80" s="20">
        <v>86</v>
      </c>
      <c r="H80" s="18" t="b">
        <f>G80='附件2'!H84</f>
        <v>1</v>
      </c>
      <c r="I80" s="31" t="str">
        <f>VLOOKUP(B80,'[3]销售台账'!$C$2:$J$1310,8,0)</f>
        <v>已认购</v>
      </c>
      <c r="J80" s="17" t="str">
        <f>VLOOKUP(B80,'[3]销售台账'!$C$2:$O$1310,13,0)</f>
        <v>龚赛君</v>
      </c>
      <c r="K80" s="32">
        <f t="shared" si="22"/>
        <v>812955</v>
      </c>
      <c r="L80" s="33">
        <f>VLOOKUP(B80,'[3]销售台账'!$C$2:$AD$1310,28,0)</f>
        <v>812955</v>
      </c>
      <c r="M80" s="21" t="b">
        <f t="shared" si="29"/>
        <v>1</v>
      </c>
      <c r="N80" s="17" t="str">
        <f>VLOOKUP(B80,'[3]销售台账'!$C$2:$S$1310,17,0)</f>
        <v>中介-华江</v>
      </c>
      <c r="O80" s="34">
        <f>VLOOKUP(B80,'[3]销售台账'!$C$2:$AD$1310,18,0)</f>
        <v>45165</v>
      </c>
      <c r="P80" s="36">
        <f>VLOOKUP(E80,'[1]附件2'!$C$5:$R$182,16,0)</f>
        <v>592164</v>
      </c>
      <c r="Q80" s="52">
        <f t="shared" si="30"/>
        <v>0</v>
      </c>
      <c r="R80" s="17">
        <v>1</v>
      </c>
      <c r="S80" s="53">
        <v>819940.9652899539</v>
      </c>
      <c r="T80" s="54">
        <f t="shared" si="23"/>
        <v>819940.9652899539</v>
      </c>
      <c r="U80" s="53">
        <f>ROUND(T80*$U$1,0)</f>
        <v>696950</v>
      </c>
      <c r="V80" s="53">
        <f t="shared" si="24"/>
        <v>116005</v>
      </c>
      <c r="W80" s="3" t="b">
        <f t="shared" si="25"/>
        <v>1</v>
      </c>
      <c r="X80" s="3" t="b">
        <f t="shared" si="26"/>
        <v>1</v>
      </c>
      <c r="Y80" s="68">
        <f t="shared" si="27"/>
        <v>6985.965289953863</v>
      </c>
      <c r="Z80" s="67">
        <f t="shared" si="28"/>
        <v>0</v>
      </c>
    </row>
    <row r="81" spans="1:26" s="2" customFormat="1" ht="13.5">
      <c r="A81" s="16">
        <v>80</v>
      </c>
      <c r="B81" s="17" t="s">
        <v>212</v>
      </c>
      <c r="C81" s="17" t="b">
        <f>B81='附件2'!A85</f>
        <v>1</v>
      </c>
      <c r="D81" s="17">
        <f>VLOOKUP(B81,'[3]销售台账'!$C$2:$I$1310,7,0)</f>
        <v>0</v>
      </c>
      <c r="E81" s="17" t="s">
        <v>213</v>
      </c>
      <c r="F81" s="17" t="b">
        <f>E81='附件2'!D85</f>
        <v>1</v>
      </c>
      <c r="G81" s="18">
        <v>59.34</v>
      </c>
      <c r="H81" s="18" t="b">
        <f>G81='附件2'!H85</f>
        <v>1</v>
      </c>
      <c r="I81" s="31">
        <f>VLOOKUP(B81,'[3]销售台账'!$C$2:$J$1310,8,0)</f>
        <v>0</v>
      </c>
      <c r="J81" s="17">
        <f>VLOOKUP(B81,'[3]销售台账'!$C$2:$O$1310,13,0)</f>
        <v>0</v>
      </c>
      <c r="K81" s="32">
        <f t="shared" si="22"/>
        <v>405884</v>
      </c>
      <c r="L81" s="33">
        <f>VLOOKUP(B81,'[3]销售台账'!$C$2:$AD$1310,28,0)</f>
        <v>0</v>
      </c>
      <c r="M81" s="17" t="b">
        <f t="shared" si="29"/>
        <v>0</v>
      </c>
      <c r="N81" s="17">
        <f>VLOOKUP(B81,'[3]销售台账'!$C$2:$S$1310,17,0)</f>
        <v>0</v>
      </c>
      <c r="O81" s="34">
        <f>VLOOKUP(B81,'[3]销售台账'!$C$2:$AD$1310,18,0)</f>
        <v>0</v>
      </c>
      <c r="P81" s="35">
        <f>VLOOKUP(E81,'[1]附件2'!$C$5:$R$182,16,0)</f>
        <v>405884</v>
      </c>
      <c r="Q81" s="49">
        <f t="shared" si="30"/>
        <v>405884</v>
      </c>
      <c r="R81" s="17">
        <v>1</v>
      </c>
      <c r="S81" s="50">
        <v>496181.25047691993</v>
      </c>
      <c r="T81" s="51">
        <f t="shared" si="23"/>
        <v>496181.25047691993</v>
      </c>
      <c r="U81" s="50">
        <f>ROUND(T81*$U$1,0)</f>
        <v>421754</v>
      </c>
      <c r="V81" s="50">
        <f t="shared" si="24"/>
        <v>-15870</v>
      </c>
      <c r="W81" s="2" t="b">
        <f t="shared" si="25"/>
        <v>0</v>
      </c>
      <c r="X81" s="2" t="b">
        <f t="shared" si="26"/>
        <v>1</v>
      </c>
      <c r="Y81" s="67">
        <f t="shared" si="27"/>
        <v>90297.25047691993</v>
      </c>
      <c r="Z81" s="67">
        <f t="shared" si="28"/>
        <v>0</v>
      </c>
    </row>
    <row r="82" spans="1:26" s="3" customFormat="1" ht="14.25">
      <c r="A82" s="16">
        <v>81</v>
      </c>
      <c r="B82" s="19" t="s">
        <v>215</v>
      </c>
      <c r="C82" s="17" t="b">
        <f>B82='附件2'!A86</f>
        <v>1</v>
      </c>
      <c r="D82" s="17" t="str">
        <f>VLOOKUP(B82,'[3]销售台账'!$C$2:$I$1310,7,0)</f>
        <v>不可售-500万房源</v>
      </c>
      <c r="E82" s="19" t="s">
        <v>216</v>
      </c>
      <c r="F82" s="17" t="b">
        <f>E82='附件2'!D86</f>
        <v>1</v>
      </c>
      <c r="G82" s="20">
        <v>73.43</v>
      </c>
      <c r="H82" s="18" t="b">
        <f>G82='附件2'!H86</f>
        <v>1</v>
      </c>
      <c r="I82" s="31">
        <f>VLOOKUP(B82,'[3]销售台账'!$C$2:$J$1310,8,0)</f>
        <v>0</v>
      </c>
      <c r="J82" s="17">
        <f>VLOOKUP(B82,'[3]销售台账'!$C$2:$O$1310,13,0)</f>
        <v>0</v>
      </c>
      <c r="K82" s="32">
        <f t="shared" si="22"/>
        <v>514249</v>
      </c>
      <c r="L82" s="33">
        <f>VLOOKUP(B82,'[3]销售台账'!$C$2:$AD$1310,28,0)</f>
        <v>0</v>
      </c>
      <c r="M82" s="21" t="b">
        <f t="shared" si="29"/>
        <v>0</v>
      </c>
      <c r="N82" s="17">
        <f>VLOOKUP(B82,'[3]销售台账'!$C$2:$S$1310,17,0)</f>
        <v>0</v>
      </c>
      <c r="O82" s="34">
        <f>VLOOKUP(B82,'[3]销售台账'!$C$2:$AD$1310,18,0)</f>
        <v>0</v>
      </c>
      <c r="P82" s="36">
        <f>VLOOKUP(E82,'[1]附件2'!$C$5:$R$182,16,0)</f>
        <v>514249</v>
      </c>
      <c r="Q82" s="52">
        <f t="shared" si="30"/>
        <v>514249</v>
      </c>
      <c r="R82" s="17">
        <v>1</v>
      </c>
      <c r="S82" s="53">
        <v>587716.5225556873</v>
      </c>
      <c r="T82" s="54">
        <f t="shared" si="23"/>
        <v>587716.5225556873</v>
      </c>
      <c r="U82" s="53">
        <f>ROUND(T82*$U$1,0)</f>
        <v>499559</v>
      </c>
      <c r="V82" s="53">
        <f t="shared" si="24"/>
        <v>14690</v>
      </c>
      <c r="W82" s="3" t="b">
        <f t="shared" si="25"/>
        <v>1</v>
      </c>
      <c r="X82" s="3" t="b">
        <f t="shared" si="26"/>
        <v>1</v>
      </c>
      <c r="Y82" s="68">
        <f t="shared" si="27"/>
        <v>73467.52255568735</v>
      </c>
      <c r="Z82" s="67">
        <f t="shared" si="28"/>
        <v>0</v>
      </c>
    </row>
    <row r="83" spans="1:26" s="3" customFormat="1" ht="14.25">
      <c r="A83" s="16">
        <v>82</v>
      </c>
      <c r="B83" s="19" t="s">
        <v>217</v>
      </c>
      <c r="C83" s="17" t="b">
        <f>B83='附件2'!A87</f>
        <v>1</v>
      </c>
      <c r="D83" s="17">
        <f>VLOOKUP(B83,'[3]销售台账'!$C$2:$I$1310,7,0)</f>
        <v>0</v>
      </c>
      <c r="E83" s="19" t="s">
        <v>218</v>
      </c>
      <c r="F83" s="17" t="b">
        <f>E83='附件2'!D87</f>
        <v>1</v>
      </c>
      <c r="G83" s="20">
        <v>73.43</v>
      </c>
      <c r="H83" s="18" t="b">
        <f>G83='附件2'!H87</f>
        <v>1</v>
      </c>
      <c r="I83" s="31">
        <f>VLOOKUP(B83,'[3]销售台账'!$C$2:$J$1310,8,0)</f>
        <v>0</v>
      </c>
      <c r="J83" s="17">
        <f>VLOOKUP(B83,'[3]销售台账'!$C$2:$O$1310,13,0)</f>
        <v>0</v>
      </c>
      <c r="K83" s="32">
        <f t="shared" si="22"/>
        <v>508977</v>
      </c>
      <c r="L83" s="33">
        <f>VLOOKUP(B83,'[3]销售台账'!$C$2:$AD$1310,28,0)</f>
        <v>0</v>
      </c>
      <c r="M83" s="21" t="b">
        <f t="shared" si="29"/>
        <v>0</v>
      </c>
      <c r="N83" s="17">
        <f>VLOOKUP(B83,'[3]销售台账'!$C$2:$S$1310,17,0)</f>
        <v>0</v>
      </c>
      <c r="O83" s="34">
        <f>VLOOKUP(B83,'[3]销售台账'!$C$2:$AD$1310,18,0)</f>
        <v>0</v>
      </c>
      <c r="P83" s="36">
        <f>VLOOKUP(E83,'[1]附件2'!$C$5:$R$182,16,0)</f>
        <v>508977</v>
      </c>
      <c r="Q83" s="52">
        <f t="shared" si="30"/>
        <v>508977</v>
      </c>
      <c r="R83" s="17">
        <v>1</v>
      </c>
      <c r="S83" s="53">
        <v>581632.9305765937</v>
      </c>
      <c r="T83" s="54">
        <f t="shared" si="23"/>
        <v>581632.9305765937</v>
      </c>
      <c r="U83" s="53">
        <f>ROUND(T83*$U$1,0)</f>
        <v>494388</v>
      </c>
      <c r="V83" s="53">
        <f t="shared" si="24"/>
        <v>14589</v>
      </c>
      <c r="W83" s="3" t="b">
        <f t="shared" si="25"/>
        <v>1</v>
      </c>
      <c r="X83" s="3" t="b">
        <f t="shared" si="26"/>
        <v>1</v>
      </c>
      <c r="Y83" s="68">
        <f t="shared" si="27"/>
        <v>72655.93057659373</v>
      </c>
      <c r="Z83" s="67">
        <f t="shared" si="28"/>
        <v>0</v>
      </c>
    </row>
    <row r="84" spans="1:26" s="3" customFormat="1" ht="14.25">
      <c r="A84" s="16">
        <v>83</v>
      </c>
      <c r="B84" s="19" t="s">
        <v>219</v>
      </c>
      <c r="C84" s="17" t="b">
        <f>B84='附件2'!A88</f>
        <v>1</v>
      </c>
      <c r="D84" s="17">
        <f>VLOOKUP(B84,'[3]销售台账'!$C$2:$I$1310,7,0)</f>
        <v>0</v>
      </c>
      <c r="E84" s="19" t="s">
        <v>220</v>
      </c>
      <c r="F84" s="17" t="b">
        <f>E84='附件2'!D88</f>
        <v>1</v>
      </c>
      <c r="G84" s="20">
        <v>86</v>
      </c>
      <c r="H84" s="18" t="b">
        <f>G84='附件2'!H88</f>
        <v>1</v>
      </c>
      <c r="I84" s="31">
        <f>VLOOKUP(B84,'[3]销售台账'!$C$2:$J$1310,8,0)</f>
        <v>0</v>
      </c>
      <c r="J84" s="17">
        <f>VLOOKUP(B84,'[3]销售台账'!$C$2:$O$1310,13,0)</f>
        <v>0</v>
      </c>
      <c r="K84" s="32">
        <f t="shared" si="22"/>
        <v>585991</v>
      </c>
      <c r="L84" s="33">
        <f>VLOOKUP(B84,'[3]销售台账'!$C$2:$AD$1310,28,0)</f>
        <v>0</v>
      </c>
      <c r="M84" s="21" t="b">
        <f t="shared" si="29"/>
        <v>0</v>
      </c>
      <c r="N84" s="17">
        <f>VLOOKUP(B84,'[3]销售台账'!$C$2:$S$1310,17,0)</f>
        <v>0</v>
      </c>
      <c r="O84" s="34">
        <f>VLOOKUP(B84,'[3]销售台账'!$C$2:$AD$1310,18,0)</f>
        <v>0</v>
      </c>
      <c r="P84" s="36">
        <f>VLOOKUP(E84,'[1]附件2'!$C$5:$R$182,16,0)</f>
        <v>585991</v>
      </c>
      <c r="Q84" s="52">
        <f t="shared" si="30"/>
        <v>585991</v>
      </c>
      <c r="R84" s="17">
        <v>1</v>
      </c>
      <c r="S84" s="53">
        <v>670512.8014763749</v>
      </c>
      <c r="T84" s="54">
        <f t="shared" si="23"/>
        <v>670512.8014763749</v>
      </c>
      <c r="U84" s="53">
        <f>ROUND(T84*$U$1,0)</f>
        <v>569936</v>
      </c>
      <c r="V84" s="53">
        <f t="shared" si="24"/>
        <v>16055</v>
      </c>
      <c r="W84" s="3" t="b">
        <f t="shared" si="25"/>
        <v>1</v>
      </c>
      <c r="X84" s="3" t="b">
        <f t="shared" si="26"/>
        <v>1</v>
      </c>
      <c r="Y84" s="68">
        <f t="shared" si="27"/>
        <v>84521.80147637485</v>
      </c>
      <c r="Z84" s="67">
        <f t="shared" si="28"/>
        <v>0</v>
      </c>
    </row>
    <row r="85" spans="1:26" s="5" customFormat="1" ht="14.25">
      <c r="A85" s="23">
        <v>84</v>
      </c>
      <c r="B85" s="24" t="s">
        <v>221</v>
      </c>
      <c r="C85" s="25" t="b">
        <f>B85='附件2'!A89</f>
        <v>1</v>
      </c>
      <c r="D85" s="25" t="str">
        <f>VLOOKUP(B85,'[3]销售台账'!$C$2:$I$1310,7,0)</f>
        <v>范丽娟</v>
      </c>
      <c r="E85" s="24" t="s">
        <v>222</v>
      </c>
      <c r="F85" s="25" t="b">
        <f>E85='附件2'!D89</f>
        <v>1</v>
      </c>
      <c r="G85" s="26">
        <v>59.34</v>
      </c>
      <c r="H85" s="27" t="b">
        <f>G85='附件2'!H89</f>
        <v>1</v>
      </c>
      <c r="I85" s="38" t="str">
        <f>VLOOKUP(B85,'[3]销售台账'!$C$2:$J$1310,8,0)</f>
        <v>已认购</v>
      </c>
      <c r="J85" s="25" t="str">
        <f>VLOOKUP(B85,'[3]销售台账'!$C$2:$O$1310,13,0)</f>
        <v>潘文浩</v>
      </c>
      <c r="K85" s="39">
        <f t="shared" si="22"/>
        <v>553460</v>
      </c>
      <c r="L85" s="40">
        <f>VLOOKUP(B85,'[3]销售台账'!$C$2:$AD$1310,28,0)</f>
        <v>553460</v>
      </c>
      <c r="M85" s="41" t="b">
        <f t="shared" si="29"/>
        <v>1</v>
      </c>
      <c r="N85" s="25" t="str">
        <f>VLOOKUP(B85,'[3]销售台账'!$C$2:$S$1310,17,0)</f>
        <v>中介-华江</v>
      </c>
      <c r="O85" s="42">
        <f>VLOOKUP(B85,'[3]销售台账'!$C$2:$AD$1310,18,0)</f>
        <v>45158</v>
      </c>
      <c r="P85" s="43">
        <f>VLOOKUP(E85,'[1]附件2'!$C$5:$R$182,16,0)</f>
        <v>397366</v>
      </c>
      <c r="Q85" s="56">
        <f t="shared" si="30"/>
        <v>0</v>
      </c>
      <c r="R85" s="25">
        <v>1</v>
      </c>
      <c r="S85" s="57">
        <v>556972.9143055264</v>
      </c>
      <c r="T85" s="58">
        <f t="shared" si="23"/>
        <v>556972.9143055264</v>
      </c>
      <c r="U85" s="57">
        <f>ROUND(T85*$U$1,0)</f>
        <v>473427</v>
      </c>
      <c r="V85" s="57">
        <f t="shared" si="24"/>
        <v>80033</v>
      </c>
      <c r="W85" s="5" t="b">
        <f t="shared" si="25"/>
        <v>1</v>
      </c>
      <c r="X85" s="5" t="b">
        <f t="shared" si="26"/>
        <v>1</v>
      </c>
      <c r="Y85" s="71">
        <f t="shared" si="27"/>
        <v>3512.914305526414</v>
      </c>
      <c r="Z85" s="72">
        <f t="shared" si="28"/>
        <v>0</v>
      </c>
    </row>
    <row r="86" spans="1:26" s="3" customFormat="1" ht="14.25">
      <c r="A86" s="16">
        <v>85</v>
      </c>
      <c r="B86" s="19" t="s">
        <v>223</v>
      </c>
      <c r="C86" s="17" t="b">
        <f>B86='附件2'!A90</f>
        <v>1</v>
      </c>
      <c r="D86" s="17">
        <f>VLOOKUP(B86,'[3]销售台账'!$C$2:$I$1310,7,0)</f>
        <v>0</v>
      </c>
      <c r="E86" s="19" t="s">
        <v>224</v>
      </c>
      <c r="F86" s="17" t="b">
        <f>E86='附件2'!D90</f>
        <v>1</v>
      </c>
      <c r="G86" s="20">
        <v>86.22</v>
      </c>
      <c r="H86" s="18" t="b">
        <f>G86='附件2'!H90</f>
        <v>1</v>
      </c>
      <c r="I86" s="31">
        <f>VLOOKUP(B86,'[3]销售台账'!$C$2:$J$1310,8,0)</f>
        <v>0</v>
      </c>
      <c r="J86" s="17">
        <f>VLOOKUP(B86,'[3]销售台账'!$C$2:$O$1310,13,0)</f>
        <v>0</v>
      </c>
      <c r="K86" s="32">
        <f t="shared" si="22"/>
        <v>593666</v>
      </c>
      <c r="L86" s="33">
        <f>VLOOKUP(B86,'[3]销售台账'!$C$2:$AD$1310,28,0)</f>
        <v>0</v>
      </c>
      <c r="M86" s="21" t="b">
        <f t="shared" si="29"/>
        <v>0</v>
      </c>
      <c r="N86" s="17">
        <f>VLOOKUP(B86,'[3]销售台账'!$C$2:$S$1310,17,0)</f>
        <v>0</v>
      </c>
      <c r="O86" s="34">
        <f>VLOOKUP(B86,'[3]销售台账'!$C$2:$AD$1310,18,0)</f>
        <v>0</v>
      </c>
      <c r="P86" s="36">
        <f>VLOOKUP(E86,'[1]附件2'!$C$5:$R$182,16,0)</f>
        <v>593666</v>
      </c>
      <c r="Q86" s="52">
        <f t="shared" si="30"/>
        <v>593666</v>
      </c>
      <c r="R86" s="17">
        <v>1</v>
      </c>
      <c r="S86" s="53">
        <v>679370.9967784998</v>
      </c>
      <c r="T86" s="54">
        <f t="shared" si="23"/>
        <v>679370.9967784998</v>
      </c>
      <c r="U86" s="53">
        <f>ROUND(T86*$U$1,0)</f>
        <v>577465</v>
      </c>
      <c r="V86" s="53">
        <f t="shared" si="24"/>
        <v>16201</v>
      </c>
      <c r="W86" s="3" t="b">
        <f t="shared" si="25"/>
        <v>1</v>
      </c>
      <c r="X86" s="3" t="b">
        <f t="shared" si="26"/>
        <v>1</v>
      </c>
      <c r="Y86" s="68">
        <f t="shared" si="27"/>
        <v>85704.9967784998</v>
      </c>
      <c r="Z86" s="67">
        <f t="shared" si="28"/>
        <v>0</v>
      </c>
    </row>
    <row r="87" spans="1:26" s="3" customFormat="1" ht="14.25">
      <c r="A87" s="16">
        <v>86</v>
      </c>
      <c r="B87" s="19" t="s">
        <v>225</v>
      </c>
      <c r="C87" s="17" t="b">
        <f>B87='附件2'!A91</f>
        <v>1</v>
      </c>
      <c r="D87" s="17">
        <f>VLOOKUP(B87,'[3]销售台账'!$C$2:$I$1310,7,0)</f>
        <v>0</v>
      </c>
      <c r="E87" s="19" t="s">
        <v>226</v>
      </c>
      <c r="F87" s="17" t="b">
        <f>E87='附件2'!D91</f>
        <v>1</v>
      </c>
      <c r="G87" s="20">
        <v>86.22</v>
      </c>
      <c r="H87" s="18" t="b">
        <f>G87='附件2'!H91</f>
        <v>1</v>
      </c>
      <c r="I87" s="31">
        <f>VLOOKUP(B87,'[3]销售台账'!$C$2:$J$1310,8,0)</f>
        <v>0</v>
      </c>
      <c r="J87" s="17">
        <f>VLOOKUP(B87,'[3]销售台账'!$C$2:$O$1310,13,0)</f>
        <v>0</v>
      </c>
      <c r="K87" s="32">
        <f t="shared" si="22"/>
        <v>587477</v>
      </c>
      <c r="L87" s="33">
        <f>VLOOKUP(B87,'[3]销售台账'!$C$2:$AD$1310,28,0)</f>
        <v>0</v>
      </c>
      <c r="M87" s="21" t="b">
        <f t="shared" si="29"/>
        <v>0</v>
      </c>
      <c r="N87" s="17">
        <f>VLOOKUP(B87,'[3]销售台账'!$C$2:$S$1310,17,0)</f>
        <v>0</v>
      </c>
      <c r="O87" s="34">
        <f>VLOOKUP(B87,'[3]销售台账'!$C$2:$AD$1310,18,0)</f>
        <v>0</v>
      </c>
      <c r="P87" s="36">
        <f>VLOOKUP(E87,'[1]附件2'!$C$5:$R$182,16,0)</f>
        <v>587477</v>
      </c>
      <c r="Q87" s="52">
        <f t="shared" si="30"/>
        <v>587477</v>
      </c>
      <c r="R87" s="17">
        <v>1</v>
      </c>
      <c r="S87" s="53">
        <v>672227.9683749686</v>
      </c>
      <c r="T87" s="54">
        <f t="shared" si="23"/>
        <v>672227.9683749686</v>
      </c>
      <c r="U87" s="53">
        <f>ROUND(T87*$U$1,0)</f>
        <v>571394</v>
      </c>
      <c r="V87" s="53">
        <f t="shared" si="24"/>
        <v>16083</v>
      </c>
      <c r="W87" s="3" t="b">
        <f t="shared" si="25"/>
        <v>1</v>
      </c>
      <c r="X87" s="3" t="b">
        <f t="shared" si="26"/>
        <v>1</v>
      </c>
      <c r="Y87" s="68">
        <f t="shared" si="27"/>
        <v>84750.96837496862</v>
      </c>
      <c r="Z87" s="67">
        <f t="shared" si="28"/>
        <v>0</v>
      </c>
    </row>
    <row r="88" spans="1:26" s="3" customFormat="1" ht="14.25">
      <c r="A88" s="16">
        <v>87</v>
      </c>
      <c r="B88" s="19" t="s">
        <v>227</v>
      </c>
      <c r="C88" s="17" t="b">
        <f>B88='附件2'!A92</f>
        <v>1</v>
      </c>
      <c r="D88" s="17" t="str">
        <f>VLOOKUP(B88,'[3]销售台账'!$C$2:$I$1310,7,0)</f>
        <v>范丽娟</v>
      </c>
      <c r="E88" s="19" t="s">
        <v>228</v>
      </c>
      <c r="F88" s="17" t="b">
        <f>E88='附件2'!D92</f>
        <v>1</v>
      </c>
      <c r="G88" s="20">
        <v>73.43</v>
      </c>
      <c r="H88" s="18" t="b">
        <f>G88='附件2'!H92</f>
        <v>1</v>
      </c>
      <c r="I88" s="31" t="str">
        <f>VLOOKUP(B88,'[3]销售台账'!$C$2:$J$1310,8,0)</f>
        <v>已签约</v>
      </c>
      <c r="J88" s="17" t="str">
        <f>VLOOKUP(B88,'[3]销售台账'!$C$2:$O$1310,13,0)</f>
        <v>贺慧云</v>
      </c>
      <c r="K88" s="32">
        <f t="shared" si="22"/>
        <v>558329</v>
      </c>
      <c r="L88" s="33">
        <f>VLOOKUP(B88,'[3]销售台账'!$C$2:$AD$1310,28,0)</f>
        <v>558329</v>
      </c>
      <c r="M88" s="21" t="b">
        <f t="shared" si="29"/>
        <v>1</v>
      </c>
      <c r="N88" s="17" t="str">
        <f>VLOOKUP(B88,'[3]销售台账'!$C$2:$S$1310,17,0)</f>
        <v>中介-玉阁</v>
      </c>
      <c r="O88" s="34">
        <f>VLOOKUP(B88,'[3]销售台账'!$C$2:$AD$1310,18,0)</f>
        <v>45263</v>
      </c>
      <c r="P88" s="36">
        <f>VLOOKUP(E88,'[1]附件2'!$C$5:$R$182,16,0)</f>
        <v>503707</v>
      </c>
      <c r="Q88" s="52">
        <f t="shared" si="30"/>
        <v>0</v>
      </c>
      <c r="R88" s="17">
        <v>1</v>
      </c>
      <c r="S88" s="53">
        <v>575550.8943044374</v>
      </c>
      <c r="T88" s="54">
        <f t="shared" si="23"/>
        <v>575550.8943044374</v>
      </c>
      <c r="U88" s="53">
        <f>ROUND(T88*$U$1,0)</f>
        <v>489218</v>
      </c>
      <c r="V88" s="53">
        <f t="shared" si="24"/>
        <v>69111</v>
      </c>
      <c r="W88" s="3" t="b">
        <f t="shared" si="25"/>
        <v>1</v>
      </c>
      <c r="X88" s="3" t="b">
        <f t="shared" si="26"/>
        <v>1</v>
      </c>
      <c r="Y88" s="68">
        <f t="shared" si="27"/>
        <v>17221.894304437446</v>
      </c>
      <c r="Z88" s="67">
        <f t="shared" si="28"/>
        <v>0</v>
      </c>
    </row>
    <row r="89" spans="1:26" s="3" customFormat="1" ht="14.25">
      <c r="A89" s="16">
        <v>88</v>
      </c>
      <c r="B89" s="19" t="s">
        <v>229</v>
      </c>
      <c r="C89" s="17" t="b">
        <f>B89='附件2'!A93</f>
        <v>1</v>
      </c>
      <c r="D89" s="17" t="str">
        <f>VLOOKUP(B89,'[3]销售台账'!$C$2:$I$1310,7,0)</f>
        <v>杨天强</v>
      </c>
      <c r="E89" s="19" t="s">
        <v>230</v>
      </c>
      <c r="F89" s="17" t="b">
        <f>E89='附件2'!D93</f>
        <v>1</v>
      </c>
      <c r="G89" s="20">
        <v>59.34</v>
      </c>
      <c r="H89" s="18" t="b">
        <f>G89='附件2'!H93</f>
        <v>1</v>
      </c>
      <c r="I89" s="31" t="str">
        <f>VLOOKUP(B89,'[3]销售台账'!$C$2:$J$1310,8,0)</f>
        <v>已认购</v>
      </c>
      <c r="J89" s="17" t="str">
        <f>VLOOKUP(B89,'[3]销售台账'!$C$2:$O$1310,13,0)</f>
        <v>胡小翠</v>
      </c>
      <c r="K89" s="32">
        <f t="shared" si="22"/>
        <v>487769</v>
      </c>
      <c r="L89" s="33">
        <f>VLOOKUP(B89,'[3]销售台账'!$C$2:$AD$1310,28,0)</f>
        <v>487769</v>
      </c>
      <c r="M89" s="21" t="b">
        <f t="shared" si="29"/>
        <v>1</v>
      </c>
      <c r="N89" s="17" t="str">
        <f>VLOOKUP(B89,'[3]销售台账'!$C$2:$S$1310,17,0)</f>
        <v>中介-玉阁</v>
      </c>
      <c r="O89" s="34">
        <f>VLOOKUP(B89,'[3]销售台账'!$C$2:$AD$1310,18,0)</f>
        <v>45201</v>
      </c>
      <c r="P89" s="36">
        <f>VLOOKUP(E89,'[1]附件2'!$C$5:$R$182,16,0)</f>
        <v>405884</v>
      </c>
      <c r="Q89" s="52">
        <f t="shared" si="30"/>
        <v>0</v>
      </c>
      <c r="R89" s="17">
        <v>1</v>
      </c>
      <c r="S89" s="53">
        <v>495040.63338598993</v>
      </c>
      <c r="T89" s="54">
        <f t="shared" si="23"/>
        <v>495040.63338598993</v>
      </c>
      <c r="U89" s="53">
        <f>ROUND(T89*$U$1,0)</f>
        <v>420785</v>
      </c>
      <c r="V89" s="53">
        <f t="shared" si="24"/>
        <v>66984</v>
      </c>
      <c r="W89" s="3" t="b">
        <f t="shared" si="25"/>
        <v>1</v>
      </c>
      <c r="X89" s="3" t="b">
        <f t="shared" si="26"/>
        <v>1</v>
      </c>
      <c r="Y89" s="68">
        <f t="shared" si="27"/>
        <v>7271.633385989931</v>
      </c>
      <c r="Z89" s="67">
        <f t="shared" si="28"/>
        <v>0</v>
      </c>
    </row>
    <row r="90" spans="1:26" s="3" customFormat="1" ht="14.25">
      <c r="A90" s="16">
        <v>89</v>
      </c>
      <c r="B90" s="19" t="s">
        <v>231</v>
      </c>
      <c r="C90" s="17" t="b">
        <f>B90='附件2'!A94</f>
        <v>1</v>
      </c>
      <c r="D90" s="17">
        <f>VLOOKUP(B90,'[3]销售台账'!$C$2:$I$1310,7,0)</f>
        <v>0</v>
      </c>
      <c r="E90" s="19" t="s">
        <v>232</v>
      </c>
      <c r="F90" s="17" t="b">
        <f>E90='附件2'!D94</f>
        <v>1</v>
      </c>
      <c r="G90" s="20">
        <v>86.22</v>
      </c>
      <c r="H90" s="18" t="b">
        <f>G90='附件2'!H94</f>
        <v>1</v>
      </c>
      <c r="I90" s="31">
        <f>VLOOKUP(B90,'[3]销售台账'!$C$2:$J$1310,8,0)</f>
        <v>0</v>
      </c>
      <c r="J90" s="17">
        <f>VLOOKUP(B90,'[3]销售台账'!$C$2:$O$1310,13,0)</f>
        <v>0</v>
      </c>
      <c r="K90" s="32">
        <f t="shared" si="22"/>
        <v>599855</v>
      </c>
      <c r="L90" s="33">
        <f>VLOOKUP(B90,'[3]销售台账'!$C$2:$AD$1310,28,0)</f>
        <v>0</v>
      </c>
      <c r="M90" s="21" t="b">
        <f t="shared" si="29"/>
        <v>0</v>
      </c>
      <c r="N90" s="17">
        <f>VLOOKUP(B90,'[3]销售台账'!$C$2:$S$1310,17,0)</f>
        <v>0</v>
      </c>
      <c r="O90" s="34">
        <f>VLOOKUP(B90,'[3]销售台账'!$C$2:$AD$1310,18,0)</f>
        <v>0</v>
      </c>
      <c r="P90" s="36">
        <f>VLOOKUP(E90,'[1]附件2'!$C$5:$R$182,16,0)</f>
        <v>599855</v>
      </c>
      <c r="Q90" s="52">
        <f t="shared" si="30"/>
        <v>599855</v>
      </c>
      <c r="R90" s="17">
        <v>1</v>
      </c>
      <c r="S90" s="53">
        <v>686513.2473285624</v>
      </c>
      <c r="T90" s="54">
        <f t="shared" si="23"/>
        <v>686513.2473285624</v>
      </c>
      <c r="U90" s="53">
        <f>ROUND(T90*$U$1,0)</f>
        <v>583536</v>
      </c>
      <c r="V90" s="53">
        <f t="shared" si="24"/>
        <v>16319</v>
      </c>
      <c r="W90" s="3" t="b">
        <f t="shared" si="25"/>
        <v>1</v>
      </c>
      <c r="X90" s="3" t="b">
        <f t="shared" si="26"/>
        <v>1</v>
      </c>
      <c r="Y90" s="68">
        <f t="shared" si="27"/>
        <v>86658.24732856243</v>
      </c>
      <c r="Z90" s="67">
        <f t="shared" si="28"/>
        <v>0</v>
      </c>
    </row>
    <row r="91" spans="1:26" s="3" customFormat="1" ht="14.25">
      <c r="A91" s="16">
        <v>90</v>
      </c>
      <c r="B91" s="19" t="s">
        <v>233</v>
      </c>
      <c r="C91" s="17" t="b">
        <f>B91='附件2'!A95</f>
        <v>1</v>
      </c>
      <c r="D91" s="17">
        <f>VLOOKUP(B91,'[3]销售台账'!$C$2:$I$1310,7,0)</f>
        <v>0</v>
      </c>
      <c r="E91" s="19" t="s">
        <v>234</v>
      </c>
      <c r="F91" s="17" t="b">
        <f>E91='附件2'!D95</f>
        <v>1</v>
      </c>
      <c r="G91" s="20">
        <v>73.43</v>
      </c>
      <c r="H91" s="18" t="b">
        <f>G91='附件2'!H95</f>
        <v>1</v>
      </c>
      <c r="I91" s="31">
        <f>VLOOKUP(B91,'[3]销售台账'!$C$2:$J$1310,8,0)</f>
        <v>0</v>
      </c>
      <c r="J91" s="17">
        <f>VLOOKUP(B91,'[3]销售台账'!$C$2:$O$1310,13,0)</f>
        <v>0</v>
      </c>
      <c r="K91" s="32">
        <f t="shared" si="22"/>
        <v>514249</v>
      </c>
      <c r="L91" s="33">
        <f>VLOOKUP(B91,'[3]销售台账'!$C$2:$AD$1310,28,0)</f>
        <v>0</v>
      </c>
      <c r="M91" s="21" t="b">
        <f t="shared" si="29"/>
        <v>0</v>
      </c>
      <c r="N91" s="17">
        <f>VLOOKUP(B91,'[3]销售台账'!$C$2:$S$1310,17,0)</f>
        <v>0</v>
      </c>
      <c r="O91" s="34">
        <f>VLOOKUP(B91,'[3]销售台账'!$C$2:$AD$1310,18,0)</f>
        <v>0</v>
      </c>
      <c r="P91" s="36">
        <f>VLOOKUP(E91,'[1]附件2'!$C$5:$R$182,16,0)</f>
        <v>514249</v>
      </c>
      <c r="Q91" s="52">
        <f t="shared" si="30"/>
        <v>514249</v>
      </c>
      <c r="R91" s="17">
        <v>1</v>
      </c>
      <c r="S91" s="53">
        <v>587716.5225556873</v>
      </c>
      <c r="T91" s="54">
        <f t="shared" si="23"/>
        <v>587716.5225556873</v>
      </c>
      <c r="U91" s="53">
        <f>ROUND(T91*$U$1,0)</f>
        <v>499559</v>
      </c>
      <c r="V91" s="53">
        <f t="shared" si="24"/>
        <v>14690</v>
      </c>
      <c r="W91" s="3" t="b">
        <f t="shared" si="25"/>
        <v>1</v>
      </c>
      <c r="X91" s="3" t="b">
        <f t="shared" si="26"/>
        <v>1</v>
      </c>
      <c r="Y91" s="68">
        <f t="shared" si="27"/>
        <v>73467.52255568735</v>
      </c>
      <c r="Z91" s="67">
        <f t="shared" si="28"/>
        <v>0</v>
      </c>
    </row>
    <row r="92" spans="1:26" s="3" customFormat="1" ht="14.25">
      <c r="A92" s="16">
        <v>91</v>
      </c>
      <c r="B92" s="19" t="s">
        <v>235</v>
      </c>
      <c r="C92" s="17" t="b">
        <f>B92='附件2'!A96</f>
        <v>1</v>
      </c>
      <c r="D92" s="17">
        <f>VLOOKUP(B92,'[3]销售台账'!$C$2:$I$1310,7,0)</f>
        <v>0</v>
      </c>
      <c r="E92" s="19" t="s">
        <v>236</v>
      </c>
      <c r="F92" s="17" t="b">
        <f>E92='附件2'!D96</f>
        <v>1</v>
      </c>
      <c r="G92" s="20">
        <v>73.43</v>
      </c>
      <c r="H92" s="18" t="b">
        <f>G92='附件2'!H96</f>
        <v>1</v>
      </c>
      <c r="I92" s="31">
        <f>VLOOKUP(B92,'[3]销售台账'!$C$2:$J$1310,8,0)</f>
        <v>0</v>
      </c>
      <c r="J92" s="17">
        <f>VLOOKUP(B92,'[3]销售台账'!$C$2:$O$1310,13,0)</f>
        <v>0</v>
      </c>
      <c r="K92" s="32">
        <f t="shared" si="22"/>
        <v>508977</v>
      </c>
      <c r="L92" s="33">
        <f>VLOOKUP(B92,'[3]销售台账'!$C$2:$AD$1310,28,0)</f>
        <v>0</v>
      </c>
      <c r="M92" s="21" t="b">
        <f t="shared" si="29"/>
        <v>0</v>
      </c>
      <c r="N92" s="17">
        <f>VLOOKUP(B92,'[3]销售台账'!$C$2:$S$1310,17,0)</f>
        <v>0</v>
      </c>
      <c r="O92" s="34">
        <f>VLOOKUP(B92,'[3]销售台账'!$C$2:$AD$1310,18,0)</f>
        <v>0</v>
      </c>
      <c r="P92" s="36">
        <f>VLOOKUP(E92,'[1]附件2'!$C$5:$R$182,16,0)</f>
        <v>508977</v>
      </c>
      <c r="Q92" s="52">
        <f t="shared" si="30"/>
        <v>508977</v>
      </c>
      <c r="R92" s="17">
        <v>1</v>
      </c>
      <c r="S92" s="53">
        <v>581632.9305765937</v>
      </c>
      <c r="T92" s="54">
        <f t="shared" si="23"/>
        <v>581632.9305765937</v>
      </c>
      <c r="U92" s="53">
        <f>ROUND(T92*$U$1,0)</f>
        <v>494388</v>
      </c>
      <c r="V92" s="53">
        <f t="shared" si="24"/>
        <v>14589</v>
      </c>
      <c r="W92" s="3" t="b">
        <f t="shared" si="25"/>
        <v>1</v>
      </c>
      <c r="X92" s="3" t="b">
        <f t="shared" si="26"/>
        <v>1</v>
      </c>
      <c r="Y92" s="68">
        <f t="shared" si="27"/>
        <v>72655.93057659373</v>
      </c>
      <c r="Z92" s="67">
        <f t="shared" si="28"/>
        <v>0</v>
      </c>
    </row>
    <row r="93" spans="1:26" s="3" customFormat="1" ht="14.25">
      <c r="A93" s="16">
        <v>92</v>
      </c>
      <c r="B93" s="19" t="s">
        <v>237</v>
      </c>
      <c r="C93" s="17" t="b">
        <f>B93='附件2'!A97</f>
        <v>1</v>
      </c>
      <c r="D93" s="17">
        <f>VLOOKUP(B93,'[3]销售台账'!$C$2:$I$1310,7,0)</f>
        <v>0</v>
      </c>
      <c r="E93" s="19" t="s">
        <v>238</v>
      </c>
      <c r="F93" s="17" t="b">
        <f>E93='附件2'!D97</f>
        <v>1</v>
      </c>
      <c r="G93" s="20">
        <v>86.22</v>
      </c>
      <c r="H93" s="18" t="b">
        <f>G93='附件2'!H97</f>
        <v>1</v>
      </c>
      <c r="I93" s="31">
        <f>VLOOKUP(B93,'[3]销售台账'!$C$2:$J$1310,8,0)</f>
        <v>0</v>
      </c>
      <c r="J93" s="17">
        <f>VLOOKUP(B93,'[3]销售台账'!$C$2:$O$1310,13,0)</f>
        <v>0</v>
      </c>
      <c r="K93" s="32">
        <f t="shared" si="22"/>
        <v>575100</v>
      </c>
      <c r="L93" s="33">
        <f>VLOOKUP(B93,'[3]销售台账'!$C$2:$AD$1310,28,0)</f>
        <v>0</v>
      </c>
      <c r="M93" s="21" t="b">
        <f t="shared" si="29"/>
        <v>0</v>
      </c>
      <c r="N93" s="17">
        <f>VLOOKUP(B93,'[3]销售台账'!$C$2:$S$1310,17,0)</f>
        <v>0</v>
      </c>
      <c r="O93" s="34">
        <f>VLOOKUP(B93,'[3]销售台账'!$C$2:$AD$1310,18,0)</f>
        <v>0</v>
      </c>
      <c r="P93" s="36">
        <f>VLOOKUP(E93,'[1]附件2'!$C$5:$R$182,16,0)</f>
        <v>575100</v>
      </c>
      <c r="Q93" s="52">
        <f t="shared" si="30"/>
        <v>575100</v>
      </c>
      <c r="R93" s="17">
        <v>1</v>
      </c>
      <c r="S93" s="53">
        <v>657944.2451283124</v>
      </c>
      <c r="T93" s="54">
        <f t="shared" si="23"/>
        <v>657944.2451283124</v>
      </c>
      <c r="U93" s="53">
        <f>ROUND(T93*$U$1,0)</f>
        <v>559253</v>
      </c>
      <c r="V93" s="53">
        <f t="shared" si="24"/>
        <v>15847</v>
      </c>
      <c r="W93" s="3" t="b">
        <f t="shared" si="25"/>
        <v>1</v>
      </c>
      <c r="X93" s="3" t="b">
        <f t="shared" si="26"/>
        <v>1</v>
      </c>
      <c r="Y93" s="68">
        <f t="shared" si="27"/>
        <v>82844.24512831238</v>
      </c>
      <c r="Z93" s="67">
        <f t="shared" si="28"/>
        <v>0</v>
      </c>
    </row>
    <row r="94" spans="1:26" s="3" customFormat="1" ht="14.25">
      <c r="A94" s="16">
        <v>93</v>
      </c>
      <c r="B94" s="19" t="s">
        <v>239</v>
      </c>
      <c r="C94" s="17" t="b">
        <f>B94='附件2'!A98</f>
        <v>1</v>
      </c>
      <c r="D94" s="17" t="str">
        <f>VLOOKUP(B94,'[3]销售台账'!$C$2:$I$1310,7,0)</f>
        <v>抵债第二批</v>
      </c>
      <c r="E94" s="19" t="s">
        <v>240</v>
      </c>
      <c r="F94" s="17" t="b">
        <f>E94='附件2'!D98</f>
        <v>1</v>
      </c>
      <c r="G94" s="20">
        <v>86.22</v>
      </c>
      <c r="H94" s="18" t="b">
        <f>G94='附件2'!H98</f>
        <v>1</v>
      </c>
      <c r="I94" s="31">
        <f>VLOOKUP(B94,'[3]销售台账'!$C$2:$J$1310,8,0)</f>
        <v>0</v>
      </c>
      <c r="J94" s="17">
        <f>VLOOKUP(B94,'[3]销售台账'!$C$2:$O$1310,13,0)</f>
        <v>0</v>
      </c>
      <c r="K94" s="32">
        <f t="shared" si="22"/>
        <v>568912</v>
      </c>
      <c r="L94" s="33">
        <f>VLOOKUP(B94,'[3]销售台账'!$C$2:$AD$1310,28,0)</f>
        <v>0</v>
      </c>
      <c r="M94" s="21" t="b">
        <f t="shared" si="29"/>
        <v>0</v>
      </c>
      <c r="N94" s="17">
        <f>VLOOKUP(B94,'[3]销售台账'!$C$2:$S$1310,17,0)</f>
        <v>0</v>
      </c>
      <c r="O94" s="34">
        <f>VLOOKUP(B94,'[3]销售台账'!$C$2:$AD$1310,18,0)</f>
        <v>0</v>
      </c>
      <c r="P94" s="36">
        <f>VLOOKUP(E94,'[1]附件2'!$C$5:$R$182,16,0)</f>
        <v>568912</v>
      </c>
      <c r="Q94" s="52">
        <f t="shared" si="30"/>
        <v>568912</v>
      </c>
      <c r="R94" s="17">
        <v>1</v>
      </c>
      <c r="S94" s="53">
        <v>650801.9945782499</v>
      </c>
      <c r="T94" s="54">
        <f t="shared" si="23"/>
        <v>650801.9945782499</v>
      </c>
      <c r="U94" s="53">
        <f>ROUND(T94*$U$1,0)</f>
        <v>553182</v>
      </c>
      <c r="V94" s="53">
        <f t="shared" si="24"/>
        <v>15730</v>
      </c>
      <c r="W94" s="3" t="b">
        <f t="shared" si="25"/>
        <v>1</v>
      </c>
      <c r="X94" s="3" t="b">
        <f t="shared" si="26"/>
        <v>1</v>
      </c>
      <c r="Y94" s="68">
        <f t="shared" si="27"/>
        <v>81889.99457824987</v>
      </c>
      <c r="Z94" s="67">
        <f t="shared" si="28"/>
        <v>0</v>
      </c>
    </row>
    <row r="95" spans="1:26" s="3" customFormat="1" ht="14.25">
      <c r="A95" s="16">
        <v>94</v>
      </c>
      <c r="B95" s="19" t="s">
        <v>241</v>
      </c>
      <c r="C95" s="17" t="b">
        <f>B95='附件2'!A99</f>
        <v>1</v>
      </c>
      <c r="D95" s="17" t="str">
        <f>VLOOKUP(B95,'[3]销售台账'!$C$2:$I$1310,7,0)</f>
        <v>范丽娟</v>
      </c>
      <c r="E95" s="19" t="s">
        <v>242</v>
      </c>
      <c r="F95" s="17" t="b">
        <f>E95='附件2'!D99</f>
        <v>1</v>
      </c>
      <c r="G95" s="20">
        <v>73.43</v>
      </c>
      <c r="H95" s="18" t="b">
        <f>G95='附件2'!H99</f>
        <v>1</v>
      </c>
      <c r="I95" s="31" t="str">
        <f>VLOOKUP(B95,'[3]销售台账'!$C$2:$J$1310,8,0)</f>
        <v>已签约</v>
      </c>
      <c r="J95" s="17" t="str">
        <f>VLOOKUP(B95,'[3]销售台账'!$C$2:$O$1310,13,0)</f>
        <v>刘淑云</v>
      </c>
      <c r="K95" s="32">
        <f t="shared" si="22"/>
        <v>550329</v>
      </c>
      <c r="L95" s="33">
        <f>VLOOKUP(B95,'[3]销售台账'!$C$2:$AD$1310,28,0)</f>
        <v>550329</v>
      </c>
      <c r="M95" s="21" t="b">
        <f t="shared" si="29"/>
        <v>1</v>
      </c>
      <c r="N95" s="17" t="str">
        <f>VLOOKUP(B95,'[3]销售台账'!$C$2:$S$1310,17,0)</f>
        <v>中介-玉阁</v>
      </c>
      <c r="O95" s="34">
        <f>VLOOKUP(B95,'[3]销售台账'!$C$2:$AD$1310,18,0)</f>
        <v>45263</v>
      </c>
      <c r="P95" s="36">
        <f>VLOOKUP(E95,'[1]附件2'!$C$5:$R$182,16,0)</f>
        <v>487895</v>
      </c>
      <c r="Q95" s="52">
        <f t="shared" si="30"/>
        <v>0</v>
      </c>
      <c r="R95" s="17">
        <v>1</v>
      </c>
      <c r="S95" s="53">
        <v>557302.4519275625</v>
      </c>
      <c r="T95" s="54">
        <f t="shared" si="23"/>
        <v>557302.4519275625</v>
      </c>
      <c r="U95" s="53">
        <f>ROUND(T95*$U$1,0)</f>
        <v>473707</v>
      </c>
      <c r="V95" s="53">
        <f t="shared" si="24"/>
        <v>76622</v>
      </c>
      <c r="W95" s="3" t="b">
        <f t="shared" si="25"/>
        <v>1</v>
      </c>
      <c r="X95" s="3" t="b">
        <f t="shared" si="26"/>
        <v>1</v>
      </c>
      <c r="Y95" s="68">
        <f t="shared" si="27"/>
        <v>6973.451927562477</v>
      </c>
      <c r="Z95" s="67">
        <f t="shared" si="28"/>
        <v>0</v>
      </c>
    </row>
    <row r="96" spans="1:26" s="3" customFormat="1" ht="14.25">
      <c r="A96" s="16">
        <v>95</v>
      </c>
      <c r="B96" s="19" t="s">
        <v>243</v>
      </c>
      <c r="C96" s="17" t="b">
        <f>B96='附件2'!A100</f>
        <v>1</v>
      </c>
      <c r="D96" s="17">
        <f>VLOOKUP(B96,'[3]销售台账'!$C$2:$I$1310,7,0)</f>
        <v>0</v>
      </c>
      <c r="E96" s="19" t="s">
        <v>244</v>
      </c>
      <c r="F96" s="17" t="b">
        <f>E96='附件2'!D100</f>
        <v>1</v>
      </c>
      <c r="G96" s="20">
        <v>73.43</v>
      </c>
      <c r="H96" s="18" t="b">
        <f>G96='附件2'!H100</f>
        <v>1</v>
      </c>
      <c r="I96" s="31">
        <f>VLOOKUP(B96,'[3]销售台账'!$C$2:$J$1310,8,0)</f>
        <v>0</v>
      </c>
      <c r="J96" s="17">
        <f>VLOOKUP(B96,'[3]销售台账'!$C$2:$O$1310,13,0)</f>
        <v>0</v>
      </c>
      <c r="K96" s="32">
        <f t="shared" si="22"/>
        <v>482625</v>
      </c>
      <c r="L96" s="33">
        <f>VLOOKUP(B96,'[3]销售台账'!$C$2:$AD$1310,28,0)</f>
        <v>0</v>
      </c>
      <c r="M96" s="21" t="b">
        <f t="shared" si="29"/>
        <v>0</v>
      </c>
      <c r="N96" s="17">
        <f>VLOOKUP(B96,'[3]销售台账'!$C$2:$S$1310,17,0)</f>
        <v>0</v>
      </c>
      <c r="O96" s="34">
        <f>VLOOKUP(B96,'[3]销售台账'!$C$2:$AD$1310,18,0)</f>
        <v>0</v>
      </c>
      <c r="P96" s="36">
        <f>VLOOKUP(E96,'[1]附件2'!$C$5:$R$182,16,0)</f>
        <v>482625</v>
      </c>
      <c r="Q96" s="52">
        <f t="shared" si="30"/>
        <v>482625</v>
      </c>
      <c r="R96" s="17">
        <v>1</v>
      </c>
      <c r="S96" s="53">
        <v>551219.6378019374</v>
      </c>
      <c r="T96" s="54">
        <f t="shared" si="23"/>
        <v>551219.6378019374</v>
      </c>
      <c r="U96" s="53">
        <f>ROUND(T96*$U$1,0)</f>
        <v>468537</v>
      </c>
      <c r="V96" s="53">
        <f t="shared" si="24"/>
        <v>14088</v>
      </c>
      <c r="W96" s="3" t="b">
        <f t="shared" si="25"/>
        <v>1</v>
      </c>
      <c r="X96" s="3" t="b">
        <f t="shared" si="26"/>
        <v>1</v>
      </c>
      <c r="Y96" s="68">
        <f t="shared" si="27"/>
        <v>68594.63780193741</v>
      </c>
      <c r="Z96" s="67">
        <f t="shared" si="28"/>
        <v>0</v>
      </c>
    </row>
    <row r="97" spans="7:26" ht="13.5">
      <c r="G97" s="7">
        <f>SUM(G2:G96)</f>
        <v>7335.680000000006</v>
      </c>
      <c r="K97" s="6"/>
      <c r="O97" s="78"/>
      <c r="S97" s="84">
        <f>SUM(S2:S96)</f>
        <v>57109750.87984874</v>
      </c>
      <c r="T97" s="85">
        <f>SUM(T2:T96)</f>
        <v>57021593.401465386</v>
      </c>
      <c r="U97" s="84">
        <f>SUM(U2:U96)</f>
        <v>48468355</v>
      </c>
      <c r="Y97" s="8"/>
      <c r="Z97" s="2"/>
    </row>
    <row r="98" spans="11:26" ht="13.5">
      <c r="K98" s="6"/>
      <c r="O98" s="78"/>
      <c r="T98" s="86">
        <f>T97/S97</f>
        <v>0.9984563497997246</v>
      </c>
      <c r="Y98" s="8"/>
      <c r="Z98" s="2"/>
    </row>
    <row r="101" spans="5:10" ht="13.5">
      <c r="E101" s="74" t="s">
        <v>269</v>
      </c>
      <c r="F101" s="75" t="s">
        <v>270</v>
      </c>
      <c r="G101" s="8"/>
      <c r="H101" s="8"/>
      <c r="I101" s="6"/>
      <c r="J101" s="9"/>
    </row>
    <row r="102" spans="5:17" ht="13.5">
      <c r="E102" s="76">
        <v>7774.18</v>
      </c>
      <c r="F102" s="75">
        <f>T97/G97</f>
        <v>7773.184408461839</v>
      </c>
      <c r="G102" s="77">
        <f>F102/E102</f>
        <v>0.9998719361349799</v>
      </c>
      <c r="H102" s="77"/>
      <c r="I102" s="79"/>
      <c r="J102" s="80">
        <f>E102-F102</f>
        <v>0.9955915381615341</v>
      </c>
      <c r="L102" s="79"/>
      <c r="M102" s="79"/>
      <c r="N102" s="79"/>
      <c r="Q102" s="87"/>
    </row>
    <row r="103" spans="6:10" ht="13.5">
      <c r="F103" s="7"/>
      <c r="G103" s="8"/>
      <c r="H103" s="8"/>
      <c r="I103" s="6"/>
      <c r="J103" s="9"/>
    </row>
    <row r="105" spans="9:14" ht="13.5">
      <c r="I105" s="78"/>
      <c r="J105" s="10"/>
      <c r="L105" s="10"/>
      <c r="M105" s="10"/>
      <c r="N105" s="10"/>
    </row>
    <row r="106" spans="6:14" ht="13.5">
      <c r="F106" s="6" t="s">
        <v>271</v>
      </c>
      <c r="G106" s="74"/>
      <c r="H106" s="74"/>
      <c r="I106" s="75"/>
      <c r="J106" s="78"/>
      <c r="K106" s="7"/>
      <c r="L106" s="78"/>
      <c r="M106" s="10"/>
      <c r="N106" s="10"/>
    </row>
    <row r="107" spans="6:12" ht="13.5">
      <c r="F107" s="6" t="s">
        <v>272</v>
      </c>
      <c r="G107" s="74" t="s">
        <v>273</v>
      </c>
      <c r="H107" s="74">
        <v>9684.55</v>
      </c>
      <c r="I107" s="75">
        <f>H107-H108</f>
        <v>3092.5499999999993</v>
      </c>
      <c r="J107" s="8"/>
      <c r="K107" s="7"/>
      <c r="L107" s="8"/>
    </row>
    <row r="108" spans="7:12" ht="13.5">
      <c r="G108" s="74" t="s">
        <v>274</v>
      </c>
      <c r="H108" s="74">
        <v>6592</v>
      </c>
      <c r="I108" s="75">
        <f>H108/2</f>
        <v>3296</v>
      </c>
      <c r="J108" s="81" t="b">
        <f>I107&lt;I108</f>
        <v>1</v>
      </c>
      <c r="K108" s="7"/>
      <c r="L108" s="81"/>
    </row>
    <row r="109" spans="7:12" ht="13.5">
      <c r="G109" s="6"/>
      <c r="H109" s="6"/>
      <c r="I109" s="6"/>
      <c r="K109" s="7"/>
      <c r="L109" s="7"/>
    </row>
  </sheetData>
  <sheetProtection/>
  <autoFilter ref="A1:Z98"/>
  <printOptions/>
  <pageMargins left="0.7" right="0.7" top="0.75" bottom="0.75" header="0.3" footer="0.3"/>
  <pageSetup fitToHeight="0" fitToWidth="1" horizontalDpi="600" verticalDpi="600" orientation="landscape" paperSize="9" scale="6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2023-05-09T02:24:49Z</cp:lastPrinted>
  <dcterms:created xsi:type="dcterms:W3CDTF">2011-04-26T02:07:47Z</dcterms:created>
  <dcterms:modified xsi:type="dcterms:W3CDTF">2024-03-19T00:48:34Z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2052-12.1.0.16412</vt:lpwstr>
  </property>
  <property fmtid="{D5CDD505-2E9C-101B-9397-08002B2CF9AE}" pid="4" name="I">
    <vt:lpwstr>2616FFCDC31146D5AD4219523439327D</vt:lpwstr>
  </property>
</Properties>
</file>