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<sst xmlns="http://schemas.openxmlformats.org/spreadsheetml/2006/main" count="39" uniqueCount="35">
  <si>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</si>
  <si>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</si>
  <si>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</si>
  <si>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项目(楼盘)名称：翔隆花园26#楼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</si>
  <si>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</si>
  <si>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</si>
  <si>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</si>
  <si>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</si>
  <si>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</si>
  <si>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</si>
  <si>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</si>
  <si>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</si>
  <si>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</si>
  <si>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</si>
  <si>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</si>
  <si>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</si>
  <si>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</si>
  <si>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</si>
  <si>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</si>
  <si>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住宅302</t>
  </si>
  <si>
    <t>四房两厅两卫</t>
  </si>
  <si>
    <t>未售</t>
  </si>
  <si>
    <t>价格含2200元/㎡的精装</t>
  </si>
  <si>
    <t>住宅2001</t>
  </si>
  <si>
    <t>三房两厅三卫</t>
  </si>
  <si>
    <t>毛坯</t>
  </si>
  <si>
    <t>住宅2003</t>
  </si>
  <si>
    <t>本楼栋总面积/均价</t>
  </si>
  <si>
    <t>本栋销售住宅共3套，销售住宅总建筑面积：440.42㎡，套内面积：358.39㎡，分摊面积：82.03㎡，销售均价：6655元/㎡（建筑面积）、
8178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</si>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</sst>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3.875" style="2" customWidth="1"/>
    <col min="2" max="2" width="6.875" style="2" customWidth="1"/>
    <col min="3" max="3" width="8.875" style="2" customWidth="1"/>
    <col min="4" max="4" width="5.25390625" style="2" customWidth="1"/>
    <col min="5" max="5" width="13.625" style="2" customWidth="1"/>
    <col min="6" max="6" width="5.625" style="2" customWidth="1"/>
    <col min="7" max="7" width="10.625" style="2" customWidth="1"/>
    <col min="8" max="8" width="9.00390625" style="2" customWidth="1"/>
    <col min="9" max="9" width="9.625" style="2" customWidth="1"/>
    <col min="10" max="10" width="9.00390625" style="3" customWidth="1"/>
    <col min="11" max="11" width="11.125" style="3" customWidth="1"/>
    <col min="12" max="12" width="8.375" style="3" customWidth="1"/>
    <col min="13" max="13" width="6.00390625" style="2" customWidth="1"/>
    <col min="14" max="14" width="5.625" style="2" customWidth="1"/>
    <col min="15" max="15" width="17.00390625" style="2" customWidth="1"/>
    <col min="16" max="16384" width="9.00390625" style="2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  <c r="K2" s="21"/>
      <c r="L2" s="21"/>
      <c r="M2" s="5"/>
      <c r="N2" s="5"/>
      <c r="O2" s="5"/>
    </row>
    <row r="3" spans="1:15" ht="27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M3" s="6"/>
      <c r="N3" s="22"/>
      <c r="O3" s="22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3" t="s">
        <v>12</v>
      </c>
      <c r="J4" s="24" t="s">
        <v>13</v>
      </c>
      <c r="K4" s="24" t="s">
        <v>14</v>
      </c>
      <c r="L4" s="25" t="s">
        <v>15</v>
      </c>
      <c r="M4" s="23" t="s">
        <v>16</v>
      </c>
      <c r="N4" s="8" t="s">
        <v>17</v>
      </c>
      <c r="O4" s="7" t="s">
        <v>18</v>
      </c>
    </row>
    <row r="5" spans="1:15" ht="28.5" customHeight="1">
      <c r="A5" s="7"/>
      <c r="B5" s="8"/>
      <c r="C5" s="8"/>
      <c r="D5" s="8"/>
      <c r="E5" s="8"/>
      <c r="F5" s="8"/>
      <c r="G5" s="8"/>
      <c r="H5" s="8"/>
      <c r="I5" s="26"/>
      <c r="J5" s="24"/>
      <c r="K5" s="24"/>
      <c r="L5" s="27"/>
      <c r="M5" s="26"/>
      <c r="N5" s="8"/>
      <c r="O5" s="7"/>
    </row>
    <row r="6" spans="1:17" ht="24.75" customHeight="1">
      <c r="A6" s="9">
        <v>1</v>
      </c>
      <c r="B6" s="9">
        <v>26</v>
      </c>
      <c r="C6" s="10" t="s">
        <v>19</v>
      </c>
      <c r="D6" s="9">
        <v>3</v>
      </c>
      <c r="E6" s="11" t="s">
        <v>20</v>
      </c>
      <c r="F6" s="9">
        <v>3</v>
      </c>
      <c r="G6" s="12">
        <v>140.02</v>
      </c>
      <c r="H6" s="12">
        <f aca="true" t="shared" si="0" ref="H6:H9">G6-I6</f>
        <v>26.080000000000013</v>
      </c>
      <c r="I6" s="12">
        <v>113.94</v>
      </c>
      <c r="J6" s="28">
        <f>7384*0.95</f>
        <v>7014.799999999999</v>
      </c>
      <c r="K6" s="28">
        <f aca="true" t="shared" si="1" ref="K6:K8">ROUND(L6/I6,0)</f>
        <v>8620</v>
      </c>
      <c r="L6" s="28">
        <f aca="true" t="shared" si="2" ref="L6:L8">ROUND(J6*G6,0)</f>
        <v>982212</v>
      </c>
      <c r="M6" s="29"/>
      <c r="N6" s="30" t="s">
        <v>21</v>
      </c>
      <c r="O6" s="31" t="s">
        <v>22</v>
      </c>
      <c r="P6" s="32"/>
      <c r="Q6" s="40"/>
    </row>
    <row r="7" spans="1:17" ht="24.75" customHeight="1">
      <c r="A7" s="9">
        <v>2</v>
      </c>
      <c r="B7" s="9">
        <v>26</v>
      </c>
      <c r="C7" s="10" t="s">
        <v>23</v>
      </c>
      <c r="D7" s="13">
        <v>20</v>
      </c>
      <c r="E7" s="11" t="s">
        <v>24</v>
      </c>
      <c r="F7" s="9">
        <v>3</v>
      </c>
      <c r="G7" s="12">
        <v>179.6</v>
      </c>
      <c r="H7" s="12">
        <f t="shared" si="0"/>
        <v>33.44999999999999</v>
      </c>
      <c r="I7" s="12">
        <v>146.15</v>
      </c>
      <c r="J7" s="33">
        <f>6319*0.95</f>
        <v>6003.049999999999</v>
      </c>
      <c r="K7" s="28">
        <f t="shared" si="1"/>
        <v>7377</v>
      </c>
      <c r="L7" s="28">
        <f t="shared" si="2"/>
        <v>1078148</v>
      </c>
      <c r="M7" s="34"/>
      <c r="N7" s="30" t="s">
        <v>21</v>
      </c>
      <c r="O7" s="31" t="s">
        <v>25</v>
      </c>
      <c r="P7" s="3"/>
      <c r="Q7" s="40"/>
    </row>
    <row r="8" spans="1:17" ht="24.75" customHeight="1">
      <c r="A8" s="9">
        <v>3</v>
      </c>
      <c r="B8" s="9">
        <v>26</v>
      </c>
      <c r="C8" s="10" t="s">
        <v>26</v>
      </c>
      <c r="D8" s="13">
        <v>20</v>
      </c>
      <c r="E8" s="11" t="s">
        <v>20</v>
      </c>
      <c r="F8" s="9">
        <v>3</v>
      </c>
      <c r="G8" s="12">
        <v>120.8</v>
      </c>
      <c r="H8" s="12">
        <f t="shared" si="0"/>
        <v>22.5</v>
      </c>
      <c r="I8" s="12">
        <v>98.3</v>
      </c>
      <c r="J8" s="33">
        <f>7587*0.95</f>
        <v>7207.65</v>
      </c>
      <c r="K8" s="28">
        <f t="shared" si="1"/>
        <v>8857</v>
      </c>
      <c r="L8" s="28">
        <f t="shared" si="2"/>
        <v>870684</v>
      </c>
      <c r="M8" s="34"/>
      <c r="N8" s="30" t="s">
        <v>21</v>
      </c>
      <c r="O8" s="31" t="s">
        <v>22</v>
      </c>
      <c r="P8" s="3"/>
      <c r="Q8" s="40"/>
    </row>
    <row r="9" spans="1:15" ht="24.75" customHeight="1">
      <c r="A9" s="14" t="s">
        <v>27</v>
      </c>
      <c r="B9" s="14"/>
      <c r="C9" s="14"/>
      <c r="D9" s="14"/>
      <c r="E9" s="14"/>
      <c r="F9" s="15"/>
      <c r="G9" s="12">
        <f aca="true" t="shared" si="3" ref="G9:L9">SUM(G6:G8)</f>
        <v>440.42</v>
      </c>
      <c r="H9" s="12">
        <f t="shared" si="0"/>
        <v>82.02999999999997</v>
      </c>
      <c r="I9" s="12">
        <f t="shared" si="3"/>
        <v>358.39000000000004</v>
      </c>
      <c r="J9" s="33">
        <f>L9/G9</f>
        <v>6655.1110303800915</v>
      </c>
      <c r="K9" s="33">
        <f>L9/I9</f>
        <v>8178.364351683918</v>
      </c>
      <c r="L9" s="28">
        <f t="shared" si="3"/>
        <v>2931044</v>
      </c>
      <c r="M9" s="34"/>
      <c r="N9" s="30"/>
      <c r="O9" s="30"/>
    </row>
    <row r="10" spans="1:15" ht="31.5" customHeight="1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35"/>
      <c r="K10" s="35"/>
      <c r="L10" s="35"/>
      <c r="M10" s="17"/>
      <c r="N10" s="17"/>
      <c r="O10" s="36"/>
    </row>
    <row r="11" spans="1:15" ht="67.5" customHeight="1">
      <c r="A11" s="18" t="s">
        <v>29</v>
      </c>
      <c r="B11" s="19"/>
      <c r="C11" s="19"/>
      <c r="D11" s="19"/>
      <c r="E11" s="19"/>
      <c r="F11" s="19"/>
      <c r="G11" s="19"/>
      <c r="H11" s="19"/>
      <c r="I11" s="19"/>
      <c r="J11" s="37"/>
      <c r="K11" s="37"/>
      <c r="L11" s="37"/>
      <c r="M11" s="19"/>
      <c r="N11" s="19"/>
      <c r="O11" s="19"/>
    </row>
    <row r="12" spans="1:15" s="1" customFormat="1" ht="24.75" customHeight="1">
      <c r="A12" s="20" t="s">
        <v>30</v>
      </c>
      <c r="B12" s="20"/>
      <c r="C12" s="20"/>
      <c r="D12" s="20"/>
      <c r="E12" s="20"/>
      <c r="F12" s="20"/>
      <c r="G12" s="20"/>
      <c r="H12" s="20"/>
      <c r="I12" s="20"/>
      <c r="J12" s="38"/>
      <c r="K12" s="38" t="s">
        <v>31</v>
      </c>
      <c r="L12" s="38"/>
      <c r="M12" s="20"/>
      <c r="N12" s="20"/>
      <c r="O12" s="20"/>
    </row>
    <row r="13" spans="1:15" s="1" customFormat="1" ht="24.75" customHeight="1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38"/>
      <c r="K13" s="38" t="s">
        <v>33</v>
      </c>
      <c r="L13" s="38"/>
      <c r="M13" s="20"/>
      <c r="N13" s="20"/>
      <c r="O13" s="20"/>
    </row>
    <row r="14" spans="1:12" s="1" customFormat="1" ht="24.75" customHeight="1">
      <c r="A14" s="20" t="s">
        <v>34</v>
      </c>
      <c r="B14" s="20"/>
      <c r="C14" s="20"/>
      <c r="D14" s="20"/>
      <c r="E14" s="20"/>
      <c r="J14" s="39"/>
      <c r="K14" s="39"/>
      <c r="L14" s="39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30.75" customHeight="1"/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A3:G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2016-10-10T07:02:16Z</cp:lastPrinted>
  <dcterms:created xsi:type="dcterms:W3CDTF">2011-04-26T02:07:47Z</dcterms:created>
  <dcterms:modified xsi:type="dcterms:W3CDTF">2024-03-14T07:37:58Z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52FAAF815F2E4113BC337B00B5E4ABDA_12</vt:lpwstr>
  </property>
</Properties>
</file>