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4175" activeTab="0"/>
  </bookViews>
  <sheets>
    <sheet name="附件2" sheetId="1" r:id="rId1"/>
    <sheet name="Sheet1" sheetId="2" state="hidden" r:id="rId2"/>
  </sheets>
  <definedNames>
    <definedName name="_xlnm.Print_Area" localSheetId="1">'Sheet1'!$1:$2</definedName>
    <definedName name="_xlnm.Print_Area" localSheetId="0">'附件2'!$A$1:$O$4</definedName>
    <definedName name="_xlnm.Print_Titles" localSheetId="1">'Sheet1'!$1:$2</definedName>
    <definedName name="_xlnm.Print_Titles" localSheetId="0">'附件2'!$1:$4</definedName>
    <definedName name="_xlnm._FilterDatabase" localSheetId="0" hidden="1">'附件2'!$A$4:$R$39</definedName>
    <definedName name="_xlnm._FilterDatabase" localSheetId="1" hidden="1">'Sheet1'!$A$2:$H$30</definedName>
  </definedNames>
  <calcPr fullCalcOnLoad="1"/>
</workbook>
</file>

<file path=xl/sharedStrings.xml><?xml version="1.0" encoding="utf-8"?>
<sst xmlns="http://schemas.openxmlformats.org/spreadsheetml/2006/main" count="173" uniqueCount="39">
  <si>
    <t>附件2</t>
  </si>
  <si>
    <t>清远市新建商品住房销售价格备案表</t>
  </si>
  <si>
    <t>房地产开发企业名称或中介服务机构名称：清远市欧雅房地产开发有限公司</t>
  </si>
  <si>
    <t>项目(楼盘)名称：欧雅春天花园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</si>
  <si>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</si>
  <si>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</si>
  <si>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</si>
  <si>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</si>
  <si>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</si>
  <si>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</si>
  <si>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</si>
  <si>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</si>
  <si>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</si>
  <si>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</si>
  <si>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</si>
  <si>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</si>
  <si>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</si>
  <si>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</si>
  <si>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</si>
  <si>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一区5座1梯</t>
  </si>
  <si>
    <t>三房二厅二卫</t>
  </si>
  <si>
    <t>3米</t>
  </si>
  <si>
    <t>未售</t>
  </si>
  <si>
    <t>四房二厅二卫</t>
  </si>
  <si>
    <t>一区5座2梯</t>
  </si>
  <si>
    <t>本楼栋总面积/均价</t>
  </si>
  <si>
    <t xml:space="preserve">   本栋销售住宅共27套，销售住宅总建筑面积：3088.93㎡，套内面积：2519㎡，分摊面积：569.93㎡，销售均价：7267元/㎡（建筑面积）、8911元/㎡（套内建筑面积）。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</si>
  <si>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</si>
  <si>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</si>
  <si>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</si>
  <si>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价格举报投诉电话：12345</t>
  </si>
  <si>
    <t>企业投诉电话：</t>
  </si>
  <si>
    <t>本表一式两份</t>
  </si>
  <si>
    <t>上一版均价</t>
  </si>
  <si>
    <t>欧雅春天花园【A5座】备案价格表（下次调价日期2024-3-26）</t>
  </si>
  <si>
    <t>备案价(元)
最高网签价</t>
  </si>
  <si>
    <t>最高网签单价</t>
  </si>
  <si>
    <t>最低网签价</t>
  </si>
  <si>
    <t>最低网签单价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</si>
</sst>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6"/>
      <name val="黑体"/>
      <family val="3"/>
    </font>
    <font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0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b/>
      <sz val="14"/>
      <color theme="1"/>
      <name val="Calibri"/>
      <family val="0"/>
    </font>
    <font>
      <b/>
      <sz val="11"/>
      <color theme="1"/>
      <name val="Calibri"/>
      <family val="0"/>
    </font>
    <font>
      <sz val="11"/>
      <color theme="0"/>
      <name val="宋体"/>
      <family val="0"/>
    </font>
    <font>
      <sz val="10"/>
      <color theme="0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5" applyNumberFormat="0" applyAlignment="0" applyProtection="0"/>
    <xf numFmtId="0" fontId="22" fillId="4" borderId="6" applyNumberFormat="0" applyAlignment="0" applyProtection="0"/>
    <xf numFmtId="0" fontId="23" fillId="4" borderId="5" applyNumberFormat="0" applyAlignment="0" applyProtection="0"/>
    <xf numFmtId="0" fontId="24" fillId="5" borderId="7" applyNumberFormat="0" applyAlignment="0" applyProtection="0"/>
    <xf numFmtId="0" fontId="25" fillId="0" borderId="8" applyNumberFormat="0" applyFill="0" applyAlignment="0" applyProtection="0"/>
    <xf numFmtId="0" fontId="6" fillId="0" borderId="9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1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1" borderId="0" applyNumberFormat="0" applyBorder="0" applyAlignment="0" applyProtection="0"/>
    <xf numFmtId="0" fontId="2" fillId="3" borderId="0" applyNumberFormat="0" applyBorder="0" applyAlignment="0" applyProtection="0"/>
    <xf numFmtId="0" fontId="2" fillId="22" borderId="0" applyNumberFormat="0" applyBorder="0" applyAlignment="0" applyProtection="0"/>
    <xf numFmtId="0" fontId="11" fillId="23" borderId="0" applyNumberFormat="0" applyBorder="0" applyAlignment="0" applyProtection="0"/>
    <xf numFmtId="0" fontId="31" fillId="0" borderId="0">
      <alignment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</cellStyleXfs>
  <cellXfs count="68">
    <xf numFmtId="0" fontId="0" fillId="0" borderId="0" xfId="0" applyAlignment="1">
      <alignment vertical="center"/>
    </xf>
    <xf numFmtId="0" fontId="31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176" fontId="1" fillId="25" borderId="10" xfId="0" applyNumberFormat="1" applyFont="1" applyFill="1" applyBorder="1" applyAlignment="1">
      <alignment horizontal="center" vertical="center" wrapText="1"/>
    </xf>
    <xf numFmtId="177" fontId="5" fillId="25" borderId="10" xfId="0" applyNumberFormat="1" applyFont="1" applyFill="1" applyBorder="1" applyAlignment="1">
      <alignment horizontal="center" vertical="center"/>
    </xf>
    <xf numFmtId="177" fontId="0" fillId="25" borderId="10" xfId="0" applyNumberFormat="1" applyFont="1" applyFill="1" applyBorder="1" applyAlignment="1">
      <alignment horizontal="center" vertical="center"/>
    </xf>
    <xf numFmtId="177" fontId="33" fillId="25" borderId="10" xfId="0" applyNumberFormat="1" applyFont="1" applyFill="1" applyBorder="1" applyAlignment="1">
      <alignment horizontal="center" vertical="center"/>
    </xf>
    <xf numFmtId="177" fontId="31" fillId="25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64" applyFont="1" applyFill="1" applyBorder="1" applyAlignment="1">
      <alignment horizontal="center" vertical="center"/>
      <protection/>
    </xf>
    <xf numFmtId="176" fontId="1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77" fontId="33" fillId="0" borderId="10" xfId="0" applyNumberFormat="1" applyFont="1" applyFill="1" applyBorder="1" applyAlignment="1">
      <alignment horizontal="center" vertical="center"/>
    </xf>
    <xf numFmtId="177" fontId="31" fillId="0" borderId="10" xfId="0" applyNumberFormat="1" applyFont="1" applyFill="1" applyBorder="1" applyAlignment="1">
      <alignment horizontal="center" vertical="center"/>
    </xf>
    <xf numFmtId="0" fontId="1" fillId="0" borderId="10" xfId="64" applyFont="1" applyFill="1" applyBorder="1" applyAlignment="1" applyProtection="1">
      <alignment horizontal="center" vertical="center" wrapText="1"/>
      <protection locked="0"/>
    </xf>
    <xf numFmtId="0" fontId="1" fillId="25" borderId="10" xfId="64" applyFont="1" applyFill="1" applyBorder="1" applyAlignment="1" applyProtection="1">
      <alignment horizontal="center" vertical="center" wrapText="1"/>
      <protection locked="0"/>
    </xf>
    <xf numFmtId="0" fontId="1" fillId="25" borderId="10" xfId="64" applyFont="1" applyFill="1" applyBorder="1" applyAlignment="1">
      <alignment horizontal="center" vertical="center"/>
      <protection/>
    </xf>
    <xf numFmtId="0" fontId="0" fillId="26" borderId="10" xfId="0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center" wrapText="1"/>
    </xf>
    <xf numFmtId="176" fontId="1" fillId="26" borderId="10" xfId="0" applyNumberFormat="1" applyFont="1" applyFill="1" applyBorder="1" applyAlignment="1">
      <alignment horizontal="center" vertical="center" wrapText="1"/>
    </xf>
    <xf numFmtId="0" fontId="0" fillId="26" borderId="0" xfId="0" applyFont="1" applyFill="1" applyAlignment="1">
      <alignment vertical="center"/>
    </xf>
    <xf numFmtId="0" fontId="0" fillId="26" borderId="0" xfId="0" applyFont="1" applyFill="1" applyAlignment="1">
      <alignment horizontal="center" vertical="center"/>
    </xf>
    <xf numFmtId="0" fontId="0" fillId="26" borderId="0" xfId="0" applyFill="1" applyAlignment="1">
      <alignment horizontal="center" vertical="center"/>
    </xf>
    <xf numFmtId="0" fontId="0" fillId="26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7" fillId="26" borderId="0" xfId="0" applyFont="1" applyFill="1" applyAlignment="1">
      <alignment horizontal="left" vertical="center"/>
    </xf>
    <xf numFmtId="0" fontId="0" fillId="26" borderId="0" xfId="0" applyFill="1" applyAlignment="1">
      <alignment vertical="center"/>
    </xf>
    <xf numFmtId="0" fontId="8" fillId="26" borderId="0" xfId="0" applyFont="1" applyFill="1" applyAlignment="1">
      <alignment horizontal="center" vertical="center"/>
    </xf>
    <xf numFmtId="0" fontId="9" fillId="26" borderId="12" xfId="0" applyFont="1" applyFill="1" applyBorder="1" applyAlignment="1">
      <alignment horizontal="left" vertical="center"/>
    </xf>
    <xf numFmtId="0" fontId="4" fillId="26" borderId="10" xfId="0" applyFont="1" applyFill="1" applyBorder="1" applyAlignment="1">
      <alignment horizontal="center" vertical="center"/>
    </xf>
    <xf numFmtId="0" fontId="4" fillId="26" borderId="10" xfId="0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center"/>
    </xf>
    <xf numFmtId="176" fontId="1" fillId="26" borderId="10" xfId="0" applyNumberFormat="1" applyFont="1" applyFill="1" applyBorder="1" applyAlignment="1">
      <alignment horizontal="center" vertical="center"/>
    </xf>
    <xf numFmtId="0" fontId="1" fillId="26" borderId="10" xfId="64" applyFont="1" applyFill="1" applyBorder="1" applyAlignment="1">
      <alignment horizontal="center" vertical="center"/>
      <protection/>
    </xf>
    <xf numFmtId="0" fontId="1" fillId="26" borderId="10" xfId="64" applyFont="1" applyFill="1" applyBorder="1" applyAlignment="1" applyProtection="1">
      <alignment horizontal="center" vertical="center" wrapText="1"/>
      <protection locked="0"/>
    </xf>
    <xf numFmtId="0" fontId="1" fillId="26" borderId="10" xfId="0" applyFont="1" applyFill="1" applyBorder="1" applyAlignment="1">
      <alignment horizontal="left" vertical="center" wrapText="1"/>
    </xf>
    <xf numFmtId="0" fontId="10" fillId="26" borderId="13" xfId="0" applyFont="1" applyFill="1" applyBorder="1" applyAlignment="1">
      <alignment horizontal="left" vertical="center" wrapText="1"/>
    </xf>
    <xf numFmtId="0" fontId="10" fillId="26" borderId="14" xfId="0" applyFont="1" applyFill="1" applyBorder="1" applyAlignment="1">
      <alignment horizontal="left" vertical="center" wrapText="1"/>
    </xf>
    <xf numFmtId="0" fontId="9" fillId="26" borderId="0" xfId="0" applyFont="1" applyFill="1" applyAlignment="1">
      <alignment horizontal="left" vertical="center" wrapText="1"/>
    </xf>
    <xf numFmtId="0" fontId="9" fillId="26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0" fillId="26" borderId="0" xfId="0" applyFont="1" applyFill="1" applyAlignment="1">
      <alignment vertical="center"/>
    </xf>
    <xf numFmtId="0" fontId="9" fillId="26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" fillId="26" borderId="0" xfId="0" applyFont="1" applyFill="1" applyAlignment="1">
      <alignment vertical="center"/>
    </xf>
    <xf numFmtId="0" fontId="4" fillId="26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7" fontId="1" fillId="26" borderId="10" xfId="0" applyNumberFormat="1" applyFont="1" applyFill="1" applyBorder="1" applyAlignment="1">
      <alignment horizontal="center" vertical="center"/>
    </xf>
    <xf numFmtId="177" fontId="1" fillId="26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/>
    </xf>
    <xf numFmtId="177" fontId="34" fillId="0" borderId="1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177" fontId="35" fillId="0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 wrapText="1"/>
    </xf>
    <xf numFmtId="0" fontId="10" fillId="26" borderId="15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27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6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tabSelected="1" zoomScaleSheetLayoutView="100" workbookViewId="0" topLeftCell="A1">
      <pane xSplit="3" ySplit="4" topLeftCell="D5" activePane="bottomRight" state="frozen"/>
      <selection pane="bottomRight" activeCell="G39" sqref="G39"/>
    </sheetView>
  </sheetViews>
  <sheetFormatPr defaultColWidth="9.00390625" defaultRowHeight="14.25"/>
  <cols>
    <col min="1" max="1" width="6.625" style="30" customWidth="1"/>
    <col min="2" max="2" width="11.125" style="30" customWidth="1"/>
    <col min="3" max="3" width="8.75390625" style="30" customWidth="1"/>
    <col min="4" max="4" width="7.625" style="30" customWidth="1"/>
    <col min="5" max="5" width="18.375" style="30" customWidth="1"/>
    <col min="6" max="6" width="9.125" style="30" customWidth="1"/>
    <col min="7" max="7" width="14.875" style="30" customWidth="1"/>
    <col min="8" max="8" width="13.75390625" style="30" customWidth="1"/>
    <col min="9" max="9" width="10.50390625" style="30" customWidth="1"/>
    <col min="10" max="10" width="12.875" style="30" customWidth="1"/>
    <col min="11" max="11" width="15.00390625" style="30" customWidth="1"/>
    <col min="12" max="12" width="11.50390625" style="31" customWidth="1"/>
    <col min="13" max="13" width="9.50390625" style="31" customWidth="1"/>
    <col min="14" max="14" width="9.625" style="30" customWidth="1"/>
    <col min="15" max="15" width="10.75390625" style="30" customWidth="1"/>
    <col min="16" max="16" width="12.625" style="30" bestFit="1" customWidth="1"/>
    <col min="17" max="215" width="9.00390625" style="30" customWidth="1"/>
    <col min="216" max="222" width="8.625" style="30" customWidth="1"/>
    <col min="223" max="16384" width="9.00390625" style="30" customWidth="1"/>
  </cols>
  <sheetData>
    <row r="1" spans="1:15" ht="15.75" customHeight="1">
      <c r="A1" s="32" t="s">
        <v>0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47"/>
      <c r="M1" s="47"/>
      <c r="N1" s="33"/>
      <c r="O1" s="33"/>
    </row>
    <row r="2" spans="1:15" s="27" customFormat="1" ht="21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48"/>
      <c r="M2" s="48"/>
      <c r="N2" s="34"/>
      <c r="O2" s="49"/>
    </row>
    <row r="3" spans="1:15" s="27" customFormat="1" ht="21.75" customHeight="1">
      <c r="A3" s="35" t="s">
        <v>2</v>
      </c>
      <c r="B3" s="35"/>
      <c r="C3" s="35"/>
      <c r="D3" s="35"/>
      <c r="E3" s="35"/>
      <c r="F3" s="35"/>
      <c r="G3" s="35"/>
      <c r="H3" s="35"/>
      <c r="I3" s="50" t="s">
        <v>3</v>
      </c>
      <c r="J3" s="49"/>
      <c r="K3" s="49"/>
      <c r="L3" s="51"/>
      <c r="M3" s="52"/>
      <c r="N3" s="53"/>
      <c r="O3" s="49"/>
    </row>
    <row r="4" spans="1:15" s="27" customFormat="1" ht="30.75" customHeight="1">
      <c r="A4" s="36" t="s">
        <v>4</v>
      </c>
      <c r="B4" s="37" t="s">
        <v>5</v>
      </c>
      <c r="C4" s="37" t="s">
        <v>6</v>
      </c>
      <c r="D4" s="37" t="s">
        <v>7</v>
      </c>
      <c r="E4" s="37" t="s">
        <v>8</v>
      </c>
      <c r="F4" s="37" t="s">
        <v>9</v>
      </c>
      <c r="G4" s="37" t="s">
        <v>10</v>
      </c>
      <c r="H4" s="37" t="s">
        <v>11</v>
      </c>
      <c r="I4" s="54" t="s">
        <v>12</v>
      </c>
      <c r="J4" s="37" t="s">
        <v>13</v>
      </c>
      <c r="K4" s="37" t="s">
        <v>14</v>
      </c>
      <c r="L4" s="55" t="s">
        <v>15</v>
      </c>
      <c r="M4" s="55" t="s">
        <v>16</v>
      </c>
      <c r="N4" s="37" t="s">
        <v>17</v>
      </c>
      <c r="O4" s="37" t="s">
        <v>18</v>
      </c>
    </row>
    <row r="5" spans="1:18" s="28" customFormat="1" ht="15.75" customHeight="1">
      <c r="A5" s="25">
        <v>1</v>
      </c>
      <c r="B5" s="25" t="s">
        <v>19</v>
      </c>
      <c r="C5" s="25">
        <v>301</v>
      </c>
      <c r="D5" s="25">
        <v>3</v>
      </c>
      <c r="E5" s="38" t="s">
        <v>20</v>
      </c>
      <c r="F5" s="25" t="s">
        <v>21</v>
      </c>
      <c r="G5" s="26">
        <v>110.5</v>
      </c>
      <c r="H5" s="39">
        <f aca="true" t="shared" si="0" ref="H5:H12">G5-I5</f>
        <v>20.159999999999997</v>
      </c>
      <c r="I5" s="39">
        <v>90.34</v>
      </c>
      <c r="J5" s="56">
        <f aca="true" t="shared" si="1" ref="J5:J12">L5/G5</f>
        <v>7300</v>
      </c>
      <c r="K5" s="57">
        <f aca="true" t="shared" si="2" ref="K5:K12">L5/I5</f>
        <v>8929.045826876245</v>
      </c>
      <c r="L5" s="58">
        <v>806650</v>
      </c>
      <c r="M5" s="59"/>
      <c r="N5" s="38" t="s">
        <v>22</v>
      </c>
      <c r="O5" s="38"/>
      <c r="P5" s="60"/>
      <c r="Q5"/>
      <c r="R5"/>
    </row>
    <row r="6" spans="1:18" s="28" customFormat="1" ht="15.75" customHeight="1">
      <c r="A6" s="25">
        <v>2</v>
      </c>
      <c r="B6" s="25" t="s">
        <v>19</v>
      </c>
      <c r="C6" s="25">
        <v>302</v>
      </c>
      <c r="D6" s="25">
        <v>3</v>
      </c>
      <c r="E6" s="38" t="s">
        <v>20</v>
      </c>
      <c r="F6" s="25" t="s">
        <v>21</v>
      </c>
      <c r="G6" s="26">
        <v>111.38</v>
      </c>
      <c r="H6" s="39">
        <f t="shared" si="0"/>
        <v>20.319999999999993</v>
      </c>
      <c r="I6" s="39">
        <v>91.06</v>
      </c>
      <c r="J6" s="56">
        <f t="shared" si="1"/>
        <v>7300</v>
      </c>
      <c r="K6" s="57">
        <f t="shared" si="2"/>
        <v>8928.991873490006</v>
      </c>
      <c r="L6" s="58">
        <v>813074</v>
      </c>
      <c r="M6" s="59"/>
      <c r="N6" s="38" t="s">
        <v>22</v>
      </c>
      <c r="O6" s="38"/>
      <c r="P6" s="60"/>
      <c r="Q6"/>
      <c r="R6"/>
    </row>
    <row r="7" spans="1:18" s="28" customFormat="1" ht="15.75" customHeight="1">
      <c r="A7" s="25">
        <v>3</v>
      </c>
      <c r="B7" s="25" t="s">
        <v>19</v>
      </c>
      <c r="C7" s="25">
        <v>303</v>
      </c>
      <c r="D7" s="25">
        <v>3</v>
      </c>
      <c r="E7" s="38" t="s">
        <v>23</v>
      </c>
      <c r="F7" s="25" t="s">
        <v>21</v>
      </c>
      <c r="G7" s="26">
        <v>126.07</v>
      </c>
      <c r="H7" s="39">
        <f t="shared" si="0"/>
        <v>23</v>
      </c>
      <c r="I7" s="39">
        <v>103.07</v>
      </c>
      <c r="J7" s="56">
        <f t="shared" si="1"/>
        <v>7300</v>
      </c>
      <c r="K7" s="57">
        <f t="shared" si="2"/>
        <v>8928.990006791502</v>
      </c>
      <c r="L7" s="58">
        <v>920311</v>
      </c>
      <c r="M7" s="59"/>
      <c r="N7" s="38" t="s">
        <v>22</v>
      </c>
      <c r="O7" s="38"/>
      <c r="P7" s="60"/>
      <c r="Q7"/>
      <c r="R7"/>
    </row>
    <row r="8" spans="1:18" s="28" customFormat="1" ht="15.75" customHeight="1">
      <c r="A8" s="25">
        <v>4</v>
      </c>
      <c r="B8" s="25" t="s">
        <v>19</v>
      </c>
      <c r="C8" s="25">
        <v>304</v>
      </c>
      <c r="D8" s="25">
        <v>3</v>
      </c>
      <c r="E8" s="38" t="s">
        <v>23</v>
      </c>
      <c r="F8" s="25" t="s">
        <v>21</v>
      </c>
      <c r="G8" s="26">
        <v>127.07</v>
      </c>
      <c r="H8" s="39">
        <f t="shared" si="0"/>
        <v>23.179999999999993</v>
      </c>
      <c r="I8" s="39">
        <v>103.89</v>
      </c>
      <c r="J8" s="56">
        <f t="shared" si="1"/>
        <v>7300</v>
      </c>
      <c r="K8" s="57">
        <f t="shared" si="2"/>
        <v>8928.7804408509</v>
      </c>
      <c r="L8" s="58">
        <v>927611</v>
      </c>
      <c r="M8" s="59"/>
      <c r="N8" s="38" t="s">
        <v>22</v>
      </c>
      <c r="O8" s="38"/>
      <c r="P8" s="60"/>
      <c r="Q8"/>
      <c r="R8"/>
    </row>
    <row r="9" spans="1:18" s="28" customFormat="1" ht="15.75" customHeight="1">
      <c r="A9" s="25">
        <v>5</v>
      </c>
      <c r="B9" s="25" t="s">
        <v>19</v>
      </c>
      <c r="C9" s="40">
        <v>401</v>
      </c>
      <c r="D9" s="25">
        <v>4</v>
      </c>
      <c r="E9" s="38" t="s">
        <v>20</v>
      </c>
      <c r="F9" s="25" t="s">
        <v>21</v>
      </c>
      <c r="G9" s="26">
        <v>110.5</v>
      </c>
      <c r="H9" s="39">
        <f t="shared" si="0"/>
        <v>20.159999999999997</v>
      </c>
      <c r="I9" s="39">
        <v>90.34</v>
      </c>
      <c r="J9" s="56">
        <f t="shared" si="1"/>
        <v>8126.696832579186</v>
      </c>
      <c r="K9" s="57">
        <f t="shared" si="2"/>
        <v>9940.225813593092</v>
      </c>
      <c r="L9" s="58">
        <v>898000</v>
      </c>
      <c r="M9" s="61">
        <v>888000</v>
      </c>
      <c r="N9" s="38" t="s">
        <v>22</v>
      </c>
      <c r="O9" s="38"/>
      <c r="P9"/>
      <c r="Q9"/>
      <c r="R9"/>
    </row>
    <row r="10" spans="1:18" s="28" customFormat="1" ht="15.75" customHeight="1">
      <c r="A10" s="25">
        <v>6</v>
      </c>
      <c r="B10" s="25" t="s">
        <v>19</v>
      </c>
      <c r="C10" s="40">
        <v>402</v>
      </c>
      <c r="D10" s="25">
        <v>4</v>
      </c>
      <c r="E10" s="38" t="s">
        <v>20</v>
      </c>
      <c r="F10" s="25" t="s">
        <v>21</v>
      </c>
      <c r="G10" s="26">
        <v>111.38</v>
      </c>
      <c r="H10" s="39">
        <f t="shared" si="0"/>
        <v>20.319999999999993</v>
      </c>
      <c r="I10" s="39">
        <v>91.06</v>
      </c>
      <c r="J10" s="56">
        <f t="shared" si="1"/>
        <v>7300</v>
      </c>
      <c r="K10" s="57">
        <f t="shared" si="2"/>
        <v>8928.991873490006</v>
      </c>
      <c r="L10" s="58">
        <v>813074</v>
      </c>
      <c r="M10" s="59"/>
      <c r="N10" s="38" t="s">
        <v>22</v>
      </c>
      <c r="O10" s="38"/>
      <c r="P10" s="60"/>
      <c r="Q10"/>
      <c r="R10"/>
    </row>
    <row r="11" spans="1:18" s="28" customFormat="1" ht="15.75" customHeight="1">
      <c r="A11" s="25">
        <v>7</v>
      </c>
      <c r="B11" s="25" t="s">
        <v>19</v>
      </c>
      <c r="C11" s="40">
        <v>501</v>
      </c>
      <c r="D11" s="25">
        <v>5</v>
      </c>
      <c r="E11" s="38" t="s">
        <v>20</v>
      </c>
      <c r="F11" s="25" t="s">
        <v>21</v>
      </c>
      <c r="G11" s="26">
        <v>110.5</v>
      </c>
      <c r="H11" s="39">
        <f t="shared" si="0"/>
        <v>20.159999999999997</v>
      </c>
      <c r="I11" s="39">
        <v>90.34</v>
      </c>
      <c r="J11" s="56">
        <f t="shared" si="1"/>
        <v>7300</v>
      </c>
      <c r="K11" s="57">
        <f t="shared" si="2"/>
        <v>8929.045826876245</v>
      </c>
      <c r="L11" s="58">
        <v>806650</v>
      </c>
      <c r="M11" s="59"/>
      <c r="N11" s="38" t="s">
        <v>22</v>
      </c>
      <c r="O11" s="38"/>
      <c r="P11" s="60"/>
      <c r="Q11"/>
      <c r="R11"/>
    </row>
    <row r="12" spans="1:18" s="28" customFormat="1" ht="15.75" customHeight="1">
      <c r="A12" s="25">
        <v>8</v>
      </c>
      <c r="B12" s="25" t="s">
        <v>19</v>
      </c>
      <c r="C12" s="40">
        <v>701</v>
      </c>
      <c r="D12" s="25">
        <v>7</v>
      </c>
      <c r="E12" s="38" t="s">
        <v>20</v>
      </c>
      <c r="F12" s="25" t="s">
        <v>21</v>
      </c>
      <c r="G12" s="26">
        <v>110.5</v>
      </c>
      <c r="H12" s="39">
        <f t="shared" si="0"/>
        <v>20.159999999999997</v>
      </c>
      <c r="I12" s="39">
        <v>90.34</v>
      </c>
      <c r="J12" s="56">
        <f t="shared" si="1"/>
        <v>7300</v>
      </c>
      <c r="K12" s="57">
        <f t="shared" si="2"/>
        <v>8929.045826876245</v>
      </c>
      <c r="L12" s="58">
        <v>806650</v>
      </c>
      <c r="M12" s="59"/>
      <c r="N12" s="38" t="s">
        <v>22</v>
      </c>
      <c r="O12" s="38"/>
      <c r="P12" s="60"/>
      <c r="Q12"/>
      <c r="R12"/>
    </row>
    <row r="13" spans="1:18" s="28" customFormat="1" ht="15.75" customHeight="1">
      <c r="A13" s="25">
        <v>9</v>
      </c>
      <c r="B13" s="25" t="s">
        <v>19</v>
      </c>
      <c r="C13" s="40">
        <v>801</v>
      </c>
      <c r="D13" s="25">
        <v>8</v>
      </c>
      <c r="E13" s="38" t="s">
        <v>20</v>
      </c>
      <c r="F13" s="25" t="s">
        <v>21</v>
      </c>
      <c r="G13" s="26">
        <v>110.5</v>
      </c>
      <c r="H13" s="39">
        <f aca="true" t="shared" si="3" ref="H13:H32">G13-I13</f>
        <v>20.159999999999997</v>
      </c>
      <c r="I13" s="39">
        <v>90.34</v>
      </c>
      <c r="J13" s="56">
        <f aca="true" t="shared" si="4" ref="J13:J33">L13/G13</f>
        <v>7300</v>
      </c>
      <c r="K13" s="57">
        <f aca="true" t="shared" si="5" ref="K13:K33">L13/I13</f>
        <v>8929.045826876245</v>
      </c>
      <c r="L13" s="58">
        <v>806650</v>
      </c>
      <c r="M13" s="59"/>
      <c r="N13" s="38" t="s">
        <v>22</v>
      </c>
      <c r="O13" s="38"/>
      <c r="P13" s="60"/>
      <c r="Q13"/>
      <c r="R13"/>
    </row>
    <row r="14" spans="1:18" s="28" customFormat="1" ht="15.75" customHeight="1">
      <c r="A14" s="25">
        <v>10</v>
      </c>
      <c r="B14" s="25" t="s">
        <v>19</v>
      </c>
      <c r="C14" s="41">
        <v>802</v>
      </c>
      <c r="D14" s="25">
        <v>8</v>
      </c>
      <c r="E14" s="38" t="s">
        <v>20</v>
      </c>
      <c r="F14" s="25" t="s">
        <v>21</v>
      </c>
      <c r="G14" s="26">
        <v>111.38</v>
      </c>
      <c r="H14" s="39">
        <f t="shared" si="3"/>
        <v>20.319999999999993</v>
      </c>
      <c r="I14" s="39">
        <v>91.06</v>
      </c>
      <c r="J14" s="56">
        <f t="shared" si="4"/>
        <v>7300</v>
      </c>
      <c r="K14" s="57">
        <f t="shared" si="5"/>
        <v>8928.991873490006</v>
      </c>
      <c r="L14" s="58">
        <v>813074</v>
      </c>
      <c r="M14" s="59"/>
      <c r="N14" s="38" t="s">
        <v>22</v>
      </c>
      <c r="O14" s="38"/>
      <c r="P14" s="60"/>
      <c r="Q14"/>
      <c r="R14"/>
    </row>
    <row r="15" spans="1:18" s="28" customFormat="1" ht="15.75" customHeight="1">
      <c r="A15" s="25">
        <v>11</v>
      </c>
      <c r="B15" s="25" t="s">
        <v>19</v>
      </c>
      <c r="C15" s="40">
        <v>1401</v>
      </c>
      <c r="D15" s="25">
        <v>14</v>
      </c>
      <c r="E15" s="38" t="s">
        <v>20</v>
      </c>
      <c r="F15" s="25" t="s">
        <v>21</v>
      </c>
      <c r="G15" s="26">
        <v>110.5</v>
      </c>
      <c r="H15" s="39">
        <f t="shared" si="3"/>
        <v>20.159999999999997</v>
      </c>
      <c r="I15" s="39">
        <v>90.34</v>
      </c>
      <c r="J15" s="56">
        <f t="shared" si="4"/>
        <v>7300</v>
      </c>
      <c r="K15" s="57">
        <f t="shared" si="5"/>
        <v>8929.045826876245</v>
      </c>
      <c r="L15" s="58">
        <v>806650</v>
      </c>
      <c r="M15" s="59"/>
      <c r="N15" s="38" t="s">
        <v>22</v>
      </c>
      <c r="O15" s="38"/>
      <c r="P15" s="60"/>
      <c r="Q15"/>
      <c r="R15"/>
    </row>
    <row r="16" spans="1:18" s="28" customFormat="1" ht="15.75" customHeight="1">
      <c r="A16" s="25">
        <v>12</v>
      </c>
      <c r="B16" s="25" t="s">
        <v>19</v>
      </c>
      <c r="C16" s="40">
        <v>1402</v>
      </c>
      <c r="D16" s="25">
        <v>14</v>
      </c>
      <c r="E16" s="38" t="s">
        <v>20</v>
      </c>
      <c r="F16" s="25" t="s">
        <v>21</v>
      </c>
      <c r="G16" s="26">
        <v>111.38</v>
      </c>
      <c r="H16" s="39">
        <f t="shared" si="3"/>
        <v>20.319999999999993</v>
      </c>
      <c r="I16" s="39">
        <v>91.06</v>
      </c>
      <c r="J16" s="56">
        <f t="shared" si="4"/>
        <v>7300</v>
      </c>
      <c r="K16" s="57">
        <f t="shared" si="5"/>
        <v>8928.991873490006</v>
      </c>
      <c r="L16" s="58">
        <v>813074</v>
      </c>
      <c r="M16" s="59"/>
      <c r="N16" s="38" t="s">
        <v>22</v>
      </c>
      <c r="O16" s="38"/>
      <c r="P16" s="60"/>
      <c r="Q16"/>
      <c r="R16"/>
    </row>
    <row r="17" spans="1:18" s="28" customFormat="1" ht="15.75" customHeight="1">
      <c r="A17" s="25">
        <v>13</v>
      </c>
      <c r="B17" s="25" t="s">
        <v>19</v>
      </c>
      <c r="C17" s="41">
        <v>1801</v>
      </c>
      <c r="D17" s="25">
        <v>18</v>
      </c>
      <c r="E17" s="38" t="s">
        <v>20</v>
      </c>
      <c r="F17" s="25" t="s">
        <v>21</v>
      </c>
      <c r="G17" s="26">
        <v>110.5</v>
      </c>
      <c r="H17" s="39">
        <f t="shared" si="3"/>
        <v>20.159999999999997</v>
      </c>
      <c r="I17" s="39">
        <v>90.34</v>
      </c>
      <c r="J17" s="56">
        <f t="shared" si="4"/>
        <v>7300</v>
      </c>
      <c r="K17" s="57">
        <f t="shared" si="5"/>
        <v>8929.045826876245</v>
      </c>
      <c r="L17" s="58">
        <v>806650</v>
      </c>
      <c r="M17" s="59"/>
      <c r="N17" s="38" t="s">
        <v>22</v>
      </c>
      <c r="O17" s="38"/>
      <c r="P17" s="60"/>
      <c r="Q17"/>
      <c r="R17"/>
    </row>
    <row r="18" spans="1:18" s="28" customFormat="1" ht="15.75" customHeight="1">
      <c r="A18" s="25">
        <v>14</v>
      </c>
      <c r="B18" s="25" t="s">
        <v>19</v>
      </c>
      <c r="C18" s="40">
        <v>1802</v>
      </c>
      <c r="D18" s="25">
        <v>18</v>
      </c>
      <c r="E18" s="38" t="s">
        <v>20</v>
      </c>
      <c r="F18" s="25" t="s">
        <v>21</v>
      </c>
      <c r="G18" s="26">
        <v>111.38</v>
      </c>
      <c r="H18" s="39">
        <f t="shared" si="3"/>
        <v>20.319999999999993</v>
      </c>
      <c r="I18" s="39">
        <v>91.06</v>
      </c>
      <c r="J18" s="56">
        <f t="shared" si="4"/>
        <v>7300</v>
      </c>
      <c r="K18" s="57">
        <f t="shared" si="5"/>
        <v>8928.991873490006</v>
      </c>
      <c r="L18" s="58">
        <v>813074</v>
      </c>
      <c r="M18" s="59"/>
      <c r="N18" s="38" t="s">
        <v>22</v>
      </c>
      <c r="O18" s="38"/>
      <c r="P18" s="60"/>
      <c r="Q18"/>
      <c r="R18"/>
    </row>
    <row r="19" spans="1:18" s="28" customFormat="1" ht="15.75" customHeight="1">
      <c r="A19" s="25">
        <v>15</v>
      </c>
      <c r="B19" s="25" t="s">
        <v>19</v>
      </c>
      <c r="C19" s="40">
        <v>1803</v>
      </c>
      <c r="D19" s="25">
        <v>18</v>
      </c>
      <c r="E19" s="38" t="s">
        <v>23</v>
      </c>
      <c r="F19" s="25" t="s">
        <v>21</v>
      </c>
      <c r="G19" s="26">
        <v>126.07</v>
      </c>
      <c r="H19" s="39">
        <f t="shared" si="3"/>
        <v>23</v>
      </c>
      <c r="I19" s="39">
        <v>103.07</v>
      </c>
      <c r="J19" s="56">
        <f t="shared" si="4"/>
        <v>7300</v>
      </c>
      <c r="K19" s="57">
        <f t="shared" si="5"/>
        <v>8928.990006791502</v>
      </c>
      <c r="L19" s="58">
        <v>920311</v>
      </c>
      <c r="M19" s="59"/>
      <c r="N19" s="38" t="s">
        <v>22</v>
      </c>
      <c r="O19" s="38"/>
      <c r="P19" s="60"/>
      <c r="Q19"/>
      <c r="R19"/>
    </row>
    <row r="20" spans="1:18" s="28" customFormat="1" ht="15.75" customHeight="1">
      <c r="A20" s="25">
        <v>16</v>
      </c>
      <c r="B20" s="25" t="s">
        <v>19</v>
      </c>
      <c r="C20" s="40">
        <v>1804</v>
      </c>
      <c r="D20" s="25">
        <v>18</v>
      </c>
      <c r="E20" s="38" t="s">
        <v>23</v>
      </c>
      <c r="F20" s="25" t="s">
        <v>21</v>
      </c>
      <c r="G20" s="26">
        <v>127.07</v>
      </c>
      <c r="H20" s="39">
        <f t="shared" si="3"/>
        <v>23.179999999999993</v>
      </c>
      <c r="I20" s="39">
        <v>103.89</v>
      </c>
      <c r="J20" s="56">
        <f t="shared" si="4"/>
        <v>7300</v>
      </c>
      <c r="K20" s="57">
        <f t="shared" si="5"/>
        <v>8928.7804408509</v>
      </c>
      <c r="L20" s="58">
        <v>927611</v>
      </c>
      <c r="M20" s="59"/>
      <c r="N20" s="38" t="s">
        <v>22</v>
      </c>
      <c r="O20" s="38"/>
      <c r="P20" s="60"/>
      <c r="Q20"/>
      <c r="R20"/>
    </row>
    <row r="21" spans="1:18" s="28" customFormat="1" ht="15.75" customHeight="1">
      <c r="A21" s="25">
        <v>17</v>
      </c>
      <c r="B21" s="25" t="s">
        <v>19</v>
      </c>
      <c r="C21" s="15">
        <v>2702</v>
      </c>
      <c r="D21" s="25">
        <v>27</v>
      </c>
      <c r="E21" s="38" t="s">
        <v>20</v>
      </c>
      <c r="F21" s="25" t="s">
        <v>21</v>
      </c>
      <c r="G21" s="26">
        <v>111.38</v>
      </c>
      <c r="H21" s="39">
        <f t="shared" si="3"/>
        <v>20.319999999999993</v>
      </c>
      <c r="I21" s="39">
        <v>91.06</v>
      </c>
      <c r="J21" s="56">
        <f t="shared" si="4"/>
        <v>5894.873406356617</v>
      </c>
      <c r="K21" s="57">
        <f t="shared" si="5"/>
        <v>7210.311882275422</v>
      </c>
      <c r="L21" s="58">
        <v>656571</v>
      </c>
      <c r="M21" s="59">
        <v>646571</v>
      </c>
      <c r="N21" s="38" t="s">
        <v>22</v>
      </c>
      <c r="O21" s="38"/>
      <c r="P21"/>
      <c r="Q21"/>
      <c r="R21"/>
    </row>
    <row r="22" spans="1:18" s="28" customFormat="1" ht="15.75" customHeight="1">
      <c r="A22" s="25">
        <v>18</v>
      </c>
      <c r="B22" s="25" t="s">
        <v>19</v>
      </c>
      <c r="C22" s="40">
        <v>3101</v>
      </c>
      <c r="D22" s="25">
        <v>31</v>
      </c>
      <c r="E22" s="38" t="s">
        <v>20</v>
      </c>
      <c r="F22" s="25" t="s">
        <v>21</v>
      </c>
      <c r="G22" s="26">
        <v>110.5</v>
      </c>
      <c r="H22" s="39">
        <f t="shared" si="3"/>
        <v>20.159999999999997</v>
      </c>
      <c r="I22" s="39">
        <v>90.34</v>
      </c>
      <c r="J22" s="56">
        <f t="shared" si="4"/>
        <v>7993.212669683258</v>
      </c>
      <c r="K22" s="57">
        <f t="shared" si="5"/>
        <v>9776.953730352003</v>
      </c>
      <c r="L22" s="58">
        <v>883250</v>
      </c>
      <c r="M22" s="61">
        <v>873250</v>
      </c>
      <c r="N22" s="38" t="s">
        <v>22</v>
      </c>
      <c r="O22" s="38"/>
      <c r="P22"/>
      <c r="Q22"/>
      <c r="R22"/>
    </row>
    <row r="23" spans="1:18" s="28" customFormat="1" ht="15.75" customHeight="1">
      <c r="A23" s="25">
        <v>19</v>
      </c>
      <c r="B23" s="25" t="s">
        <v>24</v>
      </c>
      <c r="C23" s="25">
        <v>303</v>
      </c>
      <c r="D23" s="25">
        <v>3</v>
      </c>
      <c r="E23" s="38" t="s">
        <v>23</v>
      </c>
      <c r="F23" s="25" t="s">
        <v>21</v>
      </c>
      <c r="G23" s="26">
        <v>127.05</v>
      </c>
      <c r="H23" s="39">
        <f t="shared" si="3"/>
        <v>23.97</v>
      </c>
      <c r="I23" s="39">
        <v>103.08</v>
      </c>
      <c r="J23" s="56">
        <f t="shared" si="4"/>
        <v>7300</v>
      </c>
      <c r="K23" s="57">
        <f t="shared" si="5"/>
        <v>8997.526193247963</v>
      </c>
      <c r="L23" s="58">
        <v>927465</v>
      </c>
      <c r="M23" s="59"/>
      <c r="N23" s="38" t="s">
        <v>22</v>
      </c>
      <c r="O23" s="38"/>
      <c r="P23" s="60"/>
      <c r="Q23"/>
      <c r="R23"/>
    </row>
    <row r="24" spans="1:18" s="28" customFormat="1" ht="15.75" customHeight="1">
      <c r="A24" s="25">
        <v>20</v>
      </c>
      <c r="B24" s="25" t="s">
        <v>24</v>
      </c>
      <c r="C24" s="25">
        <v>304</v>
      </c>
      <c r="D24" s="25">
        <v>3</v>
      </c>
      <c r="E24" s="38" t="s">
        <v>23</v>
      </c>
      <c r="F24" s="25" t="s">
        <v>21</v>
      </c>
      <c r="G24" s="26">
        <v>128.06</v>
      </c>
      <c r="H24" s="39">
        <f t="shared" si="3"/>
        <v>24.159999999999997</v>
      </c>
      <c r="I24" s="39">
        <v>103.9</v>
      </c>
      <c r="J24" s="56">
        <f t="shared" si="4"/>
        <v>7300</v>
      </c>
      <c r="K24" s="57">
        <f t="shared" si="5"/>
        <v>8997.478344562078</v>
      </c>
      <c r="L24" s="58">
        <v>934838</v>
      </c>
      <c r="M24" s="59"/>
      <c r="N24" s="38" t="s">
        <v>22</v>
      </c>
      <c r="O24" s="38"/>
      <c r="P24" s="60"/>
      <c r="Q24"/>
      <c r="R24"/>
    </row>
    <row r="25" spans="1:18" s="28" customFormat="1" ht="15.75" customHeight="1">
      <c r="A25" s="25">
        <v>21</v>
      </c>
      <c r="B25" s="25" t="s">
        <v>24</v>
      </c>
      <c r="C25" s="40">
        <v>401</v>
      </c>
      <c r="D25" s="25">
        <v>4</v>
      </c>
      <c r="E25" s="38" t="s">
        <v>20</v>
      </c>
      <c r="F25" s="25" t="s">
        <v>21</v>
      </c>
      <c r="G25" s="26">
        <v>106.41</v>
      </c>
      <c r="H25" s="39">
        <f t="shared" si="3"/>
        <v>20.069999999999993</v>
      </c>
      <c r="I25" s="39">
        <v>86.34</v>
      </c>
      <c r="J25" s="56">
        <f t="shared" si="4"/>
        <v>7300</v>
      </c>
      <c r="K25" s="57">
        <f t="shared" si="5"/>
        <v>8996.907574704655</v>
      </c>
      <c r="L25" s="58">
        <v>776793</v>
      </c>
      <c r="M25" s="59"/>
      <c r="N25" s="38" t="s">
        <v>22</v>
      </c>
      <c r="O25" s="38"/>
      <c r="P25" s="60"/>
      <c r="Q25"/>
      <c r="R25"/>
    </row>
    <row r="26" spans="1:18" s="28" customFormat="1" ht="15.75" customHeight="1">
      <c r="A26" s="25">
        <v>22</v>
      </c>
      <c r="B26" s="25" t="s">
        <v>24</v>
      </c>
      <c r="C26" s="40">
        <v>402</v>
      </c>
      <c r="D26" s="25">
        <v>4</v>
      </c>
      <c r="E26" s="38" t="s">
        <v>20</v>
      </c>
      <c r="F26" s="25" t="s">
        <v>21</v>
      </c>
      <c r="G26" s="26">
        <v>94.51</v>
      </c>
      <c r="H26" s="39">
        <f t="shared" si="3"/>
        <v>17.83</v>
      </c>
      <c r="I26" s="39">
        <v>76.68</v>
      </c>
      <c r="J26" s="56">
        <f t="shared" si="4"/>
        <v>7300</v>
      </c>
      <c r="K26" s="57">
        <f t="shared" si="5"/>
        <v>8997.430881585811</v>
      </c>
      <c r="L26" s="58">
        <v>689923</v>
      </c>
      <c r="M26" s="59"/>
      <c r="N26" s="38" t="s">
        <v>22</v>
      </c>
      <c r="O26" s="38"/>
      <c r="P26" s="60"/>
      <c r="Q26"/>
      <c r="R26"/>
    </row>
    <row r="27" spans="1:18" s="28" customFormat="1" ht="15.75" customHeight="1">
      <c r="A27" s="25">
        <v>23</v>
      </c>
      <c r="B27" s="25" t="s">
        <v>24</v>
      </c>
      <c r="C27" s="40">
        <v>403</v>
      </c>
      <c r="D27" s="25">
        <v>4</v>
      </c>
      <c r="E27" s="38" t="s">
        <v>23</v>
      </c>
      <c r="F27" s="25" t="s">
        <v>21</v>
      </c>
      <c r="G27" s="26">
        <v>127.05</v>
      </c>
      <c r="H27" s="39">
        <f t="shared" si="3"/>
        <v>23.97</v>
      </c>
      <c r="I27" s="39">
        <v>103.08</v>
      </c>
      <c r="J27" s="56">
        <f t="shared" si="4"/>
        <v>7300</v>
      </c>
      <c r="K27" s="57">
        <f t="shared" si="5"/>
        <v>8997.526193247963</v>
      </c>
      <c r="L27" s="58">
        <v>927465</v>
      </c>
      <c r="M27" s="59"/>
      <c r="N27" s="38" t="s">
        <v>22</v>
      </c>
      <c r="O27" s="38"/>
      <c r="P27" s="60"/>
      <c r="Q27"/>
      <c r="R27"/>
    </row>
    <row r="28" spans="1:18" s="28" customFormat="1" ht="15.75" customHeight="1">
      <c r="A28" s="25">
        <v>24</v>
      </c>
      <c r="B28" s="25" t="s">
        <v>24</v>
      </c>
      <c r="C28" s="40">
        <v>404</v>
      </c>
      <c r="D28" s="25">
        <v>4</v>
      </c>
      <c r="E28" s="38" t="s">
        <v>23</v>
      </c>
      <c r="F28" s="25" t="s">
        <v>21</v>
      </c>
      <c r="G28" s="26">
        <v>128.06</v>
      </c>
      <c r="H28" s="39">
        <f t="shared" si="3"/>
        <v>24.159999999999997</v>
      </c>
      <c r="I28" s="39">
        <v>103.9</v>
      </c>
      <c r="J28" s="56">
        <f t="shared" si="4"/>
        <v>7300</v>
      </c>
      <c r="K28" s="57">
        <f t="shared" si="5"/>
        <v>8997.478344562078</v>
      </c>
      <c r="L28" s="58">
        <v>934838</v>
      </c>
      <c r="M28" s="59"/>
      <c r="N28" s="38" t="s">
        <v>22</v>
      </c>
      <c r="O28" s="38"/>
      <c r="P28" s="60"/>
      <c r="Q28"/>
      <c r="R28"/>
    </row>
    <row r="29" spans="1:18" s="28" customFormat="1" ht="15.75" customHeight="1">
      <c r="A29" s="25">
        <v>25</v>
      </c>
      <c r="B29" s="25" t="s">
        <v>24</v>
      </c>
      <c r="C29" s="40">
        <v>1001</v>
      </c>
      <c r="D29" s="25">
        <v>10</v>
      </c>
      <c r="E29" s="38" t="s">
        <v>20</v>
      </c>
      <c r="F29" s="25" t="s">
        <v>21</v>
      </c>
      <c r="G29" s="26">
        <v>106.41</v>
      </c>
      <c r="H29" s="39">
        <f t="shared" si="3"/>
        <v>20.069999999999993</v>
      </c>
      <c r="I29" s="39">
        <v>86.34</v>
      </c>
      <c r="J29" s="56">
        <f t="shared" si="4"/>
        <v>6753.162296776619</v>
      </c>
      <c r="K29" s="57">
        <f t="shared" si="5"/>
        <v>8322.955756312254</v>
      </c>
      <c r="L29" s="58">
        <v>718604</v>
      </c>
      <c r="M29" s="59">
        <v>708604</v>
      </c>
      <c r="N29" s="38" t="s">
        <v>22</v>
      </c>
      <c r="O29" s="38"/>
      <c r="P29"/>
      <c r="Q29"/>
      <c r="R29"/>
    </row>
    <row r="30" spans="1:17" s="28" customFormat="1" ht="15.75" customHeight="1">
      <c r="A30" s="25">
        <v>26</v>
      </c>
      <c r="B30" s="25" t="s">
        <v>24</v>
      </c>
      <c r="C30" s="41">
        <v>1201</v>
      </c>
      <c r="D30" s="25">
        <v>12</v>
      </c>
      <c r="E30" s="38" t="s">
        <v>20</v>
      </c>
      <c r="F30" s="25" t="s">
        <v>21</v>
      </c>
      <c r="G30" s="26">
        <v>106.41</v>
      </c>
      <c r="H30" s="39">
        <f t="shared" si="3"/>
        <v>20.069999999999993</v>
      </c>
      <c r="I30" s="39">
        <v>86.34</v>
      </c>
      <c r="J30" s="56">
        <f t="shared" si="4"/>
        <v>6779.748143971431</v>
      </c>
      <c r="K30" s="57">
        <f t="shared" si="5"/>
        <v>8355.721565902246</v>
      </c>
      <c r="L30" s="58">
        <v>721433</v>
      </c>
      <c r="M30" s="59">
        <v>711433</v>
      </c>
      <c r="N30" s="38" t="s">
        <v>22</v>
      </c>
      <c r="O30" s="38"/>
      <c r="P30"/>
      <c r="Q30"/>
    </row>
    <row r="31" spans="1:17" s="28" customFormat="1" ht="15.75" customHeight="1">
      <c r="A31" s="25">
        <v>27</v>
      </c>
      <c r="B31" s="25" t="s">
        <v>24</v>
      </c>
      <c r="C31" s="40">
        <v>3101</v>
      </c>
      <c r="D31" s="25">
        <v>31</v>
      </c>
      <c r="E31" s="38" t="s">
        <v>20</v>
      </c>
      <c r="F31" s="25" t="s">
        <v>21</v>
      </c>
      <c r="G31" s="26">
        <v>106.41</v>
      </c>
      <c r="H31" s="39">
        <f t="shared" si="3"/>
        <v>20.069999999999993</v>
      </c>
      <c r="I31" s="39">
        <v>86.34</v>
      </c>
      <c r="J31" s="56">
        <f t="shared" si="4"/>
        <v>7300</v>
      </c>
      <c r="K31" s="57">
        <f t="shared" si="5"/>
        <v>8996.907574704655</v>
      </c>
      <c r="L31" s="58">
        <v>776793</v>
      </c>
      <c r="M31" s="59"/>
      <c r="N31" s="38" t="s">
        <v>22</v>
      </c>
      <c r="O31" s="38"/>
      <c r="P31" s="60"/>
      <c r="Q31"/>
    </row>
    <row r="32" spans="1:15" s="28" customFormat="1" ht="18" customHeight="1">
      <c r="A32" s="25" t="s">
        <v>25</v>
      </c>
      <c r="B32" s="25"/>
      <c r="C32" s="25"/>
      <c r="D32" s="25"/>
      <c r="E32" s="25"/>
      <c r="F32" s="25"/>
      <c r="G32" s="26">
        <f>SUM(G5:G31)</f>
        <v>3088.9300000000003</v>
      </c>
      <c r="H32" s="26">
        <f>SUM(H5:H31)</f>
        <v>569.9299999999998</v>
      </c>
      <c r="I32" s="26">
        <f>SUM(I5:I31)</f>
        <v>2519.0000000000005</v>
      </c>
      <c r="J32" s="57">
        <f t="shared" si="4"/>
        <v>7266.945835612979</v>
      </c>
      <c r="K32" s="57">
        <f t="shared" si="5"/>
        <v>8911.110361254465</v>
      </c>
      <c r="L32" s="62">
        <f>SUM(L5:L31)</f>
        <v>22447087</v>
      </c>
      <c r="M32" s="16"/>
      <c r="N32" s="38"/>
      <c r="O32" s="38"/>
    </row>
    <row r="33" spans="1:15" s="29" customFormat="1" ht="22.5" customHeight="1">
      <c r="A33" s="42" t="s">
        <v>26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</row>
    <row r="34" spans="1:15" s="29" customFormat="1" ht="49.5" customHeight="1">
      <c r="A34" s="43" t="s">
        <v>27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63"/>
    </row>
    <row r="35" spans="1:14" s="29" customFormat="1" ht="15" customHeight="1">
      <c r="A35" s="45" t="s">
        <v>28</v>
      </c>
      <c r="B35" s="45"/>
      <c r="C35" s="45"/>
      <c r="D35" s="45"/>
      <c r="E35" s="45"/>
      <c r="F35" s="45"/>
      <c r="G35" s="45"/>
      <c r="H35" s="45"/>
      <c r="I35" s="45"/>
      <c r="J35" s="45"/>
      <c r="K35" s="45" t="s">
        <v>29</v>
      </c>
      <c r="L35" s="64"/>
      <c r="M35" s="64"/>
      <c r="N35" s="46"/>
    </row>
    <row r="36" spans="1:14" s="29" customFormat="1" ht="15" customHeight="1">
      <c r="A36" s="45" t="s">
        <v>30</v>
      </c>
      <c r="B36" s="45"/>
      <c r="C36" s="45"/>
      <c r="D36" s="45"/>
      <c r="E36" s="45"/>
      <c r="F36" s="46"/>
      <c r="G36" s="46"/>
      <c r="H36" s="46"/>
      <c r="I36" s="46"/>
      <c r="J36" s="46"/>
      <c r="K36" s="45" t="s">
        <v>31</v>
      </c>
      <c r="L36" s="64"/>
      <c r="M36" s="64"/>
      <c r="N36" s="46"/>
    </row>
    <row r="37" spans="1:13" s="29" customFormat="1" ht="15" customHeight="1">
      <c r="A37" s="45" t="s">
        <v>32</v>
      </c>
      <c r="B37" s="45"/>
      <c r="C37" s="45"/>
      <c r="D37" s="45"/>
      <c r="E37" s="45"/>
      <c r="L37" s="65"/>
      <c r="M37" s="65"/>
    </row>
    <row r="38" spans="12:13" s="29" customFormat="1" ht="24.75" customHeight="1">
      <c r="L38" s="65" t="s">
        <v>33</v>
      </c>
      <c r="M38" s="66">
        <v>6926</v>
      </c>
    </row>
    <row r="39" spans="12:13" s="29" customFormat="1" ht="24.75" customHeight="1">
      <c r="L39" s="65"/>
      <c r="M39" s="65">
        <f>J32/M38</f>
        <v>1.049226947099766</v>
      </c>
    </row>
    <row r="40" spans="12:13" s="29" customFormat="1" ht="24.75" customHeight="1">
      <c r="L40" s="65"/>
      <c r="M40" s="65"/>
    </row>
    <row r="41" spans="12:13" s="29" customFormat="1" ht="24.75" customHeight="1">
      <c r="L41" s="65"/>
      <c r="M41" s="67"/>
    </row>
    <row r="42" spans="12:13" s="29" customFormat="1" ht="24.75" customHeight="1">
      <c r="L42" s="65"/>
      <c r="M42" s="65"/>
    </row>
    <row r="43" spans="12:13" s="29" customFormat="1" ht="24.75" customHeight="1">
      <c r="L43" s="65"/>
      <c r="M43" s="65"/>
    </row>
    <row r="44" spans="12:13" s="29" customFormat="1" ht="24.75" customHeight="1">
      <c r="L44" s="65"/>
      <c r="M44" s="65"/>
    </row>
    <row r="45" spans="12:13" s="29" customFormat="1" ht="24.75" customHeight="1">
      <c r="L45" s="65"/>
      <c r="M45" s="65"/>
    </row>
    <row r="46" spans="12:13" s="29" customFormat="1" ht="30.75" customHeight="1">
      <c r="L46" s="65"/>
      <c r="M46" s="65"/>
    </row>
    <row r="47" ht="42" customHeight="1"/>
    <row r="48" ht="51.75" customHeight="1"/>
    <row r="49" ht="27" customHeight="1"/>
    <row r="50" ht="25.5" customHeight="1"/>
  </sheetData>
  <sheetProtection/>
  <autoFilter ref="A4:R39"/>
  <mergeCells count="11">
    <mergeCell ref="A1:B1"/>
    <mergeCell ref="A2:N2"/>
    <mergeCell ref="A3:H3"/>
    <mergeCell ref="A32:F32"/>
    <mergeCell ref="A33:O33"/>
    <mergeCell ref="A34:O34"/>
    <mergeCell ref="A35:E35"/>
    <mergeCell ref="K35:L35"/>
    <mergeCell ref="A36:E36"/>
    <mergeCell ref="K36:L36"/>
    <mergeCell ref="A37:E37"/>
  </mergeCells>
  <printOptions/>
  <pageMargins left="0.19652777777777777" right="0.11805555555555555" top="0.275" bottom="0.03888888888888889" header="0.15694444444444444" footer="0.07847222222222222"/>
  <pageSetup fitToHeight="0" fitToWidth="1" horizontalDpi="600" verticalDpi="600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SheetLayoutView="100" workbookViewId="0" topLeftCell="A1">
      <selection activeCell="L1" sqref="L1:P65536"/>
    </sheetView>
  </sheetViews>
  <sheetFormatPr defaultColWidth="9.00390625" defaultRowHeight="14.25"/>
  <cols>
    <col min="1" max="1" width="6.625" style="1" customWidth="1"/>
    <col min="2" max="2" width="12.25390625" style="1" customWidth="1"/>
    <col min="3" max="3" width="8.875" style="1" customWidth="1"/>
    <col min="4" max="8" width="12.00390625" style="1" customWidth="1"/>
    <col min="9" max="16384" width="9.00390625" style="1" customWidth="1"/>
  </cols>
  <sheetData>
    <row r="1" spans="1:8" ht="45" customHeight="1">
      <c r="A1" s="2" t="s">
        <v>34</v>
      </c>
      <c r="B1" s="2"/>
      <c r="C1" s="2"/>
      <c r="D1" s="2"/>
      <c r="E1" s="2"/>
      <c r="F1" s="2"/>
      <c r="G1" s="2"/>
      <c r="H1" s="2"/>
    </row>
    <row r="2" spans="1:8" ht="30.75" customHeight="1">
      <c r="A2" s="3" t="s">
        <v>4</v>
      </c>
      <c r="B2" s="4" t="s">
        <v>5</v>
      </c>
      <c r="C2" s="4" t="s">
        <v>6</v>
      </c>
      <c r="D2" s="4" t="s">
        <v>10</v>
      </c>
      <c r="E2" s="5" t="s">
        <v>35</v>
      </c>
      <c r="F2" s="4" t="s">
        <v>36</v>
      </c>
      <c r="G2" s="4" t="s">
        <v>37</v>
      </c>
      <c r="H2" s="4" t="s">
        <v>38</v>
      </c>
    </row>
    <row r="3" spans="1:8" ht="19.5" customHeight="1">
      <c r="A3" s="6">
        <v>1</v>
      </c>
      <c r="B3" s="7" t="s">
        <v>19</v>
      </c>
      <c r="C3" s="7">
        <v>301</v>
      </c>
      <c r="D3" s="8">
        <v>110.5</v>
      </c>
      <c r="E3" s="9">
        <v>762450</v>
      </c>
      <c r="F3" s="10">
        <f aca="true" t="shared" si="0" ref="F3:F10">E3/D3</f>
        <v>6900</v>
      </c>
      <c r="G3" s="11">
        <f aca="true" t="shared" si="1" ref="G3:G10">E3*0.85+1</f>
        <v>648083.5</v>
      </c>
      <c r="H3" s="12">
        <f aca="true" t="shared" si="2" ref="H3:H10">G3/D3</f>
        <v>5865.009049773756</v>
      </c>
    </row>
    <row r="4" spans="1:8" ht="19.5" customHeight="1">
      <c r="A4" s="6">
        <v>2</v>
      </c>
      <c r="B4" s="7" t="s">
        <v>19</v>
      </c>
      <c r="C4" s="7">
        <v>302</v>
      </c>
      <c r="D4" s="8">
        <v>111.38</v>
      </c>
      <c r="E4" s="9">
        <v>768522</v>
      </c>
      <c r="F4" s="10">
        <f t="shared" si="0"/>
        <v>6900</v>
      </c>
      <c r="G4" s="11">
        <f t="shared" si="1"/>
        <v>653244.7</v>
      </c>
      <c r="H4" s="12">
        <f t="shared" si="2"/>
        <v>5865.00897827258</v>
      </c>
    </row>
    <row r="5" spans="1:8" ht="19.5" customHeight="1">
      <c r="A5" s="6">
        <v>3</v>
      </c>
      <c r="B5" s="7" t="s">
        <v>19</v>
      </c>
      <c r="C5" s="7">
        <v>303</v>
      </c>
      <c r="D5" s="8">
        <v>126.07</v>
      </c>
      <c r="E5" s="9">
        <v>869883</v>
      </c>
      <c r="F5" s="10">
        <f t="shared" si="0"/>
        <v>6900</v>
      </c>
      <c r="G5" s="11">
        <f t="shared" si="1"/>
        <v>739401.5499999999</v>
      </c>
      <c r="H5" s="12">
        <f t="shared" si="2"/>
        <v>5865.007932101214</v>
      </c>
    </row>
    <row r="6" spans="1:8" ht="19.5" customHeight="1">
      <c r="A6" s="6">
        <v>4</v>
      </c>
      <c r="B6" s="7" t="s">
        <v>19</v>
      </c>
      <c r="C6" s="7">
        <v>304</v>
      </c>
      <c r="D6" s="8">
        <v>127.07</v>
      </c>
      <c r="E6" s="9">
        <v>876783</v>
      </c>
      <c r="F6" s="10">
        <f t="shared" si="0"/>
        <v>6900</v>
      </c>
      <c r="G6" s="11">
        <f t="shared" si="1"/>
        <v>745266.5499999999</v>
      </c>
      <c r="H6" s="12">
        <f t="shared" si="2"/>
        <v>5865.00786967813</v>
      </c>
    </row>
    <row r="7" spans="1:8" ht="19.5" customHeight="1">
      <c r="A7" s="13">
        <v>5</v>
      </c>
      <c r="B7" s="14" t="s">
        <v>19</v>
      </c>
      <c r="C7" s="15">
        <v>401</v>
      </c>
      <c r="D7" s="16">
        <v>110.5</v>
      </c>
      <c r="E7" s="17">
        <v>762450</v>
      </c>
      <c r="F7" s="18">
        <f t="shared" si="0"/>
        <v>6900</v>
      </c>
      <c r="G7" s="19">
        <f t="shared" si="1"/>
        <v>648083.5</v>
      </c>
      <c r="H7" s="20">
        <f t="shared" si="2"/>
        <v>5865.009049773756</v>
      </c>
    </row>
    <row r="8" spans="1:8" ht="19.5" customHeight="1">
      <c r="A8" s="13">
        <v>6</v>
      </c>
      <c r="B8" s="14" t="s">
        <v>19</v>
      </c>
      <c r="C8" s="15">
        <v>402</v>
      </c>
      <c r="D8" s="16">
        <v>111.38</v>
      </c>
      <c r="E8" s="17">
        <v>768522</v>
      </c>
      <c r="F8" s="18">
        <f t="shared" si="0"/>
        <v>6900</v>
      </c>
      <c r="G8" s="19">
        <f t="shared" si="1"/>
        <v>653244.7</v>
      </c>
      <c r="H8" s="20">
        <f t="shared" si="2"/>
        <v>5865.00897827258</v>
      </c>
    </row>
    <row r="9" spans="1:8" ht="19.5" customHeight="1">
      <c r="A9" s="13">
        <v>7</v>
      </c>
      <c r="B9" s="14" t="s">
        <v>19</v>
      </c>
      <c r="C9" s="15">
        <v>501</v>
      </c>
      <c r="D9" s="16">
        <v>110.5</v>
      </c>
      <c r="E9" s="17">
        <v>762450</v>
      </c>
      <c r="F9" s="18">
        <f t="shared" si="0"/>
        <v>6900</v>
      </c>
      <c r="G9" s="19">
        <f t="shared" si="1"/>
        <v>648083.5</v>
      </c>
      <c r="H9" s="20">
        <f t="shared" si="2"/>
        <v>5865.009049773756</v>
      </c>
    </row>
    <row r="10" spans="1:8" ht="19.5" customHeight="1">
      <c r="A10" s="13">
        <v>8</v>
      </c>
      <c r="B10" s="14" t="s">
        <v>19</v>
      </c>
      <c r="C10" s="15">
        <v>701</v>
      </c>
      <c r="D10" s="16">
        <v>110.5</v>
      </c>
      <c r="E10" s="17">
        <v>762450</v>
      </c>
      <c r="F10" s="18">
        <f t="shared" si="0"/>
        <v>6900</v>
      </c>
      <c r="G10" s="19">
        <f t="shared" si="1"/>
        <v>648083.5</v>
      </c>
      <c r="H10" s="20">
        <f t="shared" si="2"/>
        <v>5865.009049773756</v>
      </c>
    </row>
    <row r="11" spans="1:8" ht="19.5" customHeight="1">
      <c r="A11" s="13">
        <v>9</v>
      </c>
      <c r="B11" s="14" t="s">
        <v>19</v>
      </c>
      <c r="C11" s="15">
        <v>801</v>
      </c>
      <c r="D11" s="16">
        <v>110.5</v>
      </c>
      <c r="E11" s="17">
        <v>762450</v>
      </c>
      <c r="F11" s="18">
        <f aca="true" t="shared" si="3" ref="F11:F42">E11/D11</f>
        <v>6900</v>
      </c>
      <c r="G11" s="19">
        <f aca="true" t="shared" si="4" ref="G11:G42">E11*0.85+1</f>
        <v>648083.5</v>
      </c>
      <c r="H11" s="20">
        <f aca="true" t="shared" si="5" ref="H11:H42">G11/D11</f>
        <v>5865.009049773756</v>
      </c>
    </row>
    <row r="12" spans="1:8" ht="19.5" customHeight="1">
      <c r="A12" s="13">
        <v>10</v>
      </c>
      <c r="B12" s="14" t="s">
        <v>19</v>
      </c>
      <c r="C12" s="21">
        <v>802</v>
      </c>
      <c r="D12" s="16">
        <v>111.38</v>
      </c>
      <c r="E12" s="17">
        <v>798600</v>
      </c>
      <c r="F12" s="18">
        <f t="shared" si="3"/>
        <v>7170.048482671934</v>
      </c>
      <c r="G12" s="19">
        <f t="shared" si="4"/>
        <v>678811</v>
      </c>
      <c r="H12" s="20">
        <f t="shared" si="5"/>
        <v>6094.550188543724</v>
      </c>
    </row>
    <row r="13" spans="1:8" ht="19.5" customHeight="1">
      <c r="A13" s="13">
        <v>11</v>
      </c>
      <c r="B13" s="14" t="s">
        <v>19</v>
      </c>
      <c r="C13" s="15">
        <v>1401</v>
      </c>
      <c r="D13" s="16">
        <v>110.5</v>
      </c>
      <c r="E13" s="17">
        <v>762450</v>
      </c>
      <c r="F13" s="18">
        <f t="shared" si="3"/>
        <v>6900</v>
      </c>
      <c r="G13" s="19">
        <f t="shared" si="4"/>
        <v>648083.5</v>
      </c>
      <c r="H13" s="20">
        <f t="shared" si="5"/>
        <v>5865.009049773756</v>
      </c>
    </row>
    <row r="14" spans="1:8" ht="19.5" customHeight="1">
      <c r="A14" s="13">
        <v>12</v>
      </c>
      <c r="B14" s="14" t="s">
        <v>19</v>
      </c>
      <c r="C14" s="15">
        <v>1402</v>
      </c>
      <c r="D14" s="16">
        <v>111.38</v>
      </c>
      <c r="E14" s="17">
        <v>768522</v>
      </c>
      <c r="F14" s="18">
        <f t="shared" si="3"/>
        <v>6900</v>
      </c>
      <c r="G14" s="19">
        <f t="shared" si="4"/>
        <v>653244.7</v>
      </c>
      <c r="H14" s="20">
        <f t="shared" si="5"/>
        <v>5865.00897827258</v>
      </c>
    </row>
    <row r="15" spans="1:8" ht="19.5" customHeight="1">
      <c r="A15" s="6">
        <v>13</v>
      </c>
      <c r="B15" s="7" t="s">
        <v>19</v>
      </c>
      <c r="C15" s="22">
        <v>1801</v>
      </c>
      <c r="D15" s="8">
        <v>110.5</v>
      </c>
      <c r="E15" s="9">
        <v>762450</v>
      </c>
      <c r="F15" s="10">
        <f t="shared" si="3"/>
        <v>6900</v>
      </c>
      <c r="G15" s="11">
        <f t="shared" si="4"/>
        <v>648083.5</v>
      </c>
      <c r="H15" s="12">
        <f t="shared" si="5"/>
        <v>5865.009049773756</v>
      </c>
    </row>
    <row r="16" spans="1:8" ht="19.5" customHeight="1">
      <c r="A16" s="6">
        <v>14</v>
      </c>
      <c r="B16" s="7" t="s">
        <v>19</v>
      </c>
      <c r="C16" s="23">
        <v>1802</v>
      </c>
      <c r="D16" s="8">
        <v>111.38</v>
      </c>
      <c r="E16" s="9">
        <v>768522</v>
      </c>
      <c r="F16" s="10">
        <f t="shared" si="3"/>
        <v>6900</v>
      </c>
      <c r="G16" s="11">
        <f t="shared" si="4"/>
        <v>653244.7</v>
      </c>
      <c r="H16" s="12">
        <f t="shared" si="5"/>
        <v>5865.00897827258</v>
      </c>
    </row>
    <row r="17" spans="1:8" ht="19.5" customHeight="1">
      <c r="A17" s="13">
        <v>15</v>
      </c>
      <c r="B17" s="14" t="s">
        <v>19</v>
      </c>
      <c r="C17" s="15">
        <v>1803</v>
      </c>
      <c r="D17" s="16">
        <v>126.07</v>
      </c>
      <c r="E17" s="17">
        <v>869883</v>
      </c>
      <c r="F17" s="18">
        <f t="shared" si="3"/>
        <v>6900</v>
      </c>
      <c r="G17" s="19">
        <f t="shared" si="4"/>
        <v>739401.5499999999</v>
      </c>
      <c r="H17" s="20">
        <f t="shared" si="5"/>
        <v>5865.007932101214</v>
      </c>
    </row>
    <row r="18" spans="1:8" ht="19.5" customHeight="1">
      <c r="A18" s="13">
        <v>16</v>
      </c>
      <c r="B18" s="14" t="s">
        <v>19</v>
      </c>
      <c r="C18" s="15">
        <v>1804</v>
      </c>
      <c r="D18" s="16">
        <v>127.07</v>
      </c>
      <c r="E18" s="17">
        <v>876783</v>
      </c>
      <c r="F18" s="18">
        <f t="shared" si="3"/>
        <v>6900</v>
      </c>
      <c r="G18" s="19">
        <f t="shared" si="4"/>
        <v>745266.5499999999</v>
      </c>
      <c r="H18" s="20">
        <f t="shared" si="5"/>
        <v>5865.00786967813</v>
      </c>
    </row>
    <row r="19" spans="1:8" ht="19.5" customHeight="1">
      <c r="A19" s="24">
        <v>17</v>
      </c>
      <c r="B19" s="25" t="s">
        <v>19</v>
      </c>
      <c r="C19" s="15">
        <v>2702</v>
      </c>
      <c r="D19" s="26">
        <v>111.38</v>
      </c>
      <c r="E19" s="17">
        <v>723970</v>
      </c>
      <c r="F19" s="18">
        <f t="shared" si="3"/>
        <v>6500</v>
      </c>
      <c r="G19" s="19">
        <f t="shared" si="4"/>
        <v>615375.5</v>
      </c>
      <c r="H19" s="20">
        <f t="shared" si="5"/>
        <v>5525.008978272581</v>
      </c>
    </row>
    <row r="20" spans="1:8" ht="19.5" customHeight="1">
      <c r="A20" s="13">
        <v>18</v>
      </c>
      <c r="B20" s="14" t="s">
        <v>19</v>
      </c>
      <c r="C20" s="15">
        <v>3101</v>
      </c>
      <c r="D20" s="16">
        <v>110.5</v>
      </c>
      <c r="E20" s="17">
        <v>762450</v>
      </c>
      <c r="F20" s="18">
        <f t="shared" si="3"/>
        <v>6900</v>
      </c>
      <c r="G20" s="19">
        <f t="shared" si="4"/>
        <v>648083.5</v>
      </c>
      <c r="H20" s="20">
        <f t="shared" si="5"/>
        <v>5865.009049773756</v>
      </c>
    </row>
    <row r="21" spans="1:8" ht="19.5" customHeight="1">
      <c r="A21" s="6">
        <v>19</v>
      </c>
      <c r="B21" s="7" t="s">
        <v>24</v>
      </c>
      <c r="C21" s="7">
        <v>303</v>
      </c>
      <c r="D21" s="8">
        <v>127.05</v>
      </c>
      <c r="E21" s="9">
        <v>876645</v>
      </c>
      <c r="F21" s="10">
        <f t="shared" si="3"/>
        <v>6900</v>
      </c>
      <c r="G21" s="11">
        <f t="shared" si="4"/>
        <v>745149.25</v>
      </c>
      <c r="H21" s="12">
        <f t="shared" si="5"/>
        <v>5865.007870916962</v>
      </c>
    </row>
    <row r="22" spans="1:8" ht="19.5" customHeight="1">
      <c r="A22" s="6">
        <v>20</v>
      </c>
      <c r="B22" s="7" t="s">
        <v>24</v>
      </c>
      <c r="C22" s="7">
        <v>304</v>
      </c>
      <c r="D22" s="8">
        <v>128.06</v>
      </c>
      <c r="E22" s="9">
        <v>883614</v>
      </c>
      <c r="F22" s="10">
        <f t="shared" si="3"/>
        <v>6900</v>
      </c>
      <c r="G22" s="11">
        <f t="shared" si="4"/>
        <v>751072.9</v>
      </c>
      <c r="H22" s="12">
        <f t="shared" si="5"/>
        <v>5865.007808839607</v>
      </c>
    </row>
    <row r="23" spans="1:8" ht="19.5" customHeight="1">
      <c r="A23" s="6">
        <v>21</v>
      </c>
      <c r="B23" s="7" t="s">
        <v>24</v>
      </c>
      <c r="C23" s="23">
        <v>401</v>
      </c>
      <c r="D23" s="8">
        <v>106.41</v>
      </c>
      <c r="E23" s="9">
        <v>734229</v>
      </c>
      <c r="F23" s="10">
        <f t="shared" si="3"/>
        <v>6900</v>
      </c>
      <c r="G23" s="11">
        <f t="shared" si="4"/>
        <v>624095.65</v>
      </c>
      <c r="H23" s="12">
        <f t="shared" si="5"/>
        <v>5865.0093976130065</v>
      </c>
    </row>
    <row r="24" spans="1:8" ht="19.5" customHeight="1">
      <c r="A24" s="6">
        <v>22</v>
      </c>
      <c r="B24" s="7" t="s">
        <v>24</v>
      </c>
      <c r="C24" s="23">
        <v>402</v>
      </c>
      <c r="D24" s="8">
        <v>94.51</v>
      </c>
      <c r="E24" s="9">
        <v>652119</v>
      </c>
      <c r="F24" s="10">
        <f t="shared" si="3"/>
        <v>6900</v>
      </c>
      <c r="G24" s="11">
        <f t="shared" si="4"/>
        <v>554302.15</v>
      </c>
      <c r="H24" s="12">
        <f t="shared" si="5"/>
        <v>5865.010580890911</v>
      </c>
    </row>
    <row r="25" spans="1:8" ht="19.5" customHeight="1">
      <c r="A25" s="6">
        <v>23</v>
      </c>
      <c r="B25" s="7" t="s">
        <v>24</v>
      </c>
      <c r="C25" s="23">
        <v>403</v>
      </c>
      <c r="D25" s="8">
        <v>127.05</v>
      </c>
      <c r="E25" s="9">
        <v>876645</v>
      </c>
      <c r="F25" s="10">
        <f t="shared" si="3"/>
        <v>6900</v>
      </c>
      <c r="G25" s="11">
        <f t="shared" si="4"/>
        <v>745149.25</v>
      </c>
      <c r="H25" s="12">
        <f t="shared" si="5"/>
        <v>5865.007870916962</v>
      </c>
    </row>
    <row r="26" spans="1:8" ht="19.5" customHeight="1">
      <c r="A26" s="13">
        <v>24</v>
      </c>
      <c r="B26" s="14" t="s">
        <v>24</v>
      </c>
      <c r="C26" s="15">
        <v>404</v>
      </c>
      <c r="D26" s="16">
        <v>128.06</v>
      </c>
      <c r="E26" s="17">
        <v>927548</v>
      </c>
      <c r="F26" s="18">
        <f t="shared" si="3"/>
        <v>7243.073559269093</v>
      </c>
      <c r="G26" s="19">
        <f t="shared" si="4"/>
        <v>788416.7999999999</v>
      </c>
      <c r="H26" s="20">
        <f t="shared" si="5"/>
        <v>6156.620334218334</v>
      </c>
    </row>
    <row r="27" spans="1:8" ht="19.5" customHeight="1">
      <c r="A27" s="13">
        <v>25</v>
      </c>
      <c r="B27" s="14" t="s">
        <v>24</v>
      </c>
      <c r="C27" s="15">
        <v>1001</v>
      </c>
      <c r="D27" s="16">
        <v>106.41</v>
      </c>
      <c r="E27" s="17">
        <v>718604</v>
      </c>
      <c r="F27" s="18">
        <f t="shared" si="3"/>
        <v>6753.162296776619</v>
      </c>
      <c r="G27" s="19">
        <f t="shared" si="4"/>
        <v>610814.4</v>
      </c>
      <c r="H27" s="20">
        <f t="shared" si="5"/>
        <v>5740.197349873132</v>
      </c>
    </row>
    <row r="28" spans="1:8" ht="19.5" customHeight="1">
      <c r="A28" s="13">
        <v>26</v>
      </c>
      <c r="B28" s="14" t="s">
        <v>24</v>
      </c>
      <c r="C28" s="15">
        <v>1102</v>
      </c>
      <c r="D28" s="16">
        <v>94.51</v>
      </c>
      <c r="E28" s="17">
        <v>614315</v>
      </c>
      <c r="F28" s="18">
        <f t="shared" si="3"/>
        <v>6500</v>
      </c>
      <c r="G28" s="19">
        <f t="shared" si="4"/>
        <v>522168.75</v>
      </c>
      <c r="H28" s="20">
        <f t="shared" si="5"/>
        <v>5525.010580890911</v>
      </c>
    </row>
    <row r="29" spans="1:8" ht="19.5" customHeight="1">
      <c r="A29" s="13">
        <v>27</v>
      </c>
      <c r="B29" s="14" t="s">
        <v>24</v>
      </c>
      <c r="C29" s="21">
        <v>1201</v>
      </c>
      <c r="D29" s="16">
        <v>106.41</v>
      </c>
      <c r="E29" s="17">
        <v>721433</v>
      </c>
      <c r="F29" s="18">
        <f t="shared" si="3"/>
        <v>6779.748143971431</v>
      </c>
      <c r="G29" s="19">
        <f t="shared" si="4"/>
        <v>613219.0499999999</v>
      </c>
      <c r="H29" s="20">
        <f t="shared" si="5"/>
        <v>5762.795319988722</v>
      </c>
    </row>
    <row r="30" spans="1:8" ht="19.5" customHeight="1">
      <c r="A30" s="13">
        <v>28</v>
      </c>
      <c r="B30" s="14" t="s">
        <v>24</v>
      </c>
      <c r="C30" s="15">
        <v>3101</v>
      </c>
      <c r="D30" s="16">
        <v>106.41</v>
      </c>
      <c r="E30" s="17">
        <v>715379</v>
      </c>
      <c r="F30" s="18">
        <f t="shared" si="3"/>
        <v>6722.854994831313</v>
      </c>
      <c r="G30" s="19">
        <f t="shared" si="4"/>
        <v>608073.15</v>
      </c>
      <c r="H30" s="20">
        <f t="shared" si="5"/>
        <v>5714.436143219623</v>
      </c>
    </row>
  </sheetData>
  <sheetProtection/>
  <autoFilter ref="A2:H30"/>
  <mergeCells count="1">
    <mergeCell ref="A1:H1"/>
  </mergeCells>
  <printOptions/>
  <pageMargins left="0.5118055555555555" right="0.3541666666666667" top="0.4326388888888889" bottom="0.15694444444444444" header="0.3541666666666667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LAI</cp:lastModifiedBy>
  <cp:lastPrinted>2021-05-25T08:33:03Z</cp:lastPrinted>
  <dcterms:created xsi:type="dcterms:W3CDTF">2011-04-26T02:07:47Z</dcterms:created>
  <dcterms:modified xsi:type="dcterms:W3CDTF">2024-03-26T07:54:30Z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0EEC9B05561C40B19E6CDC900DF80E26</vt:lpwstr>
  </property>
</Properties>
</file>