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Area" localSheetId="0">'附件2'!$A$1:$O$105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<sst xmlns="http://schemas.openxmlformats.org/spreadsheetml/2006/main" count="406" uniqueCount="33">
  <si>
    <t>附件2</t>
  </si>
  <si>
    <t>清远市新建商品住房销售价格备案表</t>
  </si>
  <si>
    <t>房地产开发企业名称或中介服务机构名称：清远市碧润房地产开发有限公司</t>
  </si>
  <si>
    <t>项目(楼盘)名称：</t>
  </si>
  <si>
    <t>碧桂园天著花园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</si>
  <si>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</si>
  <si>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</si>
  <si>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</si>
  <si>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</si>
  <si>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</si>
  <si>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</si>
  <si>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</si>
  <si>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</si>
  <si>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</si>
  <si>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</si>
  <si>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</si>
  <si>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</si>
  <si>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</si>
  <si>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</si>
  <si>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</si>
  <si>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22</t>
    </r>
    <r>
      <rPr>
        <sz val="11"/>
        <rFont val="宋体"/>
        <family val="0"/>
      </rPr>
      <t>号楼</t>
    </r>
  </si>
  <si>
    <t>三房两厅两卫</t>
  </si>
  <si>
    <t>-</t>
  </si>
  <si>
    <t>未售</t>
  </si>
  <si>
    <t>总售价已包含装修价格1400元/㎡（建筑面积）</t>
  </si>
  <si>
    <t>两房两厅两卫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</si>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</sst>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0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8" fillId="9" borderId="0" applyNumberFormat="0" applyBorder="0" applyAlignment="0" applyProtection="0"/>
    <xf numFmtId="0" fontId="17" fillId="0" borderId="5" applyNumberFormat="0" applyFill="0" applyAlignment="0" applyProtection="0"/>
    <xf numFmtId="0" fontId="28" fillId="10" borderId="0" applyNumberFormat="0" applyBorder="0" applyAlignment="0" applyProtection="0"/>
    <xf numFmtId="0" fontId="12" fillId="11" borderId="6" applyNumberFormat="0" applyAlignment="0" applyProtection="0"/>
    <xf numFmtId="0" fontId="23" fillId="11" borderId="1" applyNumberFormat="0" applyAlignment="0" applyProtection="0"/>
    <xf numFmtId="0" fontId="25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6" fillId="33" borderId="13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9" fontId="0" fillId="0" borderId="0" xfId="25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showGridLines="0" tabSelected="1" view="pageBreakPreview" zoomScale="60" zoomScaleNormal="55" workbookViewId="0" topLeftCell="A92">
      <selection activeCell="A104" sqref="A104:E104"/>
    </sheetView>
  </sheetViews>
  <sheetFormatPr defaultColWidth="9.00390625" defaultRowHeight="14.25"/>
  <cols>
    <col min="1" max="1" width="6.50390625" style="0" customWidth="1"/>
    <col min="2" max="4" width="10.50390625" style="0" customWidth="1"/>
    <col min="5" max="5" width="23.375" style="0" customWidth="1"/>
    <col min="6" max="6" width="10.50390625" style="0" customWidth="1"/>
    <col min="7" max="7" width="9.625" style="0" customWidth="1"/>
    <col min="8" max="8" width="9.00390625" style="0" customWidth="1"/>
    <col min="9" max="9" width="16.125" style="0" customWidth="1"/>
    <col min="10" max="10" width="10.625" style="0" customWidth="1"/>
    <col min="11" max="11" width="11.125" style="0" customWidth="1"/>
    <col min="12" max="12" width="15.75390625" style="0" bestFit="1" customWidth="1"/>
    <col min="13" max="13" width="11.125" style="0" customWidth="1"/>
    <col min="14" max="14" width="8.75390625" style="0" customWidth="1"/>
    <col min="15" max="15" width="7.625" style="0" customWidth="1"/>
    <col min="16" max="16" width="9.875" style="0" bestFit="1" customWidth="1"/>
    <col min="18" max="18" width="9.875" style="0" bestFit="1" customWidth="1"/>
    <col min="21" max="21" width="11.50390625" style="0" bestFit="1" customWidth="1"/>
    <col min="23" max="24" width="12.125" style="0" bestFit="1" customWidth="1"/>
  </cols>
  <sheetData>
    <row r="1" spans="1:21" ht="18" customHeight="1">
      <c r="A1" s="2" t="s">
        <v>0</v>
      </c>
      <c r="B1" s="2"/>
      <c r="U1" s="32"/>
    </row>
    <row r="2" spans="1:2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U2" s="32"/>
    </row>
    <row r="3" spans="1:21" ht="36" customHeight="1">
      <c r="A3" s="4" t="s">
        <v>2</v>
      </c>
      <c r="B3" s="4"/>
      <c r="C3" s="4"/>
      <c r="D3" s="4"/>
      <c r="E3" s="4"/>
      <c r="F3" s="4"/>
      <c r="G3" s="4"/>
      <c r="H3" s="4"/>
      <c r="I3" s="18" t="s">
        <v>3</v>
      </c>
      <c r="J3" s="19" t="s">
        <v>4</v>
      </c>
      <c r="M3" s="4"/>
      <c r="N3" s="20"/>
      <c r="O3" s="20"/>
      <c r="U3" s="32"/>
    </row>
    <row r="4" spans="1:21" ht="30" customHeight="1">
      <c r="A4" s="5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6" t="s">
        <v>10</v>
      </c>
      <c r="G4" s="6" t="s">
        <v>11</v>
      </c>
      <c r="H4" s="6" t="s">
        <v>12</v>
      </c>
      <c r="I4" s="7" t="s">
        <v>13</v>
      </c>
      <c r="J4" s="6" t="s">
        <v>14</v>
      </c>
      <c r="K4" s="6" t="s">
        <v>15</v>
      </c>
      <c r="L4" s="7" t="s">
        <v>16</v>
      </c>
      <c r="M4" s="7" t="s">
        <v>17</v>
      </c>
      <c r="N4" s="6" t="s">
        <v>18</v>
      </c>
      <c r="O4" s="5" t="s">
        <v>19</v>
      </c>
      <c r="U4" s="32"/>
    </row>
    <row r="5" spans="1:21" ht="14.25">
      <c r="A5" s="5"/>
      <c r="B5" s="6"/>
      <c r="C5" s="6"/>
      <c r="D5" s="6"/>
      <c r="E5" s="8"/>
      <c r="F5" s="6"/>
      <c r="G5" s="6"/>
      <c r="H5" s="6"/>
      <c r="I5" s="8"/>
      <c r="J5" s="6"/>
      <c r="K5" s="6"/>
      <c r="L5" s="8"/>
      <c r="M5" s="8"/>
      <c r="N5" s="6"/>
      <c r="O5" s="5"/>
      <c r="U5" s="32"/>
    </row>
    <row r="6" spans="1:24" s="1" customFormat="1" ht="24.75" customHeight="1">
      <c r="A6" s="9">
        <v>1</v>
      </c>
      <c r="B6" s="9" t="s">
        <v>20</v>
      </c>
      <c r="C6" s="9">
        <v>101</v>
      </c>
      <c r="D6" s="10">
        <v>1</v>
      </c>
      <c r="E6" s="9" t="s">
        <v>21</v>
      </c>
      <c r="F6" s="9">
        <v>2.9</v>
      </c>
      <c r="G6" s="11">
        <v>127.5</v>
      </c>
      <c r="H6" s="12">
        <f>G6-I6</f>
        <v>25.040000000000006</v>
      </c>
      <c r="I6" s="21">
        <v>102.46</v>
      </c>
      <c r="J6" s="22">
        <f>L6/G6</f>
        <v>8271.93725490196</v>
      </c>
      <c r="K6" s="11">
        <f>L6/I6</f>
        <v>10293.499902400938</v>
      </c>
      <c r="L6" s="23">
        <v>1054672</v>
      </c>
      <c r="M6" s="11" t="s">
        <v>22</v>
      </c>
      <c r="N6" s="24" t="s">
        <v>23</v>
      </c>
      <c r="O6" s="25" t="s">
        <v>24</v>
      </c>
      <c r="P6" s="26"/>
      <c r="Q6"/>
      <c r="R6"/>
      <c r="S6" s="33"/>
      <c r="U6" s="32"/>
      <c r="X6" s="34"/>
    </row>
    <row r="7" spans="1:24" s="1" customFormat="1" ht="24.75" customHeight="1">
      <c r="A7" s="9">
        <v>2</v>
      </c>
      <c r="B7" s="9" t="s">
        <v>20</v>
      </c>
      <c r="C7" s="9">
        <v>102</v>
      </c>
      <c r="D7" s="10">
        <v>1</v>
      </c>
      <c r="E7" s="13" t="s">
        <v>21</v>
      </c>
      <c r="F7" s="9">
        <v>2.9</v>
      </c>
      <c r="G7" s="11">
        <v>143.15</v>
      </c>
      <c r="H7" s="12">
        <f>G7-I7</f>
        <v>28.11</v>
      </c>
      <c r="I7" s="21">
        <v>115.04</v>
      </c>
      <c r="J7" s="22">
        <f>L7/G7</f>
        <v>8221.935033181977</v>
      </c>
      <c r="K7" s="11">
        <f>L7/I7</f>
        <v>10230.96314325452</v>
      </c>
      <c r="L7" s="23">
        <v>1176970</v>
      </c>
      <c r="M7" s="11" t="s">
        <v>22</v>
      </c>
      <c r="N7" s="24" t="s">
        <v>23</v>
      </c>
      <c r="O7" s="27"/>
      <c r="P7" s="26"/>
      <c r="Q7"/>
      <c r="R7"/>
      <c r="S7" s="33"/>
      <c r="U7" s="32"/>
      <c r="X7" s="34"/>
    </row>
    <row r="8" spans="1:24" s="1" customFormat="1" ht="24.75" customHeight="1">
      <c r="A8" s="9">
        <v>3</v>
      </c>
      <c r="B8" s="9" t="s">
        <v>20</v>
      </c>
      <c r="C8" s="14">
        <v>201</v>
      </c>
      <c r="D8" s="15">
        <v>2</v>
      </c>
      <c r="E8" s="16" t="s">
        <v>21</v>
      </c>
      <c r="F8" s="9">
        <v>2.9</v>
      </c>
      <c r="G8" s="17">
        <v>127.5</v>
      </c>
      <c r="H8" s="12">
        <f aca="true" t="shared" si="0" ref="H8:H39">G8-I8</f>
        <v>25.040000000000006</v>
      </c>
      <c r="I8" s="28">
        <v>102.46</v>
      </c>
      <c r="J8" s="22">
        <f aca="true" t="shared" si="1" ref="J8:J39">L8/G8</f>
        <v>8771.93725490196</v>
      </c>
      <c r="K8" s="11">
        <f aca="true" t="shared" si="2" ref="K8:K39">L8/I8</f>
        <v>10915.693929338278</v>
      </c>
      <c r="L8" s="29">
        <v>1118422</v>
      </c>
      <c r="M8" s="11" t="s">
        <v>22</v>
      </c>
      <c r="N8" s="24" t="s">
        <v>23</v>
      </c>
      <c r="O8" s="30"/>
      <c r="P8" s="26"/>
      <c r="Q8"/>
      <c r="R8"/>
      <c r="S8" s="33"/>
      <c r="U8" s="32"/>
      <c r="X8" s="34"/>
    </row>
    <row r="9" spans="1:24" s="1" customFormat="1" ht="24.75" customHeight="1">
      <c r="A9" s="9">
        <v>4</v>
      </c>
      <c r="B9" s="9" t="s">
        <v>20</v>
      </c>
      <c r="C9" s="14">
        <v>202</v>
      </c>
      <c r="D9" s="15">
        <v>2</v>
      </c>
      <c r="E9" s="16" t="s">
        <v>21</v>
      </c>
      <c r="F9" s="9">
        <v>2.9</v>
      </c>
      <c r="G9" s="17">
        <v>143.15</v>
      </c>
      <c r="H9" s="12">
        <f t="shared" si="0"/>
        <v>28.11</v>
      </c>
      <c r="I9" s="28">
        <v>115.04</v>
      </c>
      <c r="J9" s="22">
        <f t="shared" si="1"/>
        <v>8721.935033181977</v>
      </c>
      <c r="K9" s="11">
        <f t="shared" si="2"/>
        <v>10853.138038942976</v>
      </c>
      <c r="L9" s="29">
        <v>1248545</v>
      </c>
      <c r="M9" s="11" t="s">
        <v>22</v>
      </c>
      <c r="N9" s="24" t="s">
        <v>23</v>
      </c>
      <c r="O9" s="30"/>
      <c r="P9" s="26"/>
      <c r="Q9"/>
      <c r="R9"/>
      <c r="S9" s="33"/>
      <c r="U9" s="32"/>
      <c r="X9" s="34"/>
    </row>
    <row r="10" spans="1:24" s="1" customFormat="1" ht="24.75" customHeight="1">
      <c r="A10" s="9">
        <v>5</v>
      </c>
      <c r="B10" s="9" t="s">
        <v>20</v>
      </c>
      <c r="C10" s="14">
        <v>301</v>
      </c>
      <c r="D10" s="15">
        <v>3</v>
      </c>
      <c r="E10" s="16" t="s">
        <v>21</v>
      </c>
      <c r="F10" s="9">
        <v>2.9</v>
      </c>
      <c r="G10" s="17">
        <v>127.5</v>
      </c>
      <c r="H10" s="12">
        <f t="shared" si="0"/>
        <v>25.040000000000006</v>
      </c>
      <c r="I10" s="28">
        <v>102.46</v>
      </c>
      <c r="J10" s="22">
        <f t="shared" si="1"/>
        <v>8871.93725490196</v>
      </c>
      <c r="K10" s="11">
        <f t="shared" si="2"/>
        <v>11040.132734725747</v>
      </c>
      <c r="L10" s="29">
        <v>1131172</v>
      </c>
      <c r="M10" s="11" t="s">
        <v>22</v>
      </c>
      <c r="N10" s="24" t="s">
        <v>23</v>
      </c>
      <c r="O10" s="30"/>
      <c r="P10" s="26"/>
      <c r="Q10"/>
      <c r="R10"/>
      <c r="S10" s="33"/>
      <c r="U10" s="32"/>
      <c r="X10" s="34"/>
    </row>
    <row r="11" spans="1:24" s="1" customFormat="1" ht="24.75" customHeight="1">
      <c r="A11" s="9">
        <v>6</v>
      </c>
      <c r="B11" s="9" t="s">
        <v>20</v>
      </c>
      <c r="C11" s="14">
        <v>302</v>
      </c>
      <c r="D11" s="15">
        <v>3</v>
      </c>
      <c r="E11" s="16" t="s">
        <v>21</v>
      </c>
      <c r="F11" s="9">
        <v>2.9</v>
      </c>
      <c r="G11" s="17">
        <v>143.15</v>
      </c>
      <c r="H11" s="12">
        <f t="shared" si="0"/>
        <v>28.11</v>
      </c>
      <c r="I11" s="28">
        <v>115.04</v>
      </c>
      <c r="J11" s="22">
        <f t="shared" si="1"/>
        <v>8821.935033181977</v>
      </c>
      <c r="K11" s="11">
        <f t="shared" si="2"/>
        <v>10977.573018080668</v>
      </c>
      <c r="L11" s="29">
        <v>1262860</v>
      </c>
      <c r="M11" s="11" t="s">
        <v>22</v>
      </c>
      <c r="N11" s="24" t="s">
        <v>23</v>
      </c>
      <c r="O11" s="30"/>
      <c r="P11" s="26"/>
      <c r="Q11"/>
      <c r="R11"/>
      <c r="S11" s="33"/>
      <c r="U11" s="32"/>
      <c r="X11" s="34"/>
    </row>
    <row r="12" spans="1:24" s="1" customFormat="1" ht="24.75" customHeight="1">
      <c r="A12" s="9">
        <v>7</v>
      </c>
      <c r="B12" s="9" t="s">
        <v>20</v>
      </c>
      <c r="C12" s="14">
        <v>303</v>
      </c>
      <c r="D12" s="15">
        <v>3</v>
      </c>
      <c r="E12" s="16" t="s">
        <v>21</v>
      </c>
      <c r="F12" s="9">
        <v>2.9</v>
      </c>
      <c r="G12" s="17">
        <v>114.94</v>
      </c>
      <c r="H12" s="12">
        <f t="shared" si="0"/>
        <v>22.569999999999993</v>
      </c>
      <c r="I12" s="28">
        <v>92.37</v>
      </c>
      <c r="J12" s="22">
        <f t="shared" si="1"/>
        <v>8771.933182530016</v>
      </c>
      <c r="K12" s="11">
        <f t="shared" si="2"/>
        <v>10915.297174407275</v>
      </c>
      <c r="L12" s="29">
        <v>1008246</v>
      </c>
      <c r="M12" s="11" t="s">
        <v>22</v>
      </c>
      <c r="N12" s="24" t="s">
        <v>23</v>
      </c>
      <c r="O12" s="30"/>
      <c r="P12" s="26"/>
      <c r="Q12"/>
      <c r="R12"/>
      <c r="S12" s="33"/>
      <c r="U12" s="32"/>
      <c r="X12" s="34"/>
    </row>
    <row r="13" spans="1:24" s="1" customFormat="1" ht="24.75" customHeight="1">
      <c r="A13" s="9">
        <v>8</v>
      </c>
      <c r="B13" s="9" t="s">
        <v>20</v>
      </c>
      <c r="C13" s="14">
        <v>304</v>
      </c>
      <c r="D13" s="15">
        <v>3</v>
      </c>
      <c r="E13" s="16" t="s">
        <v>25</v>
      </c>
      <c r="F13" s="9">
        <v>2.9</v>
      </c>
      <c r="G13" s="17">
        <v>99.25</v>
      </c>
      <c r="H13" s="12">
        <f t="shared" si="0"/>
        <v>19.489999999999995</v>
      </c>
      <c r="I13" s="28">
        <v>79.76</v>
      </c>
      <c r="J13" s="22">
        <f t="shared" si="1"/>
        <v>8721.93450881612</v>
      </c>
      <c r="K13" s="11">
        <f t="shared" si="2"/>
        <v>10853.20962888666</v>
      </c>
      <c r="L13" s="29">
        <v>865652</v>
      </c>
      <c r="M13" s="11" t="s">
        <v>22</v>
      </c>
      <c r="N13" s="24" t="s">
        <v>23</v>
      </c>
      <c r="O13" s="30"/>
      <c r="P13" s="26"/>
      <c r="Q13"/>
      <c r="R13"/>
      <c r="S13" s="33"/>
      <c r="U13" s="32"/>
      <c r="X13" s="34"/>
    </row>
    <row r="14" spans="1:24" s="1" customFormat="1" ht="24.75" customHeight="1">
      <c r="A14" s="9">
        <v>9</v>
      </c>
      <c r="B14" s="9" t="s">
        <v>20</v>
      </c>
      <c r="C14" s="14">
        <v>401</v>
      </c>
      <c r="D14" s="15">
        <v>4</v>
      </c>
      <c r="E14" s="16" t="s">
        <v>21</v>
      </c>
      <c r="F14" s="9">
        <v>2.9</v>
      </c>
      <c r="G14" s="17">
        <v>127.5</v>
      </c>
      <c r="H14" s="12">
        <f t="shared" si="0"/>
        <v>25.040000000000006</v>
      </c>
      <c r="I14" s="28">
        <v>102.46</v>
      </c>
      <c r="J14" s="22">
        <f t="shared" si="1"/>
        <v>8921.93725490196</v>
      </c>
      <c r="K14" s="11">
        <f t="shared" si="2"/>
        <v>11102.35213741948</v>
      </c>
      <c r="L14" s="29">
        <v>1137547</v>
      </c>
      <c r="M14" s="11" t="s">
        <v>22</v>
      </c>
      <c r="N14" s="24" t="s">
        <v>23</v>
      </c>
      <c r="O14" s="30"/>
      <c r="P14" s="26"/>
      <c r="Q14"/>
      <c r="R14"/>
      <c r="S14" s="33"/>
      <c r="U14" s="32"/>
      <c r="X14" s="34"/>
    </row>
    <row r="15" spans="1:24" s="1" customFormat="1" ht="24.75" customHeight="1">
      <c r="A15" s="9">
        <v>10</v>
      </c>
      <c r="B15" s="9" t="s">
        <v>20</v>
      </c>
      <c r="C15" s="14">
        <v>402</v>
      </c>
      <c r="D15" s="15">
        <v>4</v>
      </c>
      <c r="E15" s="16" t="s">
        <v>21</v>
      </c>
      <c r="F15" s="9">
        <v>2.9</v>
      </c>
      <c r="G15" s="17">
        <v>143.15</v>
      </c>
      <c r="H15" s="12">
        <f t="shared" si="0"/>
        <v>28.11</v>
      </c>
      <c r="I15" s="28">
        <v>115.04</v>
      </c>
      <c r="J15" s="22">
        <f t="shared" si="1"/>
        <v>8871.931540342299</v>
      </c>
      <c r="K15" s="11">
        <f t="shared" si="2"/>
        <v>11039.786161335187</v>
      </c>
      <c r="L15" s="29">
        <v>1270017</v>
      </c>
      <c r="M15" s="11" t="s">
        <v>22</v>
      </c>
      <c r="N15" s="24" t="s">
        <v>23</v>
      </c>
      <c r="O15" s="30"/>
      <c r="P15" s="26"/>
      <c r="Q15"/>
      <c r="R15"/>
      <c r="S15" s="33"/>
      <c r="U15" s="32"/>
      <c r="X15" s="34"/>
    </row>
    <row r="16" spans="1:24" s="1" customFormat="1" ht="24.75" customHeight="1">
      <c r="A16" s="9">
        <v>11</v>
      </c>
      <c r="B16" s="9" t="s">
        <v>20</v>
      </c>
      <c r="C16" s="14">
        <v>403</v>
      </c>
      <c r="D16" s="15">
        <v>4</v>
      </c>
      <c r="E16" s="16" t="s">
        <v>21</v>
      </c>
      <c r="F16" s="9">
        <v>2.9</v>
      </c>
      <c r="G16" s="17">
        <v>114.94</v>
      </c>
      <c r="H16" s="12">
        <f t="shared" si="0"/>
        <v>22.569999999999993</v>
      </c>
      <c r="I16" s="28">
        <v>92.37</v>
      </c>
      <c r="J16" s="22">
        <f t="shared" si="1"/>
        <v>8821.933182530016</v>
      </c>
      <c r="K16" s="11">
        <f t="shared" si="2"/>
        <v>10977.51434448414</v>
      </c>
      <c r="L16" s="29">
        <v>1013993</v>
      </c>
      <c r="M16" s="11" t="s">
        <v>22</v>
      </c>
      <c r="N16" s="24" t="s">
        <v>23</v>
      </c>
      <c r="O16" s="30"/>
      <c r="P16" s="26"/>
      <c r="Q16"/>
      <c r="R16"/>
      <c r="S16" s="33"/>
      <c r="U16" s="32"/>
      <c r="X16" s="34"/>
    </row>
    <row r="17" spans="1:24" s="1" customFormat="1" ht="24.75" customHeight="1">
      <c r="A17" s="9">
        <v>12</v>
      </c>
      <c r="B17" s="9" t="s">
        <v>20</v>
      </c>
      <c r="C17" s="14">
        <v>404</v>
      </c>
      <c r="D17" s="15">
        <v>4</v>
      </c>
      <c r="E17" s="16" t="s">
        <v>25</v>
      </c>
      <c r="F17" s="9">
        <v>2.9</v>
      </c>
      <c r="G17" s="17">
        <v>99.25</v>
      </c>
      <c r="H17" s="12">
        <f t="shared" si="0"/>
        <v>19.489999999999995</v>
      </c>
      <c r="I17" s="28">
        <v>79.76</v>
      </c>
      <c r="J17" s="22">
        <f t="shared" si="1"/>
        <v>8771.929471032745</v>
      </c>
      <c r="K17" s="11">
        <f t="shared" si="2"/>
        <v>10915.421263791373</v>
      </c>
      <c r="L17" s="29">
        <v>870614</v>
      </c>
      <c r="M17" s="11" t="s">
        <v>22</v>
      </c>
      <c r="N17" s="24" t="s">
        <v>23</v>
      </c>
      <c r="O17" s="30"/>
      <c r="P17" s="26"/>
      <c r="Q17"/>
      <c r="R17"/>
      <c r="S17" s="33"/>
      <c r="U17" s="32"/>
      <c r="X17" s="34"/>
    </row>
    <row r="18" spans="1:24" s="1" customFormat="1" ht="24.75" customHeight="1">
      <c r="A18" s="9">
        <v>13</v>
      </c>
      <c r="B18" s="9" t="s">
        <v>20</v>
      </c>
      <c r="C18" s="14">
        <v>501</v>
      </c>
      <c r="D18" s="15">
        <v>5</v>
      </c>
      <c r="E18" s="16" t="s">
        <v>21</v>
      </c>
      <c r="F18" s="9">
        <v>2.9</v>
      </c>
      <c r="G18" s="17">
        <v>127.5</v>
      </c>
      <c r="H18" s="12">
        <f t="shared" si="0"/>
        <v>25.040000000000006</v>
      </c>
      <c r="I18" s="28">
        <v>102.46</v>
      </c>
      <c r="J18" s="22">
        <f t="shared" si="1"/>
        <v>8971.93725490196</v>
      </c>
      <c r="K18" s="11">
        <f t="shared" si="2"/>
        <v>11164.571540113215</v>
      </c>
      <c r="L18" s="29">
        <v>1143922</v>
      </c>
      <c r="M18" s="11" t="s">
        <v>22</v>
      </c>
      <c r="N18" s="24" t="s">
        <v>23</v>
      </c>
      <c r="O18" s="30"/>
      <c r="P18" s="26"/>
      <c r="Q18"/>
      <c r="R18"/>
      <c r="S18" s="33"/>
      <c r="U18" s="32"/>
      <c r="X18" s="34"/>
    </row>
    <row r="19" spans="1:24" s="1" customFormat="1" ht="24.75" customHeight="1">
      <c r="A19" s="9">
        <v>14</v>
      </c>
      <c r="B19" s="9" t="s">
        <v>20</v>
      </c>
      <c r="C19" s="14">
        <v>502</v>
      </c>
      <c r="D19" s="15">
        <v>5</v>
      </c>
      <c r="E19" s="16" t="s">
        <v>21</v>
      </c>
      <c r="F19" s="9">
        <v>2.9</v>
      </c>
      <c r="G19" s="17">
        <v>143.15</v>
      </c>
      <c r="H19" s="12">
        <f t="shared" si="0"/>
        <v>28.11</v>
      </c>
      <c r="I19" s="28">
        <v>115.04</v>
      </c>
      <c r="J19" s="22">
        <f t="shared" si="1"/>
        <v>8921.935033181977</v>
      </c>
      <c r="K19" s="11">
        <f t="shared" si="2"/>
        <v>11102.007997218358</v>
      </c>
      <c r="L19" s="29">
        <v>1277175</v>
      </c>
      <c r="M19" s="11" t="s">
        <v>22</v>
      </c>
      <c r="N19" s="24" t="s">
        <v>23</v>
      </c>
      <c r="O19" s="30"/>
      <c r="P19" s="26"/>
      <c r="Q19"/>
      <c r="R19"/>
      <c r="S19" s="33"/>
      <c r="U19" s="32"/>
      <c r="X19" s="34"/>
    </row>
    <row r="20" spans="1:24" s="1" customFormat="1" ht="24.75" customHeight="1">
      <c r="A20" s="9">
        <v>15</v>
      </c>
      <c r="B20" s="9" t="s">
        <v>20</v>
      </c>
      <c r="C20" s="14">
        <v>503</v>
      </c>
      <c r="D20" s="15">
        <v>5</v>
      </c>
      <c r="E20" s="16" t="s">
        <v>21</v>
      </c>
      <c r="F20" s="9">
        <v>2.9</v>
      </c>
      <c r="G20" s="17">
        <v>114.94</v>
      </c>
      <c r="H20" s="12">
        <f t="shared" si="0"/>
        <v>22.569999999999993</v>
      </c>
      <c r="I20" s="28">
        <v>92.37</v>
      </c>
      <c r="J20" s="22">
        <f t="shared" si="1"/>
        <v>8871.933182530016</v>
      </c>
      <c r="K20" s="11">
        <f t="shared" si="2"/>
        <v>11039.731514561005</v>
      </c>
      <c r="L20" s="29">
        <v>1019740</v>
      </c>
      <c r="M20" s="11" t="s">
        <v>22</v>
      </c>
      <c r="N20" s="24" t="s">
        <v>23</v>
      </c>
      <c r="O20" s="30"/>
      <c r="P20" s="26"/>
      <c r="Q20"/>
      <c r="R20"/>
      <c r="S20" s="33"/>
      <c r="U20" s="32"/>
      <c r="X20" s="34"/>
    </row>
    <row r="21" spans="1:24" s="1" customFormat="1" ht="24.75" customHeight="1">
      <c r="A21" s="9">
        <v>16</v>
      </c>
      <c r="B21" s="9" t="s">
        <v>20</v>
      </c>
      <c r="C21" s="14">
        <v>504</v>
      </c>
      <c r="D21" s="15">
        <v>5</v>
      </c>
      <c r="E21" s="16" t="s">
        <v>25</v>
      </c>
      <c r="F21" s="9">
        <v>2.9</v>
      </c>
      <c r="G21" s="17">
        <v>99.25</v>
      </c>
      <c r="H21" s="12">
        <f t="shared" si="0"/>
        <v>19.489999999999995</v>
      </c>
      <c r="I21" s="28">
        <v>79.76</v>
      </c>
      <c r="J21" s="22">
        <f t="shared" si="1"/>
        <v>8821.93450881612</v>
      </c>
      <c r="K21" s="11">
        <f t="shared" si="2"/>
        <v>10977.645436308927</v>
      </c>
      <c r="L21" s="29">
        <v>875577</v>
      </c>
      <c r="M21" s="11" t="s">
        <v>22</v>
      </c>
      <c r="N21" s="24" t="s">
        <v>23</v>
      </c>
      <c r="O21" s="30"/>
      <c r="P21" s="26"/>
      <c r="Q21"/>
      <c r="R21"/>
      <c r="S21" s="33"/>
      <c r="U21" s="32"/>
      <c r="X21" s="34"/>
    </row>
    <row r="22" spans="1:24" s="1" customFormat="1" ht="24.75" customHeight="1">
      <c r="A22" s="9">
        <v>17</v>
      </c>
      <c r="B22" s="9" t="s">
        <v>20</v>
      </c>
      <c r="C22" s="14">
        <v>601</v>
      </c>
      <c r="D22" s="15">
        <v>6</v>
      </c>
      <c r="E22" s="16" t="s">
        <v>21</v>
      </c>
      <c r="F22" s="9">
        <v>2.9</v>
      </c>
      <c r="G22" s="17">
        <v>127.5</v>
      </c>
      <c r="H22" s="12">
        <f t="shared" si="0"/>
        <v>25.040000000000006</v>
      </c>
      <c r="I22" s="28">
        <v>102.46</v>
      </c>
      <c r="J22" s="22">
        <f t="shared" si="1"/>
        <v>8991.93725490196</v>
      </c>
      <c r="K22" s="11">
        <f t="shared" si="2"/>
        <v>11189.459301190709</v>
      </c>
      <c r="L22" s="29">
        <v>1146472</v>
      </c>
      <c r="M22" s="11" t="s">
        <v>22</v>
      </c>
      <c r="N22" s="24" t="s">
        <v>23</v>
      </c>
      <c r="O22" s="30"/>
      <c r="P22" s="26"/>
      <c r="Q22"/>
      <c r="R22"/>
      <c r="S22" s="33"/>
      <c r="U22" s="32"/>
      <c r="X22" s="34"/>
    </row>
    <row r="23" spans="1:24" s="1" customFormat="1" ht="24.75" customHeight="1">
      <c r="A23" s="9">
        <v>18</v>
      </c>
      <c r="B23" s="9" t="s">
        <v>20</v>
      </c>
      <c r="C23" s="14">
        <v>602</v>
      </c>
      <c r="D23" s="15">
        <v>6</v>
      </c>
      <c r="E23" s="16" t="s">
        <v>21</v>
      </c>
      <c r="F23" s="9">
        <v>2.9</v>
      </c>
      <c r="G23" s="17">
        <v>143.15</v>
      </c>
      <c r="H23" s="12">
        <f t="shared" si="0"/>
        <v>28.11</v>
      </c>
      <c r="I23" s="28">
        <v>115.04</v>
      </c>
      <c r="J23" s="22">
        <f t="shared" si="1"/>
        <v>8941.935033181977</v>
      </c>
      <c r="K23" s="11">
        <f t="shared" si="2"/>
        <v>11126.894993045897</v>
      </c>
      <c r="L23" s="29">
        <v>1280038</v>
      </c>
      <c r="M23" s="11" t="s">
        <v>22</v>
      </c>
      <c r="N23" s="24" t="s">
        <v>23</v>
      </c>
      <c r="O23" s="30"/>
      <c r="P23" s="26"/>
      <c r="Q23"/>
      <c r="R23"/>
      <c r="S23" s="33"/>
      <c r="U23" s="32"/>
      <c r="X23" s="34"/>
    </row>
    <row r="24" spans="1:24" s="1" customFormat="1" ht="24.75" customHeight="1">
      <c r="A24" s="9">
        <v>19</v>
      </c>
      <c r="B24" s="9" t="s">
        <v>20</v>
      </c>
      <c r="C24" s="14">
        <v>603</v>
      </c>
      <c r="D24" s="15">
        <v>6</v>
      </c>
      <c r="E24" s="16" t="s">
        <v>21</v>
      </c>
      <c r="F24" s="9">
        <v>2.9</v>
      </c>
      <c r="G24" s="17">
        <v>114.94</v>
      </c>
      <c r="H24" s="12">
        <f t="shared" si="0"/>
        <v>22.569999999999993</v>
      </c>
      <c r="I24" s="28">
        <v>92.37</v>
      </c>
      <c r="J24" s="22">
        <f t="shared" si="1"/>
        <v>8891.934922568296</v>
      </c>
      <c r="K24" s="11">
        <f t="shared" si="2"/>
        <v>11064.620547796903</v>
      </c>
      <c r="L24" s="29">
        <v>1022039</v>
      </c>
      <c r="M24" s="11" t="s">
        <v>22</v>
      </c>
      <c r="N24" s="24" t="s">
        <v>23</v>
      </c>
      <c r="O24" s="30"/>
      <c r="P24" s="26"/>
      <c r="Q24"/>
      <c r="R24"/>
      <c r="S24" s="33"/>
      <c r="U24" s="32"/>
      <c r="X24" s="34"/>
    </row>
    <row r="25" spans="1:24" s="1" customFormat="1" ht="24.75" customHeight="1">
      <c r="A25" s="9">
        <v>20</v>
      </c>
      <c r="B25" s="9" t="s">
        <v>20</v>
      </c>
      <c r="C25" s="14">
        <v>604</v>
      </c>
      <c r="D25" s="15">
        <v>6</v>
      </c>
      <c r="E25" s="16" t="s">
        <v>25</v>
      </c>
      <c r="F25" s="9">
        <v>2.9</v>
      </c>
      <c r="G25" s="17">
        <v>99.25</v>
      </c>
      <c r="H25" s="12">
        <f t="shared" si="0"/>
        <v>19.489999999999995</v>
      </c>
      <c r="I25" s="28">
        <v>79.76</v>
      </c>
      <c r="J25" s="22">
        <f t="shared" si="1"/>
        <v>7957.743073047859</v>
      </c>
      <c r="K25" s="11">
        <f t="shared" si="2"/>
        <v>9902.281845536609</v>
      </c>
      <c r="L25" s="31">
        <v>789806</v>
      </c>
      <c r="M25" s="11" t="s">
        <v>22</v>
      </c>
      <c r="N25" s="24" t="s">
        <v>23</v>
      </c>
      <c r="O25" s="30"/>
      <c r="P25" s="26"/>
      <c r="Q25"/>
      <c r="R25"/>
      <c r="S25" s="33"/>
      <c r="U25" s="32"/>
      <c r="X25" s="34"/>
    </row>
    <row r="26" spans="1:24" s="1" customFormat="1" ht="24.75" customHeight="1">
      <c r="A26" s="9">
        <v>21</v>
      </c>
      <c r="B26" s="9" t="s">
        <v>20</v>
      </c>
      <c r="C26" s="14">
        <v>701</v>
      </c>
      <c r="D26" s="15">
        <v>7</v>
      </c>
      <c r="E26" s="16" t="s">
        <v>21</v>
      </c>
      <c r="F26" s="9">
        <v>2.9</v>
      </c>
      <c r="G26" s="17">
        <v>127.5</v>
      </c>
      <c r="H26" s="12">
        <f t="shared" si="0"/>
        <v>25.040000000000006</v>
      </c>
      <c r="I26" s="28">
        <v>102.46</v>
      </c>
      <c r="J26" s="22">
        <f t="shared" si="1"/>
        <v>9011.93725490196</v>
      </c>
      <c r="K26" s="11">
        <f t="shared" si="2"/>
        <v>11214.347062268203</v>
      </c>
      <c r="L26" s="29">
        <v>1149022</v>
      </c>
      <c r="M26" s="11" t="s">
        <v>22</v>
      </c>
      <c r="N26" s="24" t="s">
        <v>23</v>
      </c>
      <c r="O26" s="30"/>
      <c r="P26" s="26"/>
      <c r="Q26"/>
      <c r="R26"/>
      <c r="S26" s="33"/>
      <c r="U26" s="32"/>
      <c r="X26" s="34"/>
    </row>
    <row r="27" spans="1:24" s="1" customFormat="1" ht="24.75" customHeight="1">
      <c r="A27" s="9">
        <v>22</v>
      </c>
      <c r="B27" s="9" t="s">
        <v>20</v>
      </c>
      <c r="C27" s="14">
        <v>702</v>
      </c>
      <c r="D27" s="15">
        <v>7</v>
      </c>
      <c r="E27" s="16" t="s">
        <v>21</v>
      </c>
      <c r="F27" s="9">
        <v>2.9</v>
      </c>
      <c r="G27" s="17">
        <v>143.15</v>
      </c>
      <c r="H27" s="12">
        <f t="shared" si="0"/>
        <v>28.11</v>
      </c>
      <c r="I27" s="28">
        <v>115.04</v>
      </c>
      <c r="J27" s="22">
        <f t="shared" si="1"/>
        <v>8961.935033181977</v>
      </c>
      <c r="K27" s="11">
        <f t="shared" si="2"/>
        <v>11151.781988873434</v>
      </c>
      <c r="L27" s="29">
        <v>1282901</v>
      </c>
      <c r="M27" s="11" t="s">
        <v>22</v>
      </c>
      <c r="N27" s="24" t="s">
        <v>23</v>
      </c>
      <c r="O27" s="30"/>
      <c r="P27" s="26"/>
      <c r="Q27"/>
      <c r="R27"/>
      <c r="S27" s="33"/>
      <c r="U27" s="32"/>
      <c r="X27" s="34"/>
    </row>
    <row r="28" spans="1:24" s="1" customFormat="1" ht="24.75" customHeight="1">
      <c r="A28" s="9">
        <v>23</v>
      </c>
      <c r="B28" s="9" t="s">
        <v>20</v>
      </c>
      <c r="C28" s="14">
        <v>703</v>
      </c>
      <c r="D28" s="15">
        <v>7</v>
      </c>
      <c r="E28" s="16" t="s">
        <v>21</v>
      </c>
      <c r="F28" s="9">
        <v>2.9</v>
      </c>
      <c r="G28" s="17">
        <v>114.94</v>
      </c>
      <c r="H28" s="12">
        <f t="shared" si="0"/>
        <v>22.569999999999993</v>
      </c>
      <c r="I28" s="28">
        <v>92.37</v>
      </c>
      <c r="J28" s="22">
        <f t="shared" si="1"/>
        <v>8911.936662606577</v>
      </c>
      <c r="K28" s="11">
        <f t="shared" si="2"/>
        <v>11089.509581032802</v>
      </c>
      <c r="L28" s="29">
        <v>1024338</v>
      </c>
      <c r="M28" s="11" t="s">
        <v>22</v>
      </c>
      <c r="N28" s="24" t="s">
        <v>23</v>
      </c>
      <c r="O28" s="30"/>
      <c r="P28" s="26"/>
      <c r="Q28"/>
      <c r="R28"/>
      <c r="S28" s="33"/>
      <c r="U28" s="32"/>
      <c r="X28" s="34"/>
    </row>
    <row r="29" spans="1:24" s="1" customFormat="1" ht="24.75" customHeight="1">
      <c r="A29" s="9">
        <v>24</v>
      </c>
      <c r="B29" s="9" t="s">
        <v>20</v>
      </c>
      <c r="C29" s="14">
        <v>704</v>
      </c>
      <c r="D29" s="15">
        <v>7</v>
      </c>
      <c r="E29" s="16" t="s">
        <v>25</v>
      </c>
      <c r="F29" s="9">
        <v>2.9</v>
      </c>
      <c r="G29" s="17">
        <v>99.25</v>
      </c>
      <c r="H29" s="12">
        <f t="shared" si="0"/>
        <v>19.489999999999995</v>
      </c>
      <c r="I29" s="28">
        <v>79.76</v>
      </c>
      <c r="J29" s="22">
        <f t="shared" si="1"/>
        <v>7975.738035264483</v>
      </c>
      <c r="K29" s="11">
        <f t="shared" si="2"/>
        <v>9924.674022066198</v>
      </c>
      <c r="L29" s="31">
        <v>791592</v>
      </c>
      <c r="M29" s="11" t="s">
        <v>22</v>
      </c>
      <c r="N29" s="24" t="s">
        <v>23</v>
      </c>
      <c r="O29" s="30"/>
      <c r="P29" s="26"/>
      <c r="Q29"/>
      <c r="R29"/>
      <c r="S29" s="33"/>
      <c r="U29" s="32"/>
      <c r="X29" s="34"/>
    </row>
    <row r="30" spans="1:24" s="1" customFormat="1" ht="24.75" customHeight="1">
      <c r="A30" s="9">
        <v>25</v>
      </c>
      <c r="B30" s="9" t="s">
        <v>20</v>
      </c>
      <c r="C30" s="14">
        <v>801</v>
      </c>
      <c r="D30" s="15">
        <v>8</v>
      </c>
      <c r="E30" s="16" t="s">
        <v>21</v>
      </c>
      <c r="F30" s="9">
        <v>2.9</v>
      </c>
      <c r="G30" s="17">
        <v>127.5</v>
      </c>
      <c r="H30" s="12">
        <f t="shared" si="0"/>
        <v>25.040000000000006</v>
      </c>
      <c r="I30" s="28">
        <v>102.46</v>
      </c>
      <c r="J30" s="22">
        <f t="shared" si="1"/>
        <v>9031.93725490196</v>
      </c>
      <c r="K30" s="11">
        <f t="shared" si="2"/>
        <v>11239.234823345696</v>
      </c>
      <c r="L30" s="29">
        <v>1151572</v>
      </c>
      <c r="M30" s="11" t="s">
        <v>22</v>
      </c>
      <c r="N30" s="24" t="s">
        <v>23</v>
      </c>
      <c r="O30" s="30"/>
      <c r="P30" s="26"/>
      <c r="Q30"/>
      <c r="R30"/>
      <c r="S30" s="33"/>
      <c r="U30" s="32"/>
      <c r="X30" s="34"/>
    </row>
    <row r="31" spans="1:24" s="1" customFormat="1" ht="24.75" customHeight="1">
      <c r="A31" s="9">
        <v>26</v>
      </c>
      <c r="B31" s="9" t="s">
        <v>20</v>
      </c>
      <c r="C31" s="14">
        <v>803</v>
      </c>
      <c r="D31" s="15">
        <v>8</v>
      </c>
      <c r="E31" s="16" t="s">
        <v>21</v>
      </c>
      <c r="F31" s="9">
        <v>2.9</v>
      </c>
      <c r="G31" s="17">
        <v>114.94</v>
      </c>
      <c r="H31" s="12">
        <f t="shared" si="0"/>
        <v>22.569999999999993</v>
      </c>
      <c r="I31" s="28">
        <v>92.37</v>
      </c>
      <c r="J31" s="22">
        <f t="shared" si="1"/>
        <v>8931.938402644859</v>
      </c>
      <c r="K31" s="11">
        <f t="shared" si="2"/>
        <v>11114.3986142687</v>
      </c>
      <c r="L31" s="29">
        <v>1026637</v>
      </c>
      <c r="M31" s="11" t="s">
        <v>22</v>
      </c>
      <c r="N31" s="24" t="s">
        <v>23</v>
      </c>
      <c r="O31" s="30"/>
      <c r="P31" s="26"/>
      <c r="Q31"/>
      <c r="R31"/>
      <c r="S31" s="33"/>
      <c r="U31" s="32"/>
      <c r="X31" s="34"/>
    </row>
    <row r="32" spans="1:24" s="1" customFormat="1" ht="24.75" customHeight="1">
      <c r="A32" s="9">
        <v>27</v>
      </c>
      <c r="B32" s="9" t="s">
        <v>20</v>
      </c>
      <c r="C32" s="14">
        <v>804</v>
      </c>
      <c r="D32" s="15">
        <v>8</v>
      </c>
      <c r="E32" s="16" t="s">
        <v>25</v>
      </c>
      <c r="F32" s="9">
        <v>2.9</v>
      </c>
      <c r="G32" s="17">
        <v>99.25</v>
      </c>
      <c r="H32" s="12">
        <f t="shared" si="0"/>
        <v>19.489999999999995</v>
      </c>
      <c r="I32" s="28">
        <v>79.76</v>
      </c>
      <c r="J32" s="22">
        <f t="shared" si="1"/>
        <v>8881.93450881612</v>
      </c>
      <c r="K32" s="11">
        <f t="shared" si="2"/>
        <v>11052.306920762287</v>
      </c>
      <c r="L32" s="29">
        <v>881532</v>
      </c>
      <c r="M32" s="11" t="s">
        <v>22</v>
      </c>
      <c r="N32" s="24" t="s">
        <v>23</v>
      </c>
      <c r="O32" s="30"/>
      <c r="P32" s="26"/>
      <c r="Q32"/>
      <c r="R32"/>
      <c r="S32" s="33"/>
      <c r="U32" s="32"/>
      <c r="X32" s="34"/>
    </row>
    <row r="33" spans="1:24" s="1" customFormat="1" ht="24.75" customHeight="1">
      <c r="A33" s="9">
        <v>28</v>
      </c>
      <c r="B33" s="9" t="s">
        <v>20</v>
      </c>
      <c r="C33" s="14">
        <v>901</v>
      </c>
      <c r="D33" s="15">
        <v>9</v>
      </c>
      <c r="E33" s="16" t="s">
        <v>21</v>
      </c>
      <c r="F33" s="9">
        <v>2.9</v>
      </c>
      <c r="G33" s="17">
        <v>127.5</v>
      </c>
      <c r="H33" s="12">
        <f t="shared" si="0"/>
        <v>25.040000000000006</v>
      </c>
      <c r="I33" s="28">
        <v>102.46</v>
      </c>
      <c r="J33" s="22">
        <f t="shared" si="1"/>
        <v>9051.93725490196</v>
      </c>
      <c r="K33" s="11">
        <f t="shared" si="2"/>
        <v>11264.12258442319</v>
      </c>
      <c r="L33" s="29">
        <v>1154122</v>
      </c>
      <c r="M33" s="11" t="s">
        <v>22</v>
      </c>
      <c r="N33" s="24" t="s">
        <v>23</v>
      </c>
      <c r="O33" s="30"/>
      <c r="P33" s="26"/>
      <c r="Q33"/>
      <c r="R33"/>
      <c r="S33" s="33"/>
      <c r="U33" s="32"/>
      <c r="X33" s="34"/>
    </row>
    <row r="34" spans="1:24" s="1" customFormat="1" ht="24.75" customHeight="1">
      <c r="A34" s="9">
        <v>29</v>
      </c>
      <c r="B34" s="9" t="s">
        <v>20</v>
      </c>
      <c r="C34" s="14">
        <v>903</v>
      </c>
      <c r="D34" s="15">
        <v>9</v>
      </c>
      <c r="E34" s="16" t="s">
        <v>21</v>
      </c>
      <c r="F34" s="9">
        <v>2.9</v>
      </c>
      <c r="G34" s="17">
        <v>114.94</v>
      </c>
      <c r="H34" s="12">
        <f t="shared" si="0"/>
        <v>22.569999999999993</v>
      </c>
      <c r="I34" s="28">
        <v>92.37</v>
      </c>
      <c r="J34" s="22">
        <f t="shared" si="1"/>
        <v>8951.931442491736</v>
      </c>
      <c r="K34" s="11">
        <f t="shared" si="2"/>
        <v>11139.276821478834</v>
      </c>
      <c r="L34" s="29">
        <v>1028935</v>
      </c>
      <c r="M34" s="11" t="s">
        <v>22</v>
      </c>
      <c r="N34" s="24" t="s">
        <v>23</v>
      </c>
      <c r="O34" s="30"/>
      <c r="P34" s="26"/>
      <c r="Q34"/>
      <c r="R34"/>
      <c r="S34" s="33"/>
      <c r="U34" s="32"/>
      <c r="X34" s="34"/>
    </row>
    <row r="35" spans="1:24" s="1" customFormat="1" ht="24.75" customHeight="1">
      <c r="A35" s="9">
        <v>30</v>
      </c>
      <c r="B35" s="9" t="s">
        <v>20</v>
      </c>
      <c r="C35" s="14">
        <v>1001</v>
      </c>
      <c r="D35" s="15">
        <v>10</v>
      </c>
      <c r="E35" s="16" t="s">
        <v>21</v>
      </c>
      <c r="F35" s="9">
        <v>2.9</v>
      </c>
      <c r="G35" s="17">
        <v>127.5</v>
      </c>
      <c r="H35" s="12">
        <f t="shared" si="0"/>
        <v>25.040000000000006</v>
      </c>
      <c r="I35" s="28">
        <v>102.46</v>
      </c>
      <c r="J35" s="22">
        <f t="shared" si="1"/>
        <v>9071.93725490196</v>
      </c>
      <c r="K35" s="11">
        <f t="shared" si="2"/>
        <v>11289.010345500685</v>
      </c>
      <c r="L35" s="29">
        <v>1156672</v>
      </c>
      <c r="M35" s="11" t="s">
        <v>22</v>
      </c>
      <c r="N35" s="24" t="s">
        <v>23</v>
      </c>
      <c r="O35" s="30"/>
      <c r="P35" s="26"/>
      <c r="Q35"/>
      <c r="R35"/>
      <c r="S35" s="33"/>
      <c r="U35" s="32"/>
      <c r="X35" s="34"/>
    </row>
    <row r="36" spans="1:24" s="1" customFormat="1" ht="24.75" customHeight="1">
      <c r="A36" s="9">
        <v>31</v>
      </c>
      <c r="B36" s="9" t="s">
        <v>20</v>
      </c>
      <c r="C36" s="14">
        <v>1003</v>
      </c>
      <c r="D36" s="15">
        <v>10</v>
      </c>
      <c r="E36" s="16" t="s">
        <v>21</v>
      </c>
      <c r="F36" s="9">
        <v>2.9</v>
      </c>
      <c r="G36" s="17">
        <v>114.94</v>
      </c>
      <c r="H36" s="12">
        <f t="shared" si="0"/>
        <v>22.569999999999993</v>
      </c>
      <c r="I36" s="28">
        <v>92.37</v>
      </c>
      <c r="J36" s="22">
        <f t="shared" si="1"/>
        <v>8971.933182530016</v>
      </c>
      <c r="K36" s="11">
        <f t="shared" si="2"/>
        <v>11164.165854714734</v>
      </c>
      <c r="L36" s="29">
        <v>1031234</v>
      </c>
      <c r="M36" s="11" t="s">
        <v>22</v>
      </c>
      <c r="N36" s="24" t="s">
        <v>23</v>
      </c>
      <c r="O36" s="30"/>
      <c r="P36" s="26"/>
      <c r="Q36"/>
      <c r="R36"/>
      <c r="S36" s="33"/>
      <c r="U36" s="32"/>
      <c r="X36" s="34"/>
    </row>
    <row r="37" spans="1:24" s="1" customFormat="1" ht="24.75" customHeight="1">
      <c r="A37" s="9">
        <v>32</v>
      </c>
      <c r="B37" s="9" t="s">
        <v>20</v>
      </c>
      <c r="C37" s="14">
        <v>1004</v>
      </c>
      <c r="D37" s="15">
        <v>10</v>
      </c>
      <c r="E37" s="16" t="s">
        <v>25</v>
      </c>
      <c r="F37" s="9">
        <v>2.9</v>
      </c>
      <c r="G37" s="17">
        <v>99.25</v>
      </c>
      <c r="H37" s="12">
        <f t="shared" si="0"/>
        <v>19.489999999999995</v>
      </c>
      <c r="I37" s="28">
        <v>79.76</v>
      </c>
      <c r="J37" s="22">
        <f t="shared" si="1"/>
        <v>8921.93450881612</v>
      </c>
      <c r="K37" s="11">
        <f t="shared" si="2"/>
        <v>11102.081243731192</v>
      </c>
      <c r="L37" s="29">
        <v>885502</v>
      </c>
      <c r="M37" s="11" t="s">
        <v>22</v>
      </c>
      <c r="N37" s="24" t="s">
        <v>23</v>
      </c>
      <c r="O37" s="30"/>
      <c r="P37" s="26"/>
      <c r="Q37"/>
      <c r="R37"/>
      <c r="S37" s="33"/>
      <c r="X37" s="34"/>
    </row>
    <row r="38" spans="1:24" s="1" customFormat="1" ht="24.75" customHeight="1">
      <c r="A38" s="9">
        <v>33</v>
      </c>
      <c r="B38" s="9" t="s">
        <v>20</v>
      </c>
      <c r="C38" s="14">
        <v>1101</v>
      </c>
      <c r="D38" s="15">
        <v>11</v>
      </c>
      <c r="E38" s="16" t="s">
        <v>21</v>
      </c>
      <c r="F38" s="9">
        <v>2.9</v>
      </c>
      <c r="G38" s="17">
        <v>127.5</v>
      </c>
      <c r="H38" s="12">
        <f t="shared" si="0"/>
        <v>25.040000000000006</v>
      </c>
      <c r="I38" s="28">
        <v>102.46</v>
      </c>
      <c r="J38" s="22">
        <f t="shared" si="1"/>
        <v>9091.93725490196</v>
      </c>
      <c r="K38" s="11">
        <f t="shared" si="2"/>
        <v>11313.898106578177</v>
      </c>
      <c r="L38" s="29">
        <v>1159222</v>
      </c>
      <c r="M38" s="11" t="s">
        <v>22</v>
      </c>
      <c r="N38" s="24" t="s">
        <v>23</v>
      </c>
      <c r="O38" s="30"/>
      <c r="P38" s="26"/>
      <c r="Q38"/>
      <c r="R38"/>
      <c r="S38" s="33"/>
      <c r="U38" s="32"/>
      <c r="X38" s="34"/>
    </row>
    <row r="39" spans="1:24" s="1" customFormat="1" ht="24.75" customHeight="1">
      <c r="A39" s="9">
        <v>34</v>
      </c>
      <c r="B39" s="9" t="s">
        <v>20</v>
      </c>
      <c r="C39" s="14">
        <v>1102</v>
      </c>
      <c r="D39" s="15">
        <v>11</v>
      </c>
      <c r="E39" s="16" t="s">
        <v>21</v>
      </c>
      <c r="F39" s="9">
        <v>2.9</v>
      </c>
      <c r="G39" s="17">
        <v>143.15</v>
      </c>
      <c r="H39" s="12">
        <f t="shared" si="0"/>
        <v>28.11</v>
      </c>
      <c r="I39" s="28">
        <v>115.04</v>
      </c>
      <c r="J39" s="22">
        <f t="shared" si="1"/>
        <v>9041.935033181977</v>
      </c>
      <c r="K39" s="11">
        <f t="shared" si="2"/>
        <v>11251.329972183588</v>
      </c>
      <c r="L39" s="29">
        <v>1294353</v>
      </c>
      <c r="M39" s="11" t="s">
        <v>22</v>
      </c>
      <c r="N39" s="24" t="s">
        <v>23</v>
      </c>
      <c r="O39" s="30"/>
      <c r="P39" s="26"/>
      <c r="Q39"/>
      <c r="R39"/>
      <c r="S39" s="33"/>
      <c r="U39" s="32"/>
      <c r="X39" s="34"/>
    </row>
    <row r="40" spans="1:24" s="1" customFormat="1" ht="24.75" customHeight="1">
      <c r="A40" s="9">
        <v>35</v>
      </c>
      <c r="B40" s="9" t="s">
        <v>20</v>
      </c>
      <c r="C40" s="14">
        <v>1103</v>
      </c>
      <c r="D40" s="15">
        <v>11</v>
      </c>
      <c r="E40" s="16" t="s">
        <v>21</v>
      </c>
      <c r="F40" s="9">
        <v>2.9</v>
      </c>
      <c r="G40" s="17">
        <v>114.94</v>
      </c>
      <c r="H40" s="12">
        <f aca="true" t="shared" si="3" ref="H40:H71">G40-I40</f>
        <v>22.569999999999993</v>
      </c>
      <c r="I40" s="28">
        <v>92.37</v>
      </c>
      <c r="J40" s="22">
        <f aca="true" t="shared" si="4" ref="J40:J71">L40/G40</f>
        <v>8991.934922568296</v>
      </c>
      <c r="K40" s="11">
        <f aca="true" t="shared" si="5" ref="K40:K71">L40/I40</f>
        <v>11189.054887950633</v>
      </c>
      <c r="L40" s="29">
        <v>1033533</v>
      </c>
      <c r="M40" s="11" t="s">
        <v>22</v>
      </c>
      <c r="N40" s="24" t="s">
        <v>23</v>
      </c>
      <c r="O40" s="30"/>
      <c r="P40" s="26"/>
      <c r="Q40"/>
      <c r="R40"/>
      <c r="S40" s="33"/>
      <c r="U40" s="32"/>
      <c r="X40" s="34"/>
    </row>
    <row r="41" spans="1:24" s="1" customFormat="1" ht="24.75" customHeight="1">
      <c r="A41" s="9">
        <v>36</v>
      </c>
      <c r="B41" s="9" t="s">
        <v>20</v>
      </c>
      <c r="C41" s="14">
        <v>1104</v>
      </c>
      <c r="D41" s="15">
        <v>11</v>
      </c>
      <c r="E41" s="16" t="s">
        <v>25</v>
      </c>
      <c r="F41" s="9">
        <v>2.9</v>
      </c>
      <c r="G41" s="17">
        <v>99.25</v>
      </c>
      <c r="H41" s="12">
        <f t="shared" si="3"/>
        <v>19.489999999999995</v>
      </c>
      <c r="I41" s="28">
        <v>79.76</v>
      </c>
      <c r="J41" s="22">
        <f t="shared" si="4"/>
        <v>8941.93450881612</v>
      </c>
      <c r="K41" s="11">
        <f t="shared" si="5"/>
        <v>11126.968405215646</v>
      </c>
      <c r="L41" s="29">
        <v>887487</v>
      </c>
      <c r="M41" s="11" t="s">
        <v>22</v>
      </c>
      <c r="N41" s="24" t="s">
        <v>23</v>
      </c>
      <c r="O41" s="30"/>
      <c r="P41" s="26"/>
      <c r="Q41"/>
      <c r="R41"/>
      <c r="S41" s="33"/>
      <c r="U41" s="32"/>
      <c r="X41" s="34"/>
    </row>
    <row r="42" spans="1:24" s="1" customFormat="1" ht="24.75" customHeight="1">
      <c r="A42" s="9">
        <v>37</v>
      </c>
      <c r="B42" s="9" t="s">
        <v>20</v>
      </c>
      <c r="C42" s="14">
        <v>1201</v>
      </c>
      <c r="D42" s="15">
        <v>12</v>
      </c>
      <c r="E42" s="16" t="s">
        <v>21</v>
      </c>
      <c r="F42" s="9">
        <v>2.9</v>
      </c>
      <c r="G42" s="17">
        <v>127.5</v>
      </c>
      <c r="H42" s="12">
        <f t="shared" si="3"/>
        <v>25.040000000000006</v>
      </c>
      <c r="I42" s="28">
        <v>102.46</v>
      </c>
      <c r="J42" s="22">
        <f t="shared" si="4"/>
        <v>8200.745098039215</v>
      </c>
      <c r="K42" s="11">
        <f t="shared" si="5"/>
        <v>10204.909232871365</v>
      </c>
      <c r="L42" s="31">
        <v>1045595</v>
      </c>
      <c r="M42" s="11" t="s">
        <v>22</v>
      </c>
      <c r="N42" s="24" t="s">
        <v>23</v>
      </c>
      <c r="O42" s="30"/>
      <c r="P42" s="26"/>
      <c r="Q42"/>
      <c r="R42"/>
      <c r="S42" s="33"/>
      <c r="U42" s="32"/>
      <c r="X42" s="34"/>
    </row>
    <row r="43" spans="1:24" s="1" customFormat="1" ht="24.75" customHeight="1">
      <c r="A43" s="9">
        <v>38</v>
      </c>
      <c r="B43" s="9" t="s">
        <v>20</v>
      </c>
      <c r="C43" s="14">
        <v>1203</v>
      </c>
      <c r="D43" s="15">
        <v>12</v>
      </c>
      <c r="E43" s="16" t="s">
        <v>21</v>
      </c>
      <c r="F43" s="9">
        <v>2.9</v>
      </c>
      <c r="G43" s="17">
        <v>114.94</v>
      </c>
      <c r="H43" s="12">
        <f t="shared" si="3"/>
        <v>22.569999999999993</v>
      </c>
      <c r="I43" s="28">
        <v>92.37</v>
      </c>
      <c r="J43" s="22">
        <f t="shared" si="4"/>
        <v>9011.936662606577</v>
      </c>
      <c r="K43" s="11">
        <f t="shared" si="5"/>
        <v>11213.943921186532</v>
      </c>
      <c r="L43" s="29">
        <v>1035832</v>
      </c>
      <c r="M43" s="11" t="s">
        <v>22</v>
      </c>
      <c r="N43" s="24" t="s">
        <v>23</v>
      </c>
      <c r="O43" s="30"/>
      <c r="P43" s="26"/>
      <c r="Q43"/>
      <c r="R43"/>
      <c r="S43" s="33"/>
      <c r="U43" s="32"/>
      <c r="X43" s="34"/>
    </row>
    <row r="44" spans="1:24" s="1" customFormat="1" ht="24.75" customHeight="1">
      <c r="A44" s="9">
        <v>39</v>
      </c>
      <c r="B44" s="9" t="s">
        <v>20</v>
      </c>
      <c r="C44" s="14">
        <v>1204</v>
      </c>
      <c r="D44" s="15">
        <v>12</v>
      </c>
      <c r="E44" s="16" t="s">
        <v>25</v>
      </c>
      <c r="F44" s="9">
        <v>2.9</v>
      </c>
      <c r="G44" s="17">
        <v>99.25</v>
      </c>
      <c r="H44" s="12">
        <f t="shared" si="3"/>
        <v>19.489999999999995</v>
      </c>
      <c r="I44" s="28">
        <v>79.76</v>
      </c>
      <c r="J44" s="22">
        <f t="shared" si="4"/>
        <v>8961.93450881612</v>
      </c>
      <c r="K44" s="11">
        <f t="shared" si="5"/>
        <v>11151.8555667001</v>
      </c>
      <c r="L44" s="29">
        <v>889472</v>
      </c>
      <c r="M44" s="11" t="s">
        <v>22</v>
      </c>
      <c r="N44" s="24" t="s">
        <v>23</v>
      </c>
      <c r="O44" s="30"/>
      <c r="P44" s="26"/>
      <c r="Q44"/>
      <c r="R44"/>
      <c r="S44" s="33"/>
      <c r="U44" s="32"/>
      <c r="X44" s="34"/>
    </row>
    <row r="45" spans="1:24" s="1" customFormat="1" ht="24.75" customHeight="1">
      <c r="A45" s="9">
        <v>40</v>
      </c>
      <c r="B45" s="9" t="s">
        <v>20</v>
      </c>
      <c r="C45" s="14">
        <v>1301</v>
      </c>
      <c r="D45" s="15">
        <v>13</v>
      </c>
      <c r="E45" s="16" t="s">
        <v>21</v>
      </c>
      <c r="F45" s="9">
        <v>2.9</v>
      </c>
      <c r="G45" s="17">
        <v>127.5</v>
      </c>
      <c r="H45" s="12">
        <f t="shared" si="3"/>
        <v>25.040000000000006</v>
      </c>
      <c r="I45" s="28">
        <v>102.46</v>
      </c>
      <c r="J45" s="22">
        <f t="shared" si="4"/>
        <v>8218.745098039215</v>
      </c>
      <c r="K45" s="11">
        <f t="shared" si="5"/>
        <v>10227.30821784111</v>
      </c>
      <c r="L45" s="31">
        <v>1047890</v>
      </c>
      <c r="M45" s="11" t="s">
        <v>22</v>
      </c>
      <c r="N45" s="24" t="s">
        <v>23</v>
      </c>
      <c r="O45" s="30"/>
      <c r="P45" s="26"/>
      <c r="Q45"/>
      <c r="R45"/>
      <c r="S45" s="33"/>
      <c r="U45" s="32"/>
      <c r="X45" s="34"/>
    </row>
    <row r="46" spans="1:24" s="1" customFormat="1" ht="24.75" customHeight="1">
      <c r="A46" s="9">
        <v>41</v>
      </c>
      <c r="B46" s="9" t="s">
        <v>20</v>
      </c>
      <c r="C46" s="14">
        <v>1303</v>
      </c>
      <c r="D46" s="15">
        <v>13</v>
      </c>
      <c r="E46" s="16" t="s">
        <v>21</v>
      </c>
      <c r="F46" s="9">
        <v>2.9</v>
      </c>
      <c r="G46" s="17">
        <v>114.94</v>
      </c>
      <c r="H46" s="12">
        <f t="shared" si="3"/>
        <v>22.569999999999993</v>
      </c>
      <c r="I46" s="28">
        <v>92.37</v>
      </c>
      <c r="J46" s="22">
        <f t="shared" si="4"/>
        <v>9031.938402644859</v>
      </c>
      <c r="K46" s="11">
        <f t="shared" si="5"/>
        <v>11238.83295442243</v>
      </c>
      <c r="L46" s="29">
        <v>1038131</v>
      </c>
      <c r="M46" s="11" t="s">
        <v>22</v>
      </c>
      <c r="N46" s="24" t="s">
        <v>23</v>
      </c>
      <c r="O46" s="30"/>
      <c r="P46" s="26"/>
      <c r="Q46"/>
      <c r="R46"/>
      <c r="S46" s="33"/>
      <c r="U46" s="32"/>
      <c r="X46" s="34"/>
    </row>
    <row r="47" spans="1:24" s="1" customFormat="1" ht="24.75" customHeight="1">
      <c r="A47" s="9">
        <v>42</v>
      </c>
      <c r="B47" s="9" t="s">
        <v>20</v>
      </c>
      <c r="C47" s="14">
        <v>1304</v>
      </c>
      <c r="D47" s="15">
        <v>13</v>
      </c>
      <c r="E47" s="16" t="s">
        <v>25</v>
      </c>
      <c r="F47" s="9">
        <v>2.9</v>
      </c>
      <c r="G47" s="17">
        <v>99.25</v>
      </c>
      <c r="H47" s="12">
        <f t="shared" si="3"/>
        <v>19.489999999999995</v>
      </c>
      <c r="I47" s="28">
        <v>79.76</v>
      </c>
      <c r="J47" s="22">
        <f t="shared" si="4"/>
        <v>8981.93450881612</v>
      </c>
      <c r="K47" s="11">
        <f t="shared" si="5"/>
        <v>11176.742728184552</v>
      </c>
      <c r="L47" s="29">
        <v>891457</v>
      </c>
      <c r="M47" s="11" t="s">
        <v>22</v>
      </c>
      <c r="N47" s="24" t="s">
        <v>23</v>
      </c>
      <c r="O47" s="30"/>
      <c r="P47" s="26"/>
      <c r="Q47"/>
      <c r="R47"/>
      <c r="S47" s="33"/>
      <c r="U47" s="32"/>
      <c r="X47" s="34"/>
    </row>
    <row r="48" spans="1:24" s="1" customFormat="1" ht="24.75" customHeight="1">
      <c r="A48" s="9">
        <v>43</v>
      </c>
      <c r="B48" s="9" t="s">
        <v>20</v>
      </c>
      <c r="C48" s="14">
        <v>1401</v>
      </c>
      <c r="D48" s="15">
        <v>14</v>
      </c>
      <c r="E48" s="16" t="s">
        <v>21</v>
      </c>
      <c r="F48" s="9">
        <v>2.9</v>
      </c>
      <c r="G48" s="17">
        <v>127.5</v>
      </c>
      <c r="H48" s="12">
        <f t="shared" si="3"/>
        <v>25.040000000000006</v>
      </c>
      <c r="I48" s="28">
        <v>102.46</v>
      </c>
      <c r="J48" s="22">
        <f t="shared" si="4"/>
        <v>9031.93725490196</v>
      </c>
      <c r="K48" s="11">
        <f t="shared" si="5"/>
        <v>11239.234823345696</v>
      </c>
      <c r="L48" s="29">
        <v>1151572</v>
      </c>
      <c r="M48" s="11" t="s">
        <v>22</v>
      </c>
      <c r="N48" s="24" t="s">
        <v>23</v>
      </c>
      <c r="O48" s="30"/>
      <c r="P48" s="26"/>
      <c r="Q48"/>
      <c r="R48"/>
      <c r="S48" s="33"/>
      <c r="U48" s="32"/>
      <c r="X48" s="34"/>
    </row>
    <row r="49" spans="1:24" s="1" customFormat="1" ht="24.75" customHeight="1">
      <c r="A49" s="9">
        <v>44</v>
      </c>
      <c r="B49" s="9" t="s">
        <v>20</v>
      </c>
      <c r="C49" s="14">
        <v>1402</v>
      </c>
      <c r="D49" s="15">
        <v>14</v>
      </c>
      <c r="E49" s="16" t="s">
        <v>21</v>
      </c>
      <c r="F49" s="9">
        <v>2.9</v>
      </c>
      <c r="G49" s="17">
        <v>143.15</v>
      </c>
      <c r="H49" s="12">
        <f t="shared" si="3"/>
        <v>28.11</v>
      </c>
      <c r="I49" s="28">
        <v>115.04</v>
      </c>
      <c r="J49" s="22">
        <f t="shared" si="4"/>
        <v>8981.935033181977</v>
      </c>
      <c r="K49" s="11">
        <f t="shared" si="5"/>
        <v>11176.668984700973</v>
      </c>
      <c r="L49" s="29">
        <v>1285764</v>
      </c>
      <c r="M49" s="11" t="s">
        <v>22</v>
      </c>
      <c r="N49" s="24" t="s">
        <v>23</v>
      </c>
      <c r="O49" s="30"/>
      <c r="P49" s="26"/>
      <c r="Q49"/>
      <c r="R49"/>
      <c r="S49" s="33"/>
      <c r="U49" s="32"/>
      <c r="X49" s="34"/>
    </row>
    <row r="50" spans="1:24" s="1" customFormat="1" ht="24.75" customHeight="1">
      <c r="A50" s="9">
        <v>45</v>
      </c>
      <c r="B50" s="9" t="s">
        <v>20</v>
      </c>
      <c r="C50" s="14">
        <v>1403</v>
      </c>
      <c r="D50" s="15">
        <v>14</v>
      </c>
      <c r="E50" s="16" t="s">
        <v>21</v>
      </c>
      <c r="F50" s="9">
        <v>2.9</v>
      </c>
      <c r="G50" s="17">
        <v>114.94</v>
      </c>
      <c r="H50" s="12">
        <f t="shared" si="3"/>
        <v>22.569999999999993</v>
      </c>
      <c r="I50" s="28">
        <v>92.37</v>
      </c>
      <c r="J50" s="22">
        <f t="shared" si="4"/>
        <v>8931.938402644859</v>
      </c>
      <c r="K50" s="11">
        <f t="shared" si="5"/>
        <v>11114.3986142687</v>
      </c>
      <c r="L50" s="29">
        <v>1026637</v>
      </c>
      <c r="M50" s="11" t="s">
        <v>22</v>
      </c>
      <c r="N50" s="24" t="s">
        <v>23</v>
      </c>
      <c r="O50" s="30"/>
      <c r="P50" s="26"/>
      <c r="Q50"/>
      <c r="R50"/>
      <c r="S50" s="33"/>
      <c r="U50" s="32"/>
      <c r="X50" s="34"/>
    </row>
    <row r="51" spans="1:24" s="1" customFormat="1" ht="24.75" customHeight="1">
      <c r="A51" s="9">
        <v>46</v>
      </c>
      <c r="B51" s="9" t="s">
        <v>20</v>
      </c>
      <c r="C51" s="14">
        <v>1404</v>
      </c>
      <c r="D51" s="15">
        <v>14</v>
      </c>
      <c r="E51" s="16" t="s">
        <v>25</v>
      </c>
      <c r="F51" s="9">
        <v>2.9</v>
      </c>
      <c r="G51" s="17">
        <v>99.25</v>
      </c>
      <c r="H51" s="12">
        <f t="shared" si="3"/>
        <v>19.489999999999995</v>
      </c>
      <c r="I51" s="28">
        <v>79.76</v>
      </c>
      <c r="J51" s="22">
        <f t="shared" si="4"/>
        <v>8881.93450881612</v>
      </c>
      <c r="K51" s="11">
        <f t="shared" si="5"/>
        <v>11052.306920762287</v>
      </c>
      <c r="L51" s="29">
        <v>881532</v>
      </c>
      <c r="M51" s="11" t="s">
        <v>22</v>
      </c>
      <c r="N51" s="24" t="s">
        <v>23</v>
      </c>
      <c r="O51" s="30"/>
      <c r="P51" s="26"/>
      <c r="Q51"/>
      <c r="R51"/>
      <c r="S51" s="33"/>
      <c r="U51" s="32"/>
      <c r="X51" s="34"/>
    </row>
    <row r="52" spans="1:24" s="1" customFormat="1" ht="24.75" customHeight="1">
      <c r="A52" s="9">
        <v>47</v>
      </c>
      <c r="B52" s="9" t="s">
        <v>20</v>
      </c>
      <c r="C52" s="14">
        <v>1501</v>
      </c>
      <c r="D52" s="15">
        <v>15</v>
      </c>
      <c r="E52" s="16" t="s">
        <v>21</v>
      </c>
      <c r="F52" s="9">
        <v>2.9</v>
      </c>
      <c r="G52" s="17">
        <v>127.5</v>
      </c>
      <c r="H52" s="12">
        <f t="shared" si="3"/>
        <v>25.040000000000006</v>
      </c>
      <c r="I52" s="28">
        <v>102.46</v>
      </c>
      <c r="J52" s="22">
        <f t="shared" si="4"/>
        <v>9141.93725490196</v>
      </c>
      <c r="K52" s="11">
        <f t="shared" si="5"/>
        <v>11376.117509271911</v>
      </c>
      <c r="L52" s="29">
        <v>1165597</v>
      </c>
      <c r="M52" s="11" t="s">
        <v>22</v>
      </c>
      <c r="N52" s="24" t="s">
        <v>23</v>
      </c>
      <c r="O52" s="30"/>
      <c r="P52" s="26"/>
      <c r="Q52"/>
      <c r="R52"/>
      <c r="S52" s="33"/>
      <c r="U52" s="32"/>
      <c r="X52" s="34"/>
    </row>
    <row r="53" spans="1:24" s="1" customFormat="1" ht="24.75" customHeight="1">
      <c r="A53" s="9">
        <v>48</v>
      </c>
      <c r="B53" s="9" t="s">
        <v>20</v>
      </c>
      <c r="C53" s="14">
        <v>1503</v>
      </c>
      <c r="D53" s="15">
        <v>15</v>
      </c>
      <c r="E53" s="16" t="s">
        <v>21</v>
      </c>
      <c r="F53" s="9">
        <v>2.9</v>
      </c>
      <c r="G53" s="17">
        <v>114.94</v>
      </c>
      <c r="H53" s="12">
        <f t="shared" si="3"/>
        <v>22.569999999999993</v>
      </c>
      <c r="I53" s="28">
        <v>92.37</v>
      </c>
      <c r="J53" s="22">
        <f t="shared" si="4"/>
        <v>9041.934922568296</v>
      </c>
      <c r="K53" s="11">
        <f t="shared" si="5"/>
        <v>11251.272058027498</v>
      </c>
      <c r="L53" s="29">
        <v>1039280</v>
      </c>
      <c r="M53" s="11" t="s">
        <v>22</v>
      </c>
      <c r="N53" s="24" t="s">
        <v>23</v>
      </c>
      <c r="O53" s="30"/>
      <c r="P53" s="26"/>
      <c r="Q53"/>
      <c r="R53"/>
      <c r="S53" s="33"/>
      <c r="U53" s="32"/>
      <c r="X53" s="34"/>
    </row>
    <row r="54" spans="1:24" s="1" customFormat="1" ht="24.75" customHeight="1">
      <c r="A54" s="9">
        <v>49</v>
      </c>
      <c r="B54" s="9" t="s">
        <v>20</v>
      </c>
      <c r="C54" s="14">
        <v>1504</v>
      </c>
      <c r="D54" s="15">
        <v>15</v>
      </c>
      <c r="E54" s="16" t="s">
        <v>25</v>
      </c>
      <c r="F54" s="9">
        <v>2.9</v>
      </c>
      <c r="G54" s="17">
        <v>99.25</v>
      </c>
      <c r="H54" s="12">
        <f t="shared" si="3"/>
        <v>19.489999999999995</v>
      </c>
      <c r="I54" s="28">
        <v>79.76</v>
      </c>
      <c r="J54" s="22">
        <f t="shared" si="4"/>
        <v>8991.929471032745</v>
      </c>
      <c r="K54" s="11">
        <f t="shared" si="5"/>
        <v>11189.18004012036</v>
      </c>
      <c r="L54" s="29">
        <v>892449</v>
      </c>
      <c r="M54" s="11" t="s">
        <v>22</v>
      </c>
      <c r="N54" s="24" t="s">
        <v>23</v>
      </c>
      <c r="O54" s="30"/>
      <c r="P54" s="26"/>
      <c r="Q54"/>
      <c r="R54"/>
      <c r="S54" s="33"/>
      <c r="U54" s="32"/>
      <c r="X54" s="34"/>
    </row>
    <row r="55" spans="1:24" s="1" customFormat="1" ht="24.75" customHeight="1">
      <c r="A55" s="9">
        <v>50</v>
      </c>
      <c r="B55" s="9" t="s">
        <v>20</v>
      </c>
      <c r="C55" s="14">
        <v>1601</v>
      </c>
      <c r="D55" s="15">
        <v>16</v>
      </c>
      <c r="E55" s="16" t="s">
        <v>21</v>
      </c>
      <c r="F55" s="9">
        <v>2.9</v>
      </c>
      <c r="G55" s="17">
        <v>127.5</v>
      </c>
      <c r="H55" s="12">
        <f t="shared" si="3"/>
        <v>25.040000000000006</v>
      </c>
      <c r="I55" s="28">
        <v>102.46</v>
      </c>
      <c r="J55" s="22">
        <f t="shared" si="4"/>
        <v>9161.93725490196</v>
      </c>
      <c r="K55" s="11">
        <f t="shared" si="5"/>
        <v>11401.005270349406</v>
      </c>
      <c r="L55" s="29">
        <v>1168147</v>
      </c>
      <c r="M55" s="11" t="s">
        <v>22</v>
      </c>
      <c r="N55" s="24" t="s">
        <v>23</v>
      </c>
      <c r="O55" s="30"/>
      <c r="P55" s="26"/>
      <c r="Q55"/>
      <c r="R55"/>
      <c r="S55" s="33"/>
      <c r="U55" s="32"/>
      <c r="X55" s="34"/>
    </row>
    <row r="56" spans="1:24" s="1" customFormat="1" ht="24.75" customHeight="1">
      <c r="A56" s="9">
        <v>51</v>
      </c>
      <c r="B56" s="9" t="s">
        <v>20</v>
      </c>
      <c r="C56" s="14">
        <v>1603</v>
      </c>
      <c r="D56" s="15">
        <v>16</v>
      </c>
      <c r="E56" s="16" t="s">
        <v>21</v>
      </c>
      <c r="F56" s="9">
        <v>2.9</v>
      </c>
      <c r="G56" s="17">
        <v>114.94</v>
      </c>
      <c r="H56" s="12">
        <f t="shared" si="3"/>
        <v>22.569999999999993</v>
      </c>
      <c r="I56" s="28">
        <v>92.37</v>
      </c>
      <c r="J56" s="22">
        <f t="shared" si="4"/>
        <v>7702.64485818688</v>
      </c>
      <c r="K56" s="11">
        <f t="shared" si="5"/>
        <v>9584.735303670022</v>
      </c>
      <c r="L56" s="31">
        <v>885342</v>
      </c>
      <c r="M56" s="11" t="s">
        <v>22</v>
      </c>
      <c r="N56" s="24" t="s">
        <v>23</v>
      </c>
      <c r="O56" s="30"/>
      <c r="P56" s="26"/>
      <c r="Q56"/>
      <c r="R56"/>
      <c r="S56" s="33"/>
      <c r="U56" s="32"/>
      <c r="X56" s="34"/>
    </row>
    <row r="57" spans="1:24" s="1" customFormat="1" ht="24.75" customHeight="1">
      <c r="A57" s="9">
        <v>52</v>
      </c>
      <c r="B57" s="9" t="s">
        <v>20</v>
      </c>
      <c r="C57" s="14">
        <v>1604</v>
      </c>
      <c r="D57" s="15">
        <v>16</v>
      </c>
      <c r="E57" s="16" t="s">
        <v>25</v>
      </c>
      <c r="F57" s="9">
        <v>2.9</v>
      </c>
      <c r="G57" s="17">
        <v>99.25</v>
      </c>
      <c r="H57" s="12">
        <f t="shared" si="3"/>
        <v>19.489999999999995</v>
      </c>
      <c r="I57" s="28">
        <v>79.76</v>
      </c>
      <c r="J57" s="22">
        <f t="shared" si="4"/>
        <v>9011.929471032745</v>
      </c>
      <c r="K57" s="11">
        <f t="shared" si="5"/>
        <v>11214.067201604814</v>
      </c>
      <c r="L57" s="29">
        <v>894434</v>
      </c>
      <c r="M57" s="11" t="s">
        <v>22</v>
      </c>
      <c r="N57" s="24" t="s">
        <v>23</v>
      </c>
      <c r="O57" s="30"/>
      <c r="P57" s="26"/>
      <c r="Q57"/>
      <c r="R57"/>
      <c r="S57" s="33"/>
      <c r="U57" s="32"/>
      <c r="X57" s="34"/>
    </row>
    <row r="58" spans="1:24" s="1" customFormat="1" ht="24.75" customHeight="1">
      <c r="A58" s="9">
        <v>53</v>
      </c>
      <c r="B58" s="9" t="s">
        <v>20</v>
      </c>
      <c r="C58" s="14">
        <v>1701</v>
      </c>
      <c r="D58" s="15">
        <v>17</v>
      </c>
      <c r="E58" s="16" t="s">
        <v>21</v>
      </c>
      <c r="F58" s="9">
        <v>2.9</v>
      </c>
      <c r="G58" s="17">
        <v>127.5</v>
      </c>
      <c r="H58" s="12">
        <f t="shared" si="3"/>
        <v>25.040000000000006</v>
      </c>
      <c r="I58" s="28">
        <v>102.46</v>
      </c>
      <c r="J58" s="22">
        <f t="shared" si="4"/>
        <v>9181.93725490196</v>
      </c>
      <c r="K58" s="11">
        <f t="shared" si="5"/>
        <v>11425.893031426898</v>
      </c>
      <c r="L58" s="29">
        <v>1170697</v>
      </c>
      <c r="M58" s="11" t="s">
        <v>22</v>
      </c>
      <c r="N58" s="24" t="s">
        <v>23</v>
      </c>
      <c r="O58" s="30"/>
      <c r="P58" s="26"/>
      <c r="Q58"/>
      <c r="R58"/>
      <c r="S58" s="33"/>
      <c r="U58" s="32"/>
      <c r="X58" s="34"/>
    </row>
    <row r="59" spans="1:24" s="1" customFormat="1" ht="24.75" customHeight="1">
      <c r="A59" s="9">
        <v>54</v>
      </c>
      <c r="B59" s="9" t="s">
        <v>20</v>
      </c>
      <c r="C59" s="14">
        <v>1703</v>
      </c>
      <c r="D59" s="15">
        <v>17</v>
      </c>
      <c r="E59" s="16" t="s">
        <v>21</v>
      </c>
      <c r="F59" s="9">
        <v>2.9</v>
      </c>
      <c r="G59" s="17">
        <v>114.94</v>
      </c>
      <c r="H59" s="12">
        <f t="shared" si="3"/>
        <v>22.569999999999993</v>
      </c>
      <c r="I59" s="28">
        <v>92.37</v>
      </c>
      <c r="J59" s="22">
        <f t="shared" si="4"/>
        <v>8173.742822342092</v>
      </c>
      <c r="K59" s="11">
        <f t="shared" si="5"/>
        <v>10170.942946844212</v>
      </c>
      <c r="L59" s="31">
        <v>939490</v>
      </c>
      <c r="M59" s="11" t="s">
        <v>22</v>
      </c>
      <c r="N59" s="24" t="s">
        <v>23</v>
      </c>
      <c r="O59" s="30"/>
      <c r="P59" s="26"/>
      <c r="Q59"/>
      <c r="R59"/>
      <c r="S59" s="33"/>
      <c r="U59" s="32"/>
      <c r="X59" s="34"/>
    </row>
    <row r="60" spans="1:24" s="1" customFormat="1" ht="24.75" customHeight="1">
      <c r="A60" s="9">
        <v>55</v>
      </c>
      <c r="B60" s="9" t="s">
        <v>20</v>
      </c>
      <c r="C60" s="14">
        <v>1704</v>
      </c>
      <c r="D60" s="15">
        <v>17</v>
      </c>
      <c r="E60" s="16" t="s">
        <v>25</v>
      </c>
      <c r="F60" s="9">
        <v>2.9</v>
      </c>
      <c r="G60" s="17">
        <v>99.25</v>
      </c>
      <c r="H60" s="12">
        <f t="shared" si="3"/>
        <v>19.489999999999995</v>
      </c>
      <c r="I60" s="28">
        <v>79.76</v>
      </c>
      <c r="J60" s="22">
        <f t="shared" si="4"/>
        <v>9031.929471032745</v>
      </c>
      <c r="K60" s="11">
        <f t="shared" si="5"/>
        <v>11238.954363089268</v>
      </c>
      <c r="L60" s="29">
        <v>896419</v>
      </c>
      <c r="M60" s="11" t="s">
        <v>22</v>
      </c>
      <c r="N60" s="24" t="s">
        <v>23</v>
      </c>
      <c r="O60" s="30"/>
      <c r="P60" s="26"/>
      <c r="Q60"/>
      <c r="R60"/>
      <c r="S60" s="33"/>
      <c r="U60" s="32"/>
      <c r="X60" s="34"/>
    </row>
    <row r="61" spans="1:24" s="1" customFormat="1" ht="24.75" customHeight="1">
      <c r="A61" s="9">
        <v>56</v>
      </c>
      <c r="B61" s="9" t="s">
        <v>20</v>
      </c>
      <c r="C61" s="14">
        <v>1801</v>
      </c>
      <c r="D61" s="15">
        <v>18</v>
      </c>
      <c r="E61" s="16" t="s">
        <v>21</v>
      </c>
      <c r="F61" s="9">
        <v>2.9</v>
      </c>
      <c r="G61" s="17">
        <v>127.5</v>
      </c>
      <c r="H61" s="12">
        <f t="shared" si="3"/>
        <v>25.040000000000006</v>
      </c>
      <c r="I61" s="28">
        <v>102.46</v>
      </c>
      <c r="J61" s="22">
        <f t="shared" si="4"/>
        <v>9031.93725490196</v>
      </c>
      <c r="K61" s="11">
        <f t="shared" si="5"/>
        <v>11239.234823345696</v>
      </c>
      <c r="L61" s="29">
        <v>1151572</v>
      </c>
      <c r="M61" s="11" t="s">
        <v>22</v>
      </c>
      <c r="N61" s="24" t="s">
        <v>23</v>
      </c>
      <c r="O61" s="30"/>
      <c r="P61" s="26"/>
      <c r="Q61"/>
      <c r="R61"/>
      <c r="S61" s="33"/>
      <c r="U61" s="32"/>
      <c r="X61" s="34"/>
    </row>
    <row r="62" spans="1:24" s="1" customFormat="1" ht="24.75" customHeight="1">
      <c r="A62" s="9">
        <v>57</v>
      </c>
      <c r="B62" s="9" t="s">
        <v>20</v>
      </c>
      <c r="C62" s="14">
        <v>1802</v>
      </c>
      <c r="D62" s="15">
        <v>18</v>
      </c>
      <c r="E62" s="16" t="s">
        <v>21</v>
      </c>
      <c r="F62" s="9">
        <v>2.9</v>
      </c>
      <c r="G62" s="17">
        <v>143.15</v>
      </c>
      <c r="H62" s="12">
        <f t="shared" si="3"/>
        <v>28.11</v>
      </c>
      <c r="I62" s="28">
        <v>115.04</v>
      </c>
      <c r="J62" s="22">
        <f t="shared" si="4"/>
        <v>8981.935033181977</v>
      </c>
      <c r="K62" s="11">
        <f t="shared" si="5"/>
        <v>11176.668984700973</v>
      </c>
      <c r="L62" s="29">
        <v>1285764</v>
      </c>
      <c r="M62" s="11" t="s">
        <v>22</v>
      </c>
      <c r="N62" s="24" t="s">
        <v>23</v>
      </c>
      <c r="O62" s="30"/>
      <c r="P62" s="26"/>
      <c r="Q62"/>
      <c r="R62"/>
      <c r="S62" s="33"/>
      <c r="U62" s="32"/>
      <c r="X62" s="34"/>
    </row>
    <row r="63" spans="1:24" s="1" customFormat="1" ht="24.75" customHeight="1">
      <c r="A63" s="9">
        <v>58</v>
      </c>
      <c r="B63" s="9" t="s">
        <v>20</v>
      </c>
      <c r="C63" s="14">
        <v>1803</v>
      </c>
      <c r="D63" s="15">
        <v>18</v>
      </c>
      <c r="E63" s="16" t="s">
        <v>21</v>
      </c>
      <c r="F63" s="9">
        <v>2.9</v>
      </c>
      <c r="G63" s="17">
        <v>114.94</v>
      </c>
      <c r="H63" s="12">
        <f t="shared" si="3"/>
        <v>22.569999999999993</v>
      </c>
      <c r="I63" s="28">
        <v>92.37</v>
      </c>
      <c r="J63" s="22">
        <f t="shared" si="4"/>
        <v>8931.938402644859</v>
      </c>
      <c r="K63" s="11">
        <f t="shared" si="5"/>
        <v>11114.3986142687</v>
      </c>
      <c r="L63" s="29">
        <v>1026637</v>
      </c>
      <c r="M63" s="11" t="s">
        <v>22</v>
      </c>
      <c r="N63" s="24" t="s">
        <v>23</v>
      </c>
      <c r="O63" s="30"/>
      <c r="P63" s="26"/>
      <c r="Q63"/>
      <c r="R63"/>
      <c r="S63" s="33"/>
      <c r="U63" s="32"/>
      <c r="X63" s="34"/>
    </row>
    <row r="64" spans="1:24" s="1" customFormat="1" ht="24.75" customHeight="1">
      <c r="A64" s="9">
        <v>59</v>
      </c>
      <c r="B64" s="9" t="s">
        <v>20</v>
      </c>
      <c r="C64" s="14">
        <v>1804</v>
      </c>
      <c r="D64" s="15">
        <v>18</v>
      </c>
      <c r="E64" s="16" t="s">
        <v>25</v>
      </c>
      <c r="F64" s="9">
        <v>2.9</v>
      </c>
      <c r="G64" s="17">
        <v>99.25</v>
      </c>
      <c r="H64" s="12">
        <f t="shared" si="3"/>
        <v>19.489999999999995</v>
      </c>
      <c r="I64" s="28">
        <v>79.76</v>
      </c>
      <c r="J64" s="22">
        <f t="shared" si="4"/>
        <v>8881.93450881612</v>
      </c>
      <c r="K64" s="11">
        <f t="shared" si="5"/>
        <v>11052.306920762287</v>
      </c>
      <c r="L64" s="29">
        <v>881532</v>
      </c>
      <c r="M64" s="11" t="s">
        <v>22</v>
      </c>
      <c r="N64" s="24" t="s">
        <v>23</v>
      </c>
      <c r="O64" s="30"/>
      <c r="P64" s="26"/>
      <c r="Q64"/>
      <c r="R64"/>
      <c r="S64" s="33"/>
      <c r="U64" s="32"/>
      <c r="X64" s="34"/>
    </row>
    <row r="65" spans="1:24" s="1" customFormat="1" ht="24.75" customHeight="1">
      <c r="A65" s="9">
        <v>60</v>
      </c>
      <c r="B65" s="9" t="s">
        <v>20</v>
      </c>
      <c r="C65" s="14">
        <v>1901</v>
      </c>
      <c r="D65" s="15">
        <v>19</v>
      </c>
      <c r="E65" s="16" t="s">
        <v>21</v>
      </c>
      <c r="F65" s="9">
        <v>2.9</v>
      </c>
      <c r="G65" s="17">
        <v>127.5</v>
      </c>
      <c r="H65" s="12">
        <f t="shared" si="3"/>
        <v>25.040000000000006</v>
      </c>
      <c r="I65" s="28">
        <v>102.46</v>
      </c>
      <c r="J65" s="22">
        <f t="shared" si="4"/>
        <v>9191.93725490196</v>
      </c>
      <c r="K65" s="11">
        <f t="shared" si="5"/>
        <v>11438.336911965645</v>
      </c>
      <c r="L65" s="29">
        <v>1171972</v>
      </c>
      <c r="M65" s="11" t="s">
        <v>22</v>
      </c>
      <c r="N65" s="24" t="s">
        <v>23</v>
      </c>
      <c r="O65" s="30"/>
      <c r="P65" s="26"/>
      <c r="Q65"/>
      <c r="R65"/>
      <c r="S65" s="33"/>
      <c r="U65" s="32"/>
      <c r="X65" s="34"/>
    </row>
    <row r="66" spans="1:24" s="1" customFormat="1" ht="24.75" customHeight="1">
      <c r="A66" s="9">
        <v>61</v>
      </c>
      <c r="B66" s="9" t="s">
        <v>20</v>
      </c>
      <c r="C66" s="14">
        <v>1903</v>
      </c>
      <c r="D66" s="15">
        <v>19</v>
      </c>
      <c r="E66" s="16" t="s">
        <v>21</v>
      </c>
      <c r="F66" s="9">
        <v>2.9</v>
      </c>
      <c r="G66" s="17">
        <v>114.94</v>
      </c>
      <c r="H66" s="12">
        <f t="shared" si="3"/>
        <v>22.569999999999993</v>
      </c>
      <c r="I66" s="28">
        <v>92.37</v>
      </c>
      <c r="J66" s="22">
        <f t="shared" si="4"/>
        <v>9091.934922568296</v>
      </c>
      <c r="K66" s="11">
        <f t="shared" si="5"/>
        <v>11313.489228104363</v>
      </c>
      <c r="L66" s="29">
        <v>1045027</v>
      </c>
      <c r="M66" s="11" t="s">
        <v>22</v>
      </c>
      <c r="N66" s="24" t="s">
        <v>23</v>
      </c>
      <c r="O66" s="30"/>
      <c r="P66" s="26"/>
      <c r="Q66"/>
      <c r="R66"/>
      <c r="S66" s="33"/>
      <c r="U66" s="32"/>
      <c r="X66" s="34"/>
    </row>
    <row r="67" spans="1:24" s="1" customFormat="1" ht="24.75" customHeight="1">
      <c r="A67" s="9">
        <v>62</v>
      </c>
      <c r="B67" s="9" t="s">
        <v>20</v>
      </c>
      <c r="C67" s="14">
        <v>1904</v>
      </c>
      <c r="D67" s="15">
        <v>19</v>
      </c>
      <c r="E67" s="16" t="s">
        <v>25</v>
      </c>
      <c r="F67" s="9">
        <v>2.9</v>
      </c>
      <c r="G67" s="17">
        <v>99.25</v>
      </c>
      <c r="H67" s="12">
        <f t="shared" si="3"/>
        <v>19.489999999999995</v>
      </c>
      <c r="I67" s="28">
        <v>79.76</v>
      </c>
      <c r="J67" s="22">
        <f t="shared" si="4"/>
        <v>8137.743073047859</v>
      </c>
      <c r="K67" s="11">
        <f t="shared" si="5"/>
        <v>10126.26629889669</v>
      </c>
      <c r="L67" s="31">
        <v>807671</v>
      </c>
      <c r="M67" s="11" t="s">
        <v>22</v>
      </c>
      <c r="N67" s="24" t="s">
        <v>23</v>
      </c>
      <c r="O67" s="30"/>
      <c r="P67" s="26"/>
      <c r="Q67"/>
      <c r="R67"/>
      <c r="S67" s="33"/>
      <c r="U67" s="32"/>
      <c r="X67" s="34"/>
    </row>
    <row r="68" spans="1:24" s="1" customFormat="1" ht="24.75" customHeight="1">
      <c r="A68" s="9">
        <v>63</v>
      </c>
      <c r="B68" s="9" t="s">
        <v>20</v>
      </c>
      <c r="C68" s="14">
        <v>2001</v>
      </c>
      <c r="D68" s="15">
        <v>20</v>
      </c>
      <c r="E68" s="16" t="s">
        <v>21</v>
      </c>
      <c r="F68" s="9">
        <v>2.9</v>
      </c>
      <c r="G68" s="17">
        <v>127.5</v>
      </c>
      <c r="H68" s="12">
        <f t="shared" si="3"/>
        <v>25.040000000000006</v>
      </c>
      <c r="I68" s="28">
        <v>102.46</v>
      </c>
      <c r="J68" s="22">
        <f t="shared" si="4"/>
        <v>9211.93725490196</v>
      </c>
      <c r="K68" s="11">
        <f t="shared" si="5"/>
        <v>11463.22467304314</v>
      </c>
      <c r="L68" s="29">
        <v>1174522</v>
      </c>
      <c r="M68" s="11" t="s">
        <v>22</v>
      </c>
      <c r="N68" s="24" t="s">
        <v>23</v>
      </c>
      <c r="O68" s="30"/>
      <c r="P68" s="26"/>
      <c r="Q68"/>
      <c r="R68"/>
      <c r="S68" s="33"/>
      <c r="U68" s="32"/>
      <c r="X68" s="34"/>
    </row>
    <row r="69" spans="1:24" s="1" customFormat="1" ht="24.75" customHeight="1">
      <c r="A69" s="9">
        <v>64</v>
      </c>
      <c r="B69" s="9" t="s">
        <v>20</v>
      </c>
      <c r="C69" s="14">
        <v>2002</v>
      </c>
      <c r="D69" s="15">
        <v>20</v>
      </c>
      <c r="E69" s="16" t="s">
        <v>21</v>
      </c>
      <c r="F69" s="9">
        <v>2.9</v>
      </c>
      <c r="G69" s="17">
        <v>143.15</v>
      </c>
      <c r="H69" s="12">
        <f t="shared" si="3"/>
        <v>28.11</v>
      </c>
      <c r="I69" s="28">
        <v>115.04</v>
      </c>
      <c r="J69" s="22">
        <f t="shared" si="4"/>
        <v>9161.935033181977</v>
      </c>
      <c r="K69" s="11">
        <f t="shared" si="5"/>
        <v>11400.651947148817</v>
      </c>
      <c r="L69" s="29">
        <v>1311531</v>
      </c>
      <c r="M69" s="11" t="s">
        <v>22</v>
      </c>
      <c r="N69" s="24" t="s">
        <v>23</v>
      </c>
      <c r="O69" s="30"/>
      <c r="P69" s="26"/>
      <c r="Q69"/>
      <c r="R69"/>
      <c r="S69" s="33"/>
      <c r="U69" s="32"/>
      <c r="X69" s="34"/>
    </row>
    <row r="70" spans="1:24" s="1" customFormat="1" ht="24.75" customHeight="1">
      <c r="A70" s="9">
        <v>65</v>
      </c>
      <c r="B70" s="9" t="s">
        <v>20</v>
      </c>
      <c r="C70" s="14">
        <v>2003</v>
      </c>
      <c r="D70" s="15">
        <v>20</v>
      </c>
      <c r="E70" s="16" t="s">
        <v>21</v>
      </c>
      <c r="F70" s="9">
        <v>2.9</v>
      </c>
      <c r="G70" s="17">
        <v>114.94</v>
      </c>
      <c r="H70" s="12">
        <f t="shared" si="3"/>
        <v>22.569999999999993</v>
      </c>
      <c r="I70" s="28">
        <v>92.37</v>
      </c>
      <c r="J70" s="22">
        <f t="shared" si="4"/>
        <v>9111.936662606577</v>
      </c>
      <c r="K70" s="11">
        <f t="shared" si="5"/>
        <v>11338.378261340262</v>
      </c>
      <c r="L70" s="29">
        <v>1047326</v>
      </c>
      <c r="M70" s="11" t="s">
        <v>22</v>
      </c>
      <c r="N70" s="24" t="s">
        <v>23</v>
      </c>
      <c r="O70" s="30"/>
      <c r="P70" s="26"/>
      <c r="Q70"/>
      <c r="R70"/>
      <c r="S70" s="33"/>
      <c r="U70" s="32"/>
      <c r="X70" s="34"/>
    </row>
    <row r="71" spans="1:24" s="1" customFormat="1" ht="24.75" customHeight="1">
      <c r="A71" s="9">
        <v>66</v>
      </c>
      <c r="B71" s="9" t="s">
        <v>20</v>
      </c>
      <c r="C71" s="14">
        <v>2004</v>
      </c>
      <c r="D71" s="15">
        <v>20</v>
      </c>
      <c r="E71" s="16" t="s">
        <v>25</v>
      </c>
      <c r="F71" s="9">
        <v>2.9</v>
      </c>
      <c r="G71" s="17">
        <v>99.25</v>
      </c>
      <c r="H71" s="12">
        <f t="shared" si="3"/>
        <v>19.489999999999995</v>
      </c>
      <c r="I71" s="28">
        <v>79.76</v>
      </c>
      <c r="J71" s="22">
        <f t="shared" si="4"/>
        <v>9061.93450881612</v>
      </c>
      <c r="K71" s="11">
        <f t="shared" si="5"/>
        <v>11276.291374122366</v>
      </c>
      <c r="L71" s="29">
        <v>899397</v>
      </c>
      <c r="M71" s="11" t="s">
        <v>22</v>
      </c>
      <c r="N71" s="24" t="s">
        <v>23</v>
      </c>
      <c r="O71" s="30"/>
      <c r="P71" s="26"/>
      <c r="Q71"/>
      <c r="R71"/>
      <c r="S71" s="33"/>
      <c r="U71" s="32"/>
      <c r="X71" s="34"/>
    </row>
    <row r="72" spans="1:24" s="1" customFormat="1" ht="24.75" customHeight="1">
      <c r="A72" s="9">
        <v>67</v>
      </c>
      <c r="B72" s="9" t="s">
        <v>20</v>
      </c>
      <c r="C72" s="14">
        <v>2101</v>
      </c>
      <c r="D72" s="15">
        <v>21</v>
      </c>
      <c r="E72" s="16" t="s">
        <v>21</v>
      </c>
      <c r="F72" s="9">
        <v>2.9</v>
      </c>
      <c r="G72" s="17">
        <v>127.5</v>
      </c>
      <c r="H72" s="12">
        <f aca="true" t="shared" si="6" ref="H72:H101">G72-I72</f>
        <v>25.040000000000006</v>
      </c>
      <c r="I72" s="28">
        <v>102.46</v>
      </c>
      <c r="J72" s="22">
        <f aca="true" t="shared" si="7" ref="J72:J99">L72/G72</f>
        <v>9231.93725490196</v>
      </c>
      <c r="K72" s="11">
        <f aca="true" t="shared" si="8" ref="K72:K99">L72/I72</f>
        <v>11488.112434120632</v>
      </c>
      <c r="L72" s="31">
        <v>1177072</v>
      </c>
      <c r="M72" s="11" t="s">
        <v>22</v>
      </c>
      <c r="N72" s="24" t="s">
        <v>23</v>
      </c>
      <c r="O72" s="30"/>
      <c r="P72" s="26"/>
      <c r="Q72"/>
      <c r="R72"/>
      <c r="S72" s="33"/>
      <c r="U72" s="32"/>
      <c r="X72" s="34"/>
    </row>
    <row r="73" spans="1:24" s="1" customFormat="1" ht="24.75" customHeight="1">
      <c r="A73" s="9">
        <v>68</v>
      </c>
      <c r="B73" s="9" t="s">
        <v>20</v>
      </c>
      <c r="C73" s="14">
        <v>2102</v>
      </c>
      <c r="D73" s="15">
        <v>21</v>
      </c>
      <c r="E73" s="16" t="s">
        <v>21</v>
      </c>
      <c r="F73" s="9">
        <v>2.9</v>
      </c>
      <c r="G73" s="17">
        <v>143.15</v>
      </c>
      <c r="H73" s="12">
        <f t="shared" si="6"/>
        <v>28.11</v>
      </c>
      <c r="I73" s="28">
        <v>115.04</v>
      </c>
      <c r="J73" s="22">
        <f t="shared" si="7"/>
        <v>7804.645476772615</v>
      </c>
      <c r="K73" s="11">
        <f t="shared" si="8"/>
        <v>9711.708970792768</v>
      </c>
      <c r="L73" s="29">
        <v>1117235</v>
      </c>
      <c r="M73" s="11" t="s">
        <v>22</v>
      </c>
      <c r="N73" s="24" t="s">
        <v>23</v>
      </c>
      <c r="O73" s="30"/>
      <c r="P73" s="26"/>
      <c r="Q73"/>
      <c r="R73"/>
      <c r="S73" s="33"/>
      <c r="U73" s="32"/>
      <c r="X73" s="34"/>
    </row>
    <row r="74" spans="1:24" s="1" customFormat="1" ht="24.75" customHeight="1">
      <c r="A74" s="9">
        <v>69</v>
      </c>
      <c r="B74" s="9" t="s">
        <v>20</v>
      </c>
      <c r="C74" s="14">
        <v>2103</v>
      </c>
      <c r="D74" s="15">
        <v>21</v>
      </c>
      <c r="E74" s="16" t="s">
        <v>21</v>
      </c>
      <c r="F74" s="9">
        <v>2.9</v>
      </c>
      <c r="G74" s="17">
        <v>114.94</v>
      </c>
      <c r="H74" s="12">
        <f t="shared" si="6"/>
        <v>22.569999999999993</v>
      </c>
      <c r="I74" s="28">
        <v>92.37</v>
      </c>
      <c r="J74" s="22">
        <f t="shared" si="7"/>
        <v>9131.938402644859</v>
      </c>
      <c r="K74" s="11">
        <f t="shared" si="8"/>
        <v>11363.26729457616</v>
      </c>
      <c r="L74" s="29">
        <v>1049625</v>
      </c>
      <c r="M74" s="11" t="s">
        <v>22</v>
      </c>
      <c r="N74" s="24" t="s">
        <v>23</v>
      </c>
      <c r="O74" s="30"/>
      <c r="P74" s="26"/>
      <c r="Q74"/>
      <c r="R74"/>
      <c r="S74" s="33"/>
      <c r="U74" s="32"/>
      <c r="X74" s="34"/>
    </row>
    <row r="75" spans="1:24" s="1" customFormat="1" ht="24.75" customHeight="1">
      <c r="A75" s="9">
        <v>70</v>
      </c>
      <c r="B75" s="9" t="s">
        <v>20</v>
      </c>
      <c r="C75" s="14">
        <v>2104</v>
      </c>
      <c r="D75" s="15">
        <v>21</v>
      </c>
      <c r="E75" s="16" t="s">
        <v>25</v>
      </c>
      <c r="F75" s="9">
        <v>2.9</v>
      </c>
      <c r="G75" s="17">
        <v>99.25</v>
      </c>
      <c r="H75" s="12">
        <f t="shared" si="6"/>
        <v>19.489999999999995</v>
      </c>
      <c r="I75" s="28">
        <v>79.76</v>
      </c>
      <c r="J75" s="22">
        <f t="shared" si="7"/>
        <v>9081.93450881612</v>
      </c>
      <c r="K75" s="11">
        <f t="shared" si="8"/>
        <v>11301.17853560682</v>
      </c>
      <c r="L75" s="29">
        <v>901382</v>
      </c>
      <c r="M75" s="11" t="s">
        <v>22</v>
      </c>
      <c r="N75" s="24" t="s">
        <v>23</v>
      </c>
      <c r="O75" s="30"/>
      <c r="P75" s="26"/>
      <c r="Q75"/>
      <c r="R75"/>
      <c r="S75" s="33"/>
      <c r="U75" s="32"/>
      <c r="X75" s="34"/>
    </row>
    <row r="76" spans="1:24" s="1" customFormat="1" ht="24.75" customHeight="1">
      <c r="A76" s="9">
        <v>71</v>
      </c>
      <c r="B76" s="9" t="s">
        <v>20</v>
      </c>
      <c r="C76" s="14">
        <v>2201</v>
      </c>
      <c r="D76" s="15">
        <v>22</v>
      </c>
      <c r="E76" s="16" t="s">
        <v>21</v>
      </c>
      <c r="F76" s="9">
        <v>2.9</v>
      </c>
      <c r="G76" s="17">
        <v>127.5</v>
      </c>
      <c r="H76" s="12">
        <f t="shared" si="6"/>
        <v>25.040000000000006</v>
      </c>
      <c r="I76" s="28">
        <v>102.46</v>
      </c>
      <c r="J76" s="22">
        <f t="shared" si="7"/>
        <v>9261.93725490196</v>
      </c>
      <c r="K76" s="11">
        <f t="shared" si="8"/>
        <v>11525.444075736874</v>
      </c>
      <c r="L76" s="29">
        <v>1180897</v>
      </c>
      <c r="M76" s="11" t="s">
        <v>22</v>
      </c>
      <c r="N76" s="24" t="s">
        <v>23</v>
      </c>
      <c r="O76" s="30"/>
      <c r="P76" s="26"/>
      <c r="Q76"/>
      <c r="R76"/>
      <c r="S76" s="33"/>
      <c r="U76" s="32"/>
      <c r="X76" s="34"/>
    </row>
    <row r="77" spans="1:24" s="1" customFormat="1" ht="24.75" customHeight="1">
      <c r="A77" s="9">
        <v>72</v>
      </c>
      <c r="B77" s="9" t="s">
        <v>20</v>
      </c>
      <c r="C77" s="14">
        <v>2202</v>
      </c>
      <c r="D77" s="15">
        <v>22</v>
      </c>
      <c r="E77" s="16" t="s">
        <v>21</v>
      </c>
      <c r="F77" s="9">
        <v>2.9</v>
      </c>
      <c r="G77" s="17">
        <v>143.15</v>
      </c>
      <c r="H77" s="12">
        <f t="shared" si="6"/>
        <v>28.11</v>
      </c>
      <c r="I77" s="28">
        <v>115.04</v>
      </c>
      <c r="J77" s="22">
        <f t="shared" si="7"/>
        <v>9211.931540342299</v>
      </c>
      <c r="K77" s="11">
        <f t="shared" si="8"/>
        <v>11462.865090403337</v>
      </c>
      <c r="L77" s="29">
        <v>1318688</v>
      </c>
      <c r="M77" s="11" t="s">
        <v>22</v>
      </c>
      <c r="N77" s="24" t="s">
        <v>23</v>
      </c>
      <c r="O77" s="30"/>
      <c r="P77" s="26"/>
      <c r="Q77"/>
      <c r="R77"/>
      <c r="S77" s="33"/>
      <c r="U77" s="32"/>
      <c r="X77" s="34"/>
    </row>
    <row r="78" spans="1:24" s="1" customFormat="1" ht="24.75" customHeight="1">
      <c r="A78" s="9">
        <v>73</v>
      </c>
      <c r="B78" s="9" t="s">
        <v>20</v>
      </c>
      <c r="C78" s="14">
        <v>2203</v>
      </c>
      <c r="D78" s="15">
        <v>22</v>
      </c>
      <c r="E78" s="16" t="s">
        <v>21</v>
      </c>
      <c r="F78" s="9">
        <v>2.9</v>
      </c>
      <c r="G78" s="17">
        <v>114.94</v>
      </c>
      <c r="H78" s="12">
        <f t="shared" si="6"/>
        <v>22.569999999999993</v>
      </c>
      <c r="I78" s="28">
        <v>92.37</v>
      </c>
      <c r="J78" s="22">
        <f t="shared" si="7"/>
        <v>9161.936662606577</v>
      </c>
      <c r="K78" s="11">
        <f t="shared" si="8"/>
        <v>11400.595431417127</v>
      </c>
      <c r="L78" s="29">
        <v>1053073</v>
      </c>
      <c r="M78" s="11" t="s">
        <v>22</v>
      </c>
      <c r="N78" s="24" t="s">
        <v>23</v>
      </c>
      <c r="O78" s="30"/>
      <c r="P78" s="26"/>
      <c r="Q78"/>
      <c r="R78"/>
      <c r="S78" s="33"/>
      <c r="U78" s="32"/>
      <c r="X78" s="34"/>
    </row>
    <row r="79" spans="1:24" s="1" customFormat="1" ht="24.75" customHeight="1">
      <c r="A79" s="9">
        <v>74</v>
      </c>
      <c r="B79" s="9" t="s">
        <v>20</v>
      </c>
      <c r="C79" s="14">
        <v>2204</v>
      </c>
      <c r="D79" s="15">
        <v>22</v>
      </c>
      <c r="E79" s="16" t="s">
        <v>25</v>
      </c>
      <c r="F79" s="9">
        <v>2.9</v>
      </c>
      <c r="G79" s="17">
        <v>99.25</v>
      </c>
      <c r="H79" s="12">
        <f t="shared" si="6"/>
        <v>19.489999999999995</v>
      </c>
      <c r="I79" s="28">
        <v>79.76</v>
      </c>
      <c r="J79" s="22">
        <f t="shared" si="7"/>
        <v>9111.929471032745</v>
      </c>
      <c r="K79" s="11">
        <f t="shared" si="8"/>
        <v>11338.503009027081</v>
      </c>
      <c r="L79" s="29">
        <v>904359</v>
      </c>
      <c r="M79" s="11" t="s">
        <v>22</v>
      </c>
      <c r="N79" s="24" t="s">
        <v>23</v>
      </c>
      <c r="O79" s="30"/>
      <c r="P79" s="26"/>
      <c r="Q79"/>
      <c r="R79"/>
      <c r="S79" s="33"/>
      <c r="U79" s="32"/>
      <c r="X79" s="34"/>
    </row>
    <row r="80" spans="1:24" s="1" customFormat="1" ht="24.75" customHeight="1">
      <c r="A80" s="9">
        <v>75</v>
      </c>
      <c r="B80" s="9" t="s">
        <v>20</v>
      </c>
      <c r="C80" s="14">
        <v>2301</v>
      </c>
      <c r="D80" s="15">
        <v>23</v>
      </c>
      <c r="E80" s="16" t="s">
        <v>21</v>
      </c>
      <c r="F80" s="9">
        <v>2.9</v>
      </c>
      <c r="G80" s="17">
        <v>127.5</v>
      </c>
      <c r="H80" s="12">
        <f t="shared" si="6"/>
        <v>25.040000000000006</v>
      </c>
      <c r="I80" s="28">
        <v>102.46</v>
      </c>
      <c r="J80" s="22">
        <f t="shared" si="7"/>
        <v>9331.93725490196</v>
      </c>
      <c r="K80" s="11">
        <f t="shared" si="8"/>
        <v>11612.551239508102</v>
      </c>
      <c r="L80" s="29">
        <v>1189822</v>
      </c>
      <c r="M80" s="11" t="s">
        <v>22</v>
      </c>
      <c r="N80" s="24" t="s">
        <v>23</v>
      </c>
      <c r="O80" s="30"/>
      <c r="P80" s="26"/>
      <c r="Q80"/>
      <c r="R80"/>
      <c r="S80" s="33"/>
      <c r="U80" s="32"/>
      <c r="X80" s="34"/>
    </row>
    <row r="81" spans="1:24" s="1" customFormat="1" ht="24.75" customHeight="1">
      <c r="A81" s="9">
        <v>76</v>
      </c>
      <c r="B81" s="9" t="s">
        <v>20</v>
      </c>
      <c r="C81" s="14">
        <v>2302</v>
      </c>
      <c r="D81" s="15">
        <v>23</v>
      </c>
      <c r="E81" s="16" t="s">
        <v>21</v>
      </c>
      <c r="F81" s="9">
        <v>2.9</v>
      </c>
      <c r="G81" s="17">
        <v>143.15</v>
      </c>
      <c r="H81" s="12">
        <f t="shared" si="6"/>
        <v>28.11</v>
      </c>
      <c r="I81" s="28">
        <v>115.04</v>
      </c>
      <c r="J81" s="22">
        <f t="shared" si="7"/>
        <v>9281.935033181977</v>
      </c>
      <c r="K81" s="11">
        <f t="shared" si="8"/>
        <v>11549.973922114046</v>
      </c>
      <c r="L81" s="29">
        <v>1328709</v>
      </c>
      <c r="M81" s="11" t="s">
        <v>22</v>
      </c>
      <c r="N81" s="24" t="s">
        <v>23</v>
      </c>
      <c r="O81" s="30"/>
      <c r="P81" s="26"/>
      <c r="Q81"/>
      <c r="R81"/>
      <c r="S81" s="33"/>
      <c r="U81" s="32"/>
      <c r="X81" s="34"/>
    </row>
    <row r="82" spans="1:24" s="1" customFormat="1" ht="24.75" customHeight="1">
      <c r="A82" s="9">
        <v>77</v>
      </c>
      <c r="B82" s="9" t="s">
        <v>20</v>
      </c>
      <c r="C82" s="14">
        <v>2303</v>
      </c>
      <c r="D82" s="15">
        <v>23</v>
      </c>
      <c r="E82" s="16" t="s">
        <v>21</v>
      </c>
      <c r="F82" s="9">
        <v>2.9</v>
      </c>
      <c r="G82" s="17">
        <v>114.94</v>
      </c>
      <c r="H82" s="12">
        <f t="shared" si="6"/>
        <v>22.569999999999993</v>
      </c>
      <c r="I82" s="28">
        <v>92.37</v>
      </c>
      <c r="J82" s="22">
        <f t="shared" si="7"/>
        <v>9231.938402644859</v>
      </c>
      <c r="K82" s="11">
        <f t="shared" si="8"/>
        <v>11487.70163472989</v>
      </c>
      <c r="L82" s="29">
        <v>1061119</v>
      </c>
      <c r="M82" s="11" t="s">
        <v>22</v>
      </c>
      <c r="N82" s="24" t="s">
        <v>23</v>
      </c>
      <c r="O82" s="30"/>
      <c r="P82" s="26"/>
      <c r="Q82"/>
      <c r="R82"/>
      <c r="S82" s="33"/>
      <c r="U82" s="32"/>
      <c r="X82" s="34"/>
    </row>
    <row r="83" spans="1:24" s="1" customFormat="1" ht="24.75" customHeight="1">
      <c r="A83" s="9">
        <v>78</v>
      </c>
      <c r="B83" s="9" t="s">
        <v>20</v>
      </c>
      <c r="C83" s="14">
        <v>2304</v>
      </c>
      <c r="D83" s="15">
        <v>23</v>
      </c>
      <c r="E83" s="16" t="s">
        <v>25</v>
      </c>
      <c r="F83" s="9">
        <v>2.9</v>
      </c>
      <c r="G83" s="17">
        <v>99.25</v>
      </c>
      <c r="H83" s="12">
        <f t="shared" si="6"/>
        <v>19.489999999999995</v>
      </c>
      <c r="I83" s="28">
        <v>79.76</v>
      </c>
      <c r="J83" s="22">
        <f t="shared" si="7"/>
        <v>9181.93450881612</v>
      </c>
      <c r="K83" s="11">
        <f t="shared" si="8"/>
        <v>11425.614343029087</v>
      </c>
      <c r="L83" s="29">
        <v>911307</v>
      </c>
      <c r="M83" s="11" t="s">
        <v>22</v>
      </c>
      <c r="N83" s="24" t="s">
        <v>23</v>
      </c>
      <c r="O83" s="30"/>
      <c r="P83" s="26"/>
      <c r="Q83"/>
      <c r="R83"/>
      <c r="S83" s="33"/>
      <c r="U83" s="32"/>
      <c r="X83" s="34"/>
    </row>
    <row r="84" spans="1:24" s="1" customFormat="1" ht="24.75" customHeight="1">
      <c r="A84" s="9">
        <v>79</v>
      </c>
      <c r="B84" s="9" t="s">
        <v>20</v>
      </c>
      <c r="C84" s="14">
        <v>2401</v>
      </c>
      <c r="D84" s="15">
        <v>24</v>
      </c>
      <c r="E84" s="16" t="s">
        <v>21</v>
      </c>
      <c r="F84" s="9">
        <v>2.9</v>
      </c>
      <c r="G84" s="17">
        <v>127.5</v>
      </c>
      <c r="H84" s="12">
        <f t="shared" si="6"/>
        <v>25.040000000000006</v>
      </c>
      <c r="I84" s="28">
        <v>102.46</v>
      </c>
      <c r="J84" s="22">
        <f t="shared" si="7"/>
        <v>9281.93725490196</v>
      </c>
      <c r="K84" s="11">
        <f t="shared" si="8"/>
        <v>11550.331836814366</v>
      </c>
      <c r="L84" s="29">
        <v>1183447</v>
      </c>
      <c r="M84" s="11" t="s">
        <v>22</v>
      </c>
      <c r="N84" s="24" t="s">
        <v>23</v>
      </c>
      <c r="O84" s="30"/>
      <c r="P84" s="26"/>
      <c r="Q84"/>
      <c r="R84"/>
      <c r="S84" s="33"/>
      <c r="U84" s="32"/>
      <c r="X84" s="34"/>
    </row>
    <row r="85" spans="1:24" s="1" customFormat="1" ht="24.75" customHeight="1">
      <c r="A85" s="9">
        <v>80</v>
      </c>
      <c r="B85" s="9" t="s">
        <v>20</v>
      </c>
      <c r="C85" s="14">
        <v>2402</v>
      </c>
      <c r="D85" s="15">
        <v>24</v>
      </c>
      <c r="E85" s="16" t="s">
        <v>21</v>
      </c>
      <c r="F85" s="9">
        <v>2.9</v>
      </c>
      <c r="G85" s="17">
        <v>143.15</v>
      </c>
      <c r="H85" s="12">
        <f t="shared" si="6"/>
        <v>28.11</v>
      </c>
      <c r="I85" s="28">
        <v>115.04</v>
      </c>
      <c r="J85" s="22">
        <f t="shared" si="7"/>
        <v>9231.931540342299</v>
      </c>
      <c r="K85" s="11">
        <f t="shared" si="8"/>
        <v>11487.752086230876</v>
      </c>
      <c r="L85" s="29">
        <v>1321551</v>
      </c>
      <c r="M85" s="11" t="s">
        <v>22</v>
      </c>
      <c r="N85" s="24" t="s">
        <v>23</v>
      </c>
      <c r="O85" s="30"/>
      <c r="P85" s="26"/>
      <c r="Q85"/>
      <c r="R85"/>
      <c r="S85" s="33"/>
      <c r="U85" s="32"/>
      <c r="X85" s="34"/>
    </row>
    <row r="86" spans="1:24" s="1" customFormat="1" ht="24.75" customHeight="1">
      <c r="A86" s="9">
        <v>81</v>
      </c>
      <c r="B86" s="9" t="s">
        <v>20</v>
      </c>
      <c r="C86" s="14">
        <v>2403</v>
      </c>
      <c r="D86" s="15">
        <v>24</v>
      </c>
      <c r="E86" s="16" t="s">
        <v>21</v>
      </c>
      <c r="F86" s="9">
        <v>2.9</v>
      </c>
      <c r="G86" s="17">
        <v>114.94</v>
      </c>
      <c r="H86" s="12">
        <f t="shared" si="6"/>
        <v>22.569999999999993</v>
      </c>
      <c r="I86" s="28">
        <v>92.37</v>
      </c>
      <c r="J86" s="22">
        <f t="shared" si="7"/>
        <v>9181.938402644859</v>
      </c>
      <c r="K86" s="11">
        <f t="shared" si="8"/>
        <v>11425.484464653025</v>
      </c>
      <c r="L86" s="29">
        <v>1055372</v>
      </c>
      <c r="M86" s="11" t="s">
        <v>22</v>
      </c>
      <c r="N86" s="24" t="s">
        <v>23</v>
      </c>
      <c r="O86" s="30"/>
      <c r="P86" s="26"/>
      <c r="Q86"/>
      <c r="R86"/>
      <c r="S86" s="33"/>
      <c r="U86" s="32"/>
      <c r="X86" s="34"/>
    </row>
    <row r="87" spans="1:24" s="1" customFormat="1" ht="24.75" customHeight="1">
      <c r="A87" s="9">
        <v>82</v>
      </c>
      <c r="B87" s="9" t="s">
        <v>20</v>
      </c>
      <c r="C87" s="14">
        <v>2404</v>
      </c>
      <c r="D87" s="15">
        <v>24</v>
      </c>
      <c r="E87" s="16" t="s">
        <v>25</v>
      </c>
      <c r="F87" s="9">
        <v>2.9</v>
      </c>
      <c r="G87" s="17">
        <v>99.25</v>
      </c>
      <c r="H87" s="12">
        <f t="shared" si="6"/>
        <v>19.489999999999995</v>
      </c>
      <c r="I87" s="28">
        <v>79.76</v>
      </c>
      <c r="J87" s="22">
        <f t="shared" si="7"/>
        <v>9131.929471032745</v>
      </c>
      <c r="K87" s="11">
        <f t="shared" si="8"/>
        <v>11363.390170511533</v>
      </c>
      <c r="L87" s="29">
        <v>906344</v>
      </c>
      <c r="M87" s="11" t="s">
        <v>22</v>
      </c>
      <c r="N87" s="24" t="s">
        <v>23</v>
      </c>
      <c r="O87" s="30"/>
      <c r="P87" s="26"/>
      <c r="Q87"/>
      <c r="R87"/>
      <c r="S87" s="33"/>
      <c r="U87" s="32"/>
      <c r="X87" s="34"/>
    </row>
    <row r="88" spans="1:24" s="1" customFormat="1" ht="24.75" customHeight="1">
      <c r="A88" s="9">
        <v>83</v>
      </c>
      <c r="B88" s="9" t="s">
        <v>20</v>
      </c>
      <c r="C88" s="14">
        <v>2501</v>
      </c>
      <c r="D88" s="15">
        <v>25</v>
      </c>
      <c r="E88" s="16" t="s">
        <v>21</v>
      </c>
      <c r="F88" s="9">
        <v>2.9</v>
      </c>
      <c r="G88" s="17">
        <v>127.5</v>
      </c>
      <c r="H88" s="12">
        <f t="shared" si="6"/>
        <v>25.040000000000006</v>
      </c>
      <c r="I88" s="28">
        <v>102.46</v>
      </c>
      <c r="J88" s="22">
        <f t="shared" si="7"/>
        <v>9411.93725490196</v>
      </c>
      <c r="K88" s="11">
        <f t="shared" si="8"/>
        <v>11712.102283818076</v>
      </c>
      <c r="L88" s="29">
        <v>1200022</v>
      </c>
      <c r="M88" s="11" t="s">
        <v>22</v>
      </c>
      <c r="N88" s="24" t="s">
        <v>23</v>
      </c>
      <c r="O88" s="30"/>
      <c r="P88" s="26"/>
      <c r="Q88"/>
      <c r="R88"/>
      <c r="S88" s="33"/>
      <c r="U88" s="32"/>
      <c r="X88" s="34"/>
    </row>
    <row r="89" spans="1:24" s="1" customFormat="1" ht="24.75" customHeight="1">
      <c r="A89" s="9">
        <v>84</v>
      </c>
      <c r="B89" s="9" t="s">
        <v>20</v>
      </c>
      <c r="C89" s="14">
        <v>2502</v>
      </c>
      <c r="D89" s="15">
        <v>25</v>
      </c>
      <c r="E89" s="16" t="s">
        <v>21</v>
      </c>
      <c r="F89" s="9">
        <v>2.9</v>
      </c>
      <c r="G89" s="17">
        <v>143.15</v>
      </c>
      <c r="H89" s="12">
        <f t="shared" si="6"/>
        <v>28.11</v>
      </c>
      <c r="I89" s="28">
        <v>115.04</v>
      </c>
      <c r="J89" s="22">
        <f t="shared" si="7"/>
        <v>9361.935033181977</v>
      </c>
      <c r="K89" s="11">
        <f t="shared" si="8"/>
        <v>11649.521905424199</v>
      </c>
      <c r="L89" s="29">
        <v>1340161</v>
      </c>
      <c r="M89" s="11" t="s">
        <v>22</v>
      </c>
      <c r="N89" s="24" t="s">
        <v>23</v>
      </c>
      <c r="O89" s="30"/>
      <c r="P89" s="26"/>
      <c r="Q89"/>
      <c r="R89"/>
      <c r="S89" s="33"/>
      <c r="U89" s="32"/>
      <c r="X89" s="34"/>
    </row>
    <row r="90" spans="1:24" s="1" customFormat="1" ht="24.75" customHeight="1">
      <c r="A90" s="9">
        <v>85</v>
      </c>
      <c r="B90" s="9" t="s">
        <v>20</v>
      </c>
      <c r="C90" s="14">
        <v>2503</v>
      </c>
      <c r="D90" s="15">
        <v>25</v>
      </c>
      <c r="E90" s="16" t="s">
        <v>21</v>
      </c>
      <c r="F90" s="9">
        <v>2.9</v>
      </c>
      <c r="G90" s="17">
        <v>114.94</v>
      </c>
      <c r="H90" s="12">
        <f t="shared" si="6"/>
        <v>22.569999999999993</v>
      </c>
      <c r="I90" s="28">
        <v>92.37</v>
      </c>
      <c r="J90" s="22">
        <f t="shared" si="7"/>
        <v>9311.936662606577</v>
      </c>
      <c r="K90" s="11">
        <f t="shared" si="8"/>
        <v>11587.24694164772</v>
      </c>
      <c r="L90" s="29">
        <v>1070314</v>
      </c>
      <c r="M90" s="11" t="s">
        <v>22</v>
      </c>
      <c r="N90" s="24" t="s">
        <v>23</v>
      </c>
      <c r="O90" s="30"/>
      <c r="P90" s="26"/>
      <c r="Q90"/>
      <c r="R90"/>
      <c r="S90" s="33"/>
      <c r="U90" s="32"/>
      <c r="X90" s="34"/>
    </row>
    <row r="91" spans="1:24" s="1" customFormat="1" ht="24.75" customHeight="1">
      <c r="A91" s="9">
        <v>86</v>
      </c>
      <c r="B91" s="9" t="s">
        <v>20</v>
      </c>
      <c r="C91" s="14">
        <v>2504</v>
      </c>
      <c r="D91" s="15">
        <v>25</v>
      </c>
      <c r="E91" s="16" t="s">
        <v>25</v>
      </c>
      <c r="F91" s="9">
        <v>2.9</v>
      </c>
      <c r="G91" s="17">
        <v>99.25</v>
      </c>
      <c r="H91" s="12">
        <f t="shared" si="6"/>
        <v>19.489999999999995</v>
      </c>
      <c r="I91" s="28">
        <v>79.76</v>
      </c>
      <c r="J91" s="22">
        <f t="shared" si="7"/>
        <v>9261.93450881612</v>
      </c>
      <c r="K91" s="11">
        <f t="shared" si="8"/>
        <v>11525.1629889669</v>
      </c>
      <c r="L91" s="29">
        <v>919247</v>
      </c>
      <c r="M91" s="11" t="s">
        <v>22</v>
      </c>
      <c r="N91" s="24" t="s">
        <v>23</v>
      </c>
      <c r="O91" s="30"/>
      <c r="P91" s="26"/>
      <c r="Q91"/>
      <c r="R91"/>
      <c r="S91" s="33"/>
      <c r="U91" s="32"/>
      <c r="X91" s="34"/>
    </row>
    <row r="92" spans="1:24" s="1" customFormat="1" ht="24.75" customHeight="1">
      <c r="A92" s="9">
        <v>87</v>
      </c>
      <c r="B92" s="9" t="s">
        <v>20</v>
      </c>
      <c r="C92" s="14">
        <v>2601</v>
      </c>
      <c r="D92" s="15">
        <v>26</v>
      </c>
      <c r="E92" s="16" t="s">
        <v>21</v>
      </c>
      <c r="F92" s="9">
        <v>2.9</v>
      </c>
      <c r="G92" s="17">
        <v>127.5</v>
      </c>
      <c r="H92" s="12">
        <f t="shared" si="6"/>
        <v>25.040000000000006</v>
      </c>
      <c r="I92" s="28">
        <v>102.46</v>
      </c>
      <c r="J92" s="22">
        <f t="shared" si="7"/>
        <v>9396.933333333332</v>
      </c>
      <c r="K92" s="11">
        <f t="shared" si="8"/>
        <v>11693.431583056803</v>
      </c>
      <c r="L92" s="29">
        <v>1198109</v>
      </c>
      <c r="M92" s="11" t="s">
        <v>22</v>
      </c>
      <c r="N92" s="24" t="s">
        <v>23</v>
      </c>
      <c r="O92" s="30"/>
      <c r="P92" s="26"/>
      <c r="Q92"/>
      <c r="R92"/>
      <c r="S92" s="33"/>
      <c r="U92" s="32"/>
      <c r="X92" s="34"/>
    </row>
    <row r="93" spans="1:24" s="1" customFormat="1" ht="24.75" customHeight="1">
      <c r="A93" s="9">
        <v>88</v>
      </c>
      <c r="B93" s="9" t="s">
        <v>20</v>
      </c>
      <c r="C93" s="14">
        <v>2602</v>
      </c>
      <c r="D93" s="15">
        <v>26</v>
      </c>
      <c r="E93" s="16" t="s">
        <v>21</v>
      </c>
      <c r="F93" s="9">
        <v>2.9</v>
      </c>
      <c r="G93" s="17">
        <v>143.15</v>
      </c>
      <c r="H93" s="12">
        <f t="shared" si="6"/>
        <v>28.11</v>
      </c>
      <c r="I93" s="28">
        <v>115.04</v>
      </c>
      <c r="J93" s="22">
        <f t="shared" si="7"/>
        <v>9346.936779601816</v>
      </c>
      <c r="K93" s="11">
        <f t="shared" si="8"/>
        <v>11630.858831710708</v>
      </c>
      <c r="L93" s="29">
        <v>1338014</v>
      </c>
      <c r="M93" s="11" t="s">
        <v>22</v>
      </c>
      <c r="N93" s="24" t="s">
        <v>23</v>
      </c>
      <c r="O93" s="30"/>
      <c r="P93" s="26"/>
      <c r="Q93"/>
      <c r="R93"/>
      <c r="S93" s="33"/>
      <c r="U93" s="32"/>
      <c r="X93" s="34"/>
    </row>
    <row r="94" spans="1:24" s="1" customFormat="1" ht="24.75" customHeight="1">
      <c r="A94" s="9">
        <v>89</v>
      </c>
      <c r="B94" s="9" t="s">
        <v>20</v>
      </c>
      <c r="C94" s="14">
        <v>2603</v>
      </c>
      <c r="D94" s="15">
        <v>26</v>
      </c>
      <c r="E94" s="16" t="s">
        <v>21</v>
      </c>
      <c r="F94" s="9">
        <v>2.9</v>
      </c>
      <c r="G94" s="17">
        <v>114.94</v>
      </c>
      <c r="H94" s="12">
        <f t="shared" si="6"/>
        <v>22.569999999999993</v>
      </c>
      <c r="I94" s="28">
        <v>92.37</v>
      </c>
      <c r="J94" s="22">
        <f t="shared" si="7"/>
        <v>9296.937532625718</v>
      </c>
      <c r="K94" s="11">
        <f t="shared" si="8"/>
        <v>11568.582873227238</v>
      </c>
      <c r="L94" s="29">
        <v>1068590</v>
      </c>
      <c r="M94" s="11" t="s">
        <v>22</v>
      </c>
      <c r="N94" s="24" t="s">
        <v>23</v>
      </c>
      <c r="O94" s="30"/>
      <c r="P94" s="26"/>
      <c r="Q94"/>
      <c r="R94"/>
      <c r="S94" s="33"/>
      <c r="U94" s="32"/>
      <c r="X94" s="34"/>
    </row>
    <row r="95" spans="1:24" s="1" customFormat="1" ht="24.75" customHeight="1">
      <c r="A95" s="9">
        <v>90</v>
      </c>
      <c r="B95" s="9" t="s">
        <v>20</v>
      </c>
      <c r="C95" s="14">
        <v>2604</v>
      </c>
      <c r="D95" s="15">
        <v>26</v>
      </c>
      <c r="E95" s="16" t="s">
        <v>25</v>
      </c>
      <c r="F95" s="9">
        <v>2.9</v>
      </c>
      <c r="G95" s="17">
        <v>99.25</v>
      </c>
      <c r="H95" s="12">
        <f t="shared" si="6"/>
        <v>19.489999999999995</v>
      </c>
      <c r="I95" s="28">
        <v>79.76</v>
      </c>
      <c r="J95" s="22">
        <f t="shared" si="7"/>
        <v>9246.931989924433</v>
      </c>
      <c r="K95" s="11">
        <f t="shared" si="8"/>
        <v>11506.49448345035</v>
      </c>
      <c r="L95" s="29">
        <v>917758</v>
      </c>
      <c r="M95" s="11" t="s">
        <v>22</v>
      </c>
      <c r="N95" s="24" t="s">
        <v>23</v>
      </c>
      <c r="O95" s="30"/>
      <c r="P95" s="26"/>
      <c r="Q95"/>
      <c r="R95"/>
      <c r="S95" s="33"/>
      <c r="U95" s="32"/>
      <c r="X95" s="34"/>
    </row>
    <row r="96" spans="1:24" s="1" customFormat="1" ht="24.75" customHeight="1">
      <c r="A96" s="9">
        <v>91</v>
      </c>
      <c r="B96" s="9" t="s">
        <v>20</v>
      </c>
      <c r="C96" s="14">
        <v>2701</v>
      </c>
      <c r="D96" s="15">
        <v>27</v>
      </c>
      <c r="E96" s="16" t="s">
        <v>21</v>
      </c>
      <c r="F96" s="9">
        <v>2.9</v>
      </c>
      <c r="G96" s="17">
        <v>127.5</v>
      </c>
      <c r="H96" s="12">
        <f t="shared" si="6"/>
        <v>25.040000000000006</v>
      </c>
      <c r="I96" s="28">
        <v>102.46</v>
      </c>
      <c r="J96" s="22">
        <f t="shared" si="7"/>
        <v>8996.933333333332</v>
      </c>
      <c r="K96" s="11">
        <f t="shared" si="8"/>
        <v>11195.67636150693</v>
      </c>
      <c r="L96" s="29">
        <v>1147109</v>
      </c>
      <c r="M96" s="11" t="s">
        <v>22</v>
      </c>
      <c r="N96" s="24" t="s">
        <v>23</v>
      </c>
      <c r="O96" s="30"/>
      <c r="P96" s="26"/>
      <c r="Q96"/>
      <c r="R96"/>
      <c r="S96" s="33"/>
      <c r="U96"/>
      <c r="X96" s="34"/>
    </row>
    <row r="97" spans="1:24" s="1" customFormat="1" ht="24.75" customHeight="1">
      <c r="A97" s="9">
        <v>92</v>
      </c>
      <c r="B97" s="9" t="s">
        <v>20</v>
      </c>
      <c r="C97" s="14">
        <v>2702</v>
      </c>
      <c r="D97" s="15">
        <v>27</v>
      </c>
      <c r="E97" s="16" t="s">
        <v>21</v>
      </c>
      <c r="F97" s="9">
        <v>2.9</v>
      </c>
      <c r="G97" s="17">
        <v>143.15</v>
      </c>
      <c r="H97" s="12">
        <f t="shared" si="6"/>
        <v>28.11</v>
      </c>
      <c r="I97" s="28">
        <v>115.04</v>
      </c>
      <c r="J97" s="22">
        <f t="shared" si="7"/>
        <v>8946.936779601816</v>
      </c>
      <c r="K97" s="11">
        <f t="shared" si="8"/>
        <v>11133.118915159945</v>
      </c>
      <c r="L97" s="29">
        <v>1280754</v>
      </c>
      <c r="M97" s="11" t="s">
        <v>22</v>
      </c>
      <c r="N97" s="24" t="s">
        <v>23</v>
      </c>
      <c r="O97" s="30"/>
      <c r="P97" s="26"/>
      <c r="Q97"/>
      <c r="R97"/>
      <c r="S97" s="33"/>
      <c r="U97"/>
      <c r="X97" s="34"/>
    </row>
    <row r="98" spans="1:24" s="1" customFormat="1" ht="24.75" customHeight="1">
      <c r="A98" s="9">
        <v>93</v>
      </c>
      <c r="B98" s="9" t="s">
        <v>20</v>
      </c>
      <c r="C98" s="14">
        <v>2703</v>
      </c>
      <c r="D98" s="15">
        <v>27</v>
      </c>
      <c r="E98" s="16" t="s">
        <v>21</v>
      </c>
      <c r="F98" s="9">
        <v>2.9</v>
      </c>
      <c r="G98" s="17">
        <v>114.94</v>
      </c>
      <c r="H98" s="12">
        <f t="shared" si="6"/>
        <v>22.569999999999993</v>
      </c>
      <c r="I98" s="28">
        <v>92.37</v>
      </c>
      <c r="J98" s="22">
        <f t="shared" si="7"/>
        <v>8896.937532625718</v>
      </c>
      <c r="K98" s="11">
        <f t="shared" si="8"/>
        <v>11070.845512612319</v>
      </c>
      <c r="L98" s="29">
        <v>1022614</v>
      </c>
      <c r="M98" s="11" t="s">
        <v>22</v>
      </c>
      <c r="N98" s="24" t="s">
        <v>23</v>
      </c>
      <c r="O98" s="30"/>
      <c r="P98" s="26"/>
      <c r="Q98"/>
      <c r="R98"/>
      <c r="S98" s="33"/>
      <c r="U98"/>
      <c r="X98" s="34"/>
    </row>
    <row r="99" spans="1:24" s="1" customFormat="1" ht="24.75" customHeight="1">
      <c r="A99" s="9">
        <v>94</v>
      </c>
      <c r="B99" s="9" t="s">
        <v>20</v>
      </c>
      <c r="C99" s="14">
        <v>2704</v>
      </c>
      <c r="D99" s="15">
        <v>27</v>
      </c>
      <c r="E99" s="16" t="s">
        <v>25</v>
      </c>
      <c r="F99" s="9">
        <v>2.9</v>
      </c>
      <c r="G99" s="17">
        <v>99.25</v>
      </c>
      <c r="H99" s="12">
        <f t="shared" si="6"/>
        <v>19.489999999999995</v>
      </c>
      <c r="I99" s="28">
        <v>79.76</v>
      </c>
      <c r="J99" s="22">
        <f t="shared" si="7"/>
        <v>8846.931989924433</v>
      </c>
      <c r="K99" s="11">
        <f t="shared" si="8"/>
        <v>11008.751253761284</v>
      </c>
      <c r="L99" s="29">
        <v>878058</v>
      </c>
      <c r="M99" s="11" t="s">
        <v>22</v>
      </c>
      <c r="N99" s="24" t="s">
        <v>23</v>
      </c>
      <c r="O99" s="30"/>
      <c r="P99" s="26"/>
      <c r="Q99"/>
      <c r="R99"/>
      <c r="S99" s="33"/>
      <c r="U99"/>
      <c r="X99" s="34"/>
    </row>
    <row r="100" spans="1:21" s="1" customFormat="1" ht="24.75" customHeight="1">
      <c r="A100" s="35" t="s">
        <v>26</v>
      </c>
      <c r="B100" s="35"/>
      <c r="C100" s="35"/>
      <c r="D100" s="35"/>
      <c r="E100" s="35"/>
      <c r="F100" s="36"/>
      <c r="G100" s="37">
        <f>SUM(G6:G99)</f>
        <v>11274.699999999995</v>
      </c>
      <c r="H100" s="37">
        <f>SUM(H6:H99)</f>
        <v>2214.069999999998</v>
      </c>
      <c r="I100" s="37">
        <f>SUM(I6:I99)</f>
        <v>9060.630000000005</v>
      </c>
      <c r="J100" s="44">
        <f>ROUND(L100/G100,0)</f>
        <v>8944</v>
      </c>
      <c r="K100" s="44">
        <f>ROUND(L100/I100,0)</f>
        <v>11130</v>
      </c>
      <c r="L100" s="45">
        <f>SUM(L6:L99)</f>
        <v>100841573</v>
      </c>
      <c r="M100" s="11" t="s">
        <v>22</v>
      </c>
      <c r="N100" s="24" t="s">
        <v>23</v>
      </c>
      <c r="O100" s="46"/>
      <c r="P100"/>
      <c r="Q100"/>
      <c r="R100"/>
      <c r="S100"/>
      <c r="U100"/>
    </row>
    <row r="101" spans="1:26" s="1" customFormat="1" ht="31.5" customHeight="1">
      <c r="A101" s="38" t="str">
        <f>"本栋销售住宅共"&amp;COUNTA(A6:A99)&amp;"套，销售住宅总建筑面积："&amp;G100&amp;"㎡，套内面积："&amp;I100&amp;"㎡，分摊面积："&amp;H100&amp;"㎡，销售均价："&amp;J100&amp;"元/㎡（建筑面积）、"&amp;K100&amp;"元/㎡（套内建筑面积）。"</f>
        <v>本栋销售住宅共94套，销售住宅总建筑面积：11274.7㎡，套内面积：9060.63㎡，分摊面积：2214.07㎡，销售均价：8944元/㎡（建筑面积）、11130元/㎡（套内建筑面积）。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7"/>
      <c r="P101"/>
      <c r="Q101"/>
      <c r="R101"/>
      <c r="S101"/>
      <c r="Z101" s="48"/>
    </row>
    <row r="102" spans="1:15" s="1" customFormat="1" ht="67.5" customHeight="1">
      <c r="A102" s="40" t="s">
        <v>27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1:15" s="1" customFormat="1" ht="24.75" customHeight="1">
      <c r="A103" s="42" t="s">
        <v>28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 t="s">
        <v>29</v>
      </c>
      <c r="L103" s="42"/>
      <c r="M103" s="42"/>
      <c r="N103" s="43"/>
      <c r="O103" s="43"/>
    </row>
    <row r="104" spans="1:15" s="1" customFormat="1" ht="24.75" customHeight="1">
      <c r="A104" s="42" t="s">
        <v>30</v>
      </c>
      <c r="B104" s="42"/>
      <c r="C104" s="42"/>
      <c r="D104" s="42"/>
      <c r="E104" s="42"/>
      <c r="F104" s="43"/>
      <c r="G104" s="43"/>
      <c r="H104" s="43"/>
      <c r="I104" s="43"/>
      <c r="J104" s="43"/>
      <c r="K104" s="42" t="s">
        <v>31</v>
      </c>
      <c r="L104" s="42"/>
      <c r="M104" s="42"/>
      <c r="N104" s="43"/>
      <c r="O104" s="43"/>
    </row>
    <row r="105" spans="1:5" s="1" customFormat="1" ht="24.75" customHeight="1">
      <c r="A105" s="42" t="s">
        <v>32</v>
      </c>
      <c r="B105" s="42"/>
      <c r="C105" s="42"/>
      <c r="D105" s="42"/>
      <c r="E105" s="42"/>
    </row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30.75" customHeight="1"/>
    <row r="115" ht="42" customHeight="1"/>
    <row r="116" ht="51.75" customHeight="1"/>
    <row r="117" ht="27" customHeight="1"/>
    <row r="118" ht="25.5" customHeight="1"/>
  </sheetData>
  <sheetProtection/>
  <mergeCells count="27">
    <mergeCell ref="A1:B1"/>
    <mergeCell ref="A2:O2"/>
    <mergeCell ref="A3:F3"/>
    <mergeCell ref="A100:F100"/>
    <mergeCell ref="A101:O101"/>
    <mergeCell ref="A102:O102"/>
    <mergeCell ref="A103:E103"/>
    <mergeCell ref="K103:L103"/>
    <mergeCell ref="A104:E104"/>
    <mergeCell ref="K104:L104"/>
    <mergeCell ref="A105:E10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0"/>
  </mergeCells>
  <printOptions/>
  <pageMargins left="0.2755905511811024" right="0.11811023622047245" top="0.4724409448818898" bottom="0.4724409448818898" header="0.1968503937007874" footer="0.1968503937007874"/>
  <pageSetup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yanyanya</cp:lastModifiedBy>
  <cp:lastPrinted>2022-06-15T01:26:22Z</cp:lastPrinted>
  <dcterms:created xsi:type="dcterms:W3CDTF">2011-04-26T02:07:47Z</dcterms:created>
  <dcterms:modified xsi:type="dcterms:W3CDTF">2024-04-09T07:20:35Z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6E418A0CC9F2492CB6033EB31F2DDDCF_13</vt:lpwstr>
  </property>
</Properties>
</file>