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5号楼" sheetId="2" r:id="rId1"/>
  </sheets>
  <definedNames>
    <definedName name="_xlnm._FilterDatabase" localSheetId="0" hidden="1">'5号楼'!$A$4:$T$98</definedName>
    <definedName name="_xlnm.Print_Area" localSheetId="0">'5号楼'!$A$1:$R$95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<sst xmlns="http://schemas.openxmlformats.org/spreadsheetml/2006/main" count="292" uniqueCount="34">
  <si>
    <t>附件2</t>
  </si>
  <si>
    <t>清远市新建商品住房销售价格备案表</t>
  </si>
  <si>
    <t>房地产开发企业名称：清远市清郊置业投资有限公司</t>
  </si>
  <si>
    <t>项目(楼盘)名称：绿湖半岛花园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</si>
  <si>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</si>
  <si>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</si>
  <si>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</si>
  <si>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</si>
  <si>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</si>
  <si>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</si>
  <si>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</si>
  <si>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</si>
  <si>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</si>
  <si>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原单</t>
  </si>
  <si>
    <t>折扣</t>
  </si>
  <si>
    <t>建筑面积单价（元/㎡）</t>
  </si>
  <si>
    <t>套内建筑面积销售单价（元/㎡）</t>
  </si>
  <si>
    <t>原总</t>
  </si>
  <si>
    <t>总售价(元)</t>
  </si>
  <si>
    <t>优惠折扣及其条件</t>
  </si>
  <si>
    <t>销售
状态</t>
  </si>
  <si>
    <t>备注</t>
  </si>
  <si>
    <t>5号楼</t>
  </si>
  <si>
    <t>三房二厅</t>
  </si>
  <si>
    <t>待售</t>
  </si>
  <si>
    <t>四房二厅</t>
  </si>
  <si>
    <t>本楼栋总面积/均价</t>
  </si>
  <si>
    <t xml:space="preserve">   本栋销售住宅共 87 套，销售住宅总建筑面积：9614.16 ㎡，套内面积：7834.48㎡，分摊面积：1779.68㎡，销售均价：6740元/㎡（建筑面积）、8271元/㎡（套内建筑面积）。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</si>
  <si>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</si>
  <si>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</si>
  <si>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企业物价员：</t>
  </si>
  <si>
    <t>价格举报投诉电话：12345</t>
  </si>
  <si>
    <t>企业投诉电话：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</si>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</sst>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2"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color rgb="FFFF0000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0"/>
      <name val="Microsoft Ya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4" borderId="10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6" borderId="13" applyNumberFormat="0" applyAlignment="0" applyProtection="0">
      <alignment vertical="center"/>
    </xf>
    <xf numFmtId="0" fontId="24" fillId="7" borderId="15" applyNumberFormat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176" fontId="3" fillId="0" borderId="0" xfId="0" applyNumberFormat="1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77" fontId="5" fillId="0" borderId="9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177" fontId="7" fillId="0" borderId="9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vertical="center" wrapText="1"/>
    </xf>
    <xf numFmtId="176" fontId="7" fillId="0" borderId="0" xfId="0" applyNumberFormat="1" applyFont="1" applyBorder="1" applyAlignment="1">
      <alignment horizontal="left" vertical="center"/>
    </xf>
    <xf numFmtId="176" fontId="7" fillId="0" borderId="0" xfId="0" applyNumberFormat="1" applyFont="1" applyAlignment="1">
      <alignment horizontal="left" vertical="center" wrapText="1"/>
    </xf>
    <xf numFmtId="176" fontId="7" fillId="0" borderId="0" xfId="0" applyNumberFormat="1" applyFont="1" applyBorder="1" applyAlignment="1">
      <alignment horizontal="left" vertical="center" wrapText="1"/>
    </xf>
    <xf numFmtId="176" fontId="7" fillId="0" borderId="0" xfId="0" applyNumberFormat="1" applyFont="1" applyAlignment="1">
      <alignment vertical="center" wrapText="1"/>
    </xf>
    <xf numFmtId="176" fontId="7" fillId="0" borderId="0" xfId="0" applyNumberFormat="1" applyFont="1" applyAlignment="1">
      <alignment horizontal="center" vertical="center"/>
    </xf>
    <xf numFmtId="176" fontId="7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0" fontId="11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11"/>
  <sheetViews>
    <sheetView tabSelected="1" workbookViewId="0">
      <pane ySplit="5" topLeftCell="A91" activePane="bottomLeft" state="frozen"/>
      <selection/>
      <selection pane="bottomLeft" activeCell="A97" sqref="A97:E97"/>
    </sheetView>
  </sheetViews>
  <sheetFormatPr defaultColWidth="9" defaultRowHeight="14.25"/>
  <cols>
    <col min="1" max="1" width="3.83333333333333" customWidth="1"/>
    <col min="2" max="3" width="7.83333333333333" customWidth="1"/>
    <col min="4" max="4" width="6.33333333333333" customWidth="1"/>
    <col min="5" max="5" width="9.08333333333333" customWidth="1"/>
    <col min="6" max="6" width="6.08333333333333" customWidth="1"/>
    <col min="7" max="7" width="9.58333333333333" customWidth="1"/>
    <col min="9" max="9" width="9.58333333333333" customWidth="1"/>
    <col min="10" max="10" width="9.58333333333333" style="2" hidden="1" customWidth="1"/>
    <col min="11" max="11" width="9.58333333333333" hidden="1" customWidth="1"/>
    <col min="12" max="12" width="10.5833333333333" customWidth="1"/>
    <col min="13" max="13" width="11.0833333333333" customWidth="1"/>
    <col min="14" max="14" width="11.0833333333333" hidden="1" customWidth="1"/>
    <col min="15" max="15" width="15.0333333333333" style="3" customWidth="1"/>
    <col min="16" max="16" width="11.0833333333333" customWidth="1"/>
    <col min="17" max="17" width="8.75" customWidth="1"/>
    <col min="18" max="18" width="7.58333333333333" customWidth="1"/>
    <col min="19" max="19" width="12.8333333333333"/>
    <col min="20" max="20" width="15.3333333333333" customWidth="1"/>
  </cols>
  <sheetData>
    <row r="1" ht="18" customHeight="1" spans="1:2">
      <c r="A1" s="4" t="s">
        <v>0</v>
      </c>
      <c r="B1" s="4"/>
    </row>
    <row r="2" ht="41.15" customHeight="1" spans="1:18">
      <c r="A2" s="5" t="s">
        <v>1</v>
      </c>
      <c r="B2" s="5"/>
      <c r="C2" s="5"/>
      <c r="D2" s="5"/>
      <c r="E2" s="5"/>
      <c r="F2" s="5"/>
      <c r="G2" s="5"/>
      <c r="H2" s="5"/>
      <c r="I2" s="5"/>
      <c r="J2" s="11"/>
      <c r="K2" s="5"/>
      <c r="L2" s="5"/>
      <c r="M2" s="5"/>
      <c r="N2" s="5"/>
      <c r="O2" s="12"/>
      <c r="P2" s="5"/>
      <c r="Q2" s="5"/>
      <c r="R2" s="5"/>
    </row>
    <row r="3" ht="36" customHeight="1" spans="1:18">
      <c r="A3" s="6" t="s">
        <v>2</v>
      </c>
      <c r="B3" s="6"/>
      <c r="C3" s="6"/>
      <c r="D3" s="6"/>
      <c r="E3" s="6"/>
      <c r="F3" s="6"/>
      <c r="G3" s="6"/>
      <c r="H3" s="6"/>
      <c r="I3" s="6"/>
      <c r="J3" s="13"/>
      <c r="K3" s="6"/>
      <c r="L3" s="6" t="s">
        <v>3</v>
      </c>
      <c r="M3" s="6"/>
      <c r="N3" s="6"/>
      <c r="O3" s="14"/>
      <c r="P3" s="6"/>
      <c r="Q3" s="6"/>
      <c r="R3" s="6"/>
    </row>
    <row r="4" ht="30" customHeight="1" spans="1:18">
      <c r="A4" s="7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  <c r="I4" s="15" t="s">
        <v>12</v>
      </c>
      <c r="J4" s="16" t="s">
        <v>13</v>
      </c>
      <c r="K4" s="17" t="s">
        <v>14</v>
      </c>
      <c r="L4" s="8" t="s">
        <v>15</v>
      </c>
      <c r="M4" s="18" t="s">
        <v>16</v>
      </c>
      <c r="N4" s="19" t="s">
        <v>17</v>
      </c>
      <c r="O4" s="20" t="s">
        <v>18</v>
      </c>
      <c r="P4" s="21" t="s">
        <v>19</v>
      </c>
      <c r="Q4" s="8" t="s">
        <v>20</v>
      </c>
      <c r="R4" s="7" t="s">
        <v>21</v>
      </c>
    </row>
    <row r="5" spans="1:18">
      <c r="A5" s="7"/>
      <c r="B5" s="8"/>
      <c r="C5" s="8"/>
      <c r="D5" s="8"/>
      <c r="E5" s="8"/>
      <c r="F5" s="8"/>
      <c r="G5" s="8"/>
      <c r="H5" s="8"/>
      <c r="I5" s="22"/>
      <c r="J5" s="23"/>
      <c r="K5" s="24"/>
      <c r="L5" s="8"/>
      <c r="M5" s="18"/>
      <c r="N5" s="25"/>
      <c r="O5" s="20"/>
      <c r="P5" s="26"/>
      <c r="Q5" s="8"/>
      <c r="R5" s="7"/>
    </row>
    <row r="6" s="1" customFormat="1" ht="25" customHeight="1" spans="1:18">
      <c r="A6" s="9">
        <v>1</v>
      </c>
      <c r="B6" s="9" t="s">
        <v>22</v>
      </c>
      <c r="C6" s="9">
        <v>201</v>
      </c>
      <c r="D6" s="9">
        <v>2</v>
      </c>
      <c r="E6" s="9" t="s">
        <v>23</v>
      </c>
      <c r="F6" s="9">
        <v>3</v>
      </c>
      <c r="G6" s="9">
        <v>98.86</v>
      </c>
      <c r="H6" s="10">
        <f t="shared" ref="H6:H26" si="0">G6-I6</f>
        <v>18.3</v>
      </c>
      <c r="I6" s="9">
        <v>80.56</v>
      </c>
      <c r="J6" s="27">
        <f t="shared" ref="J6:J69" si="1">N6/G6</f>
        <v>6491.7635293151</v>
      </c>
      <c r="K6" s="9">
        <v>0.95</v>
      </c>
      <c r="L6" s="27">
        <f>J6*K6</f>
        <v>6167.17535284935</v>
      </c>
      <c r="M6" s="28">
        <f>O6/I6</f>
        <v>7568.11017108598</v>
      </c>
      <c r="N6" s="28">
        <v>641775.742508091</v>
      </c>
      <c r="O6" s="29">
        <f>G6*L6</f>
        <v>609686.955382686</v>
      </c>
      <c r="P6" s="30"/>
      <c r="Q6" s="31" t="s">
        <v>24</v>
      </c>
      <c r="R6" s="31"/>
    </row>
    <row r="7" s="1" customFormat="1" ht="25" customHeight="1" spans="1:18">
      <c r="A7" s="9">
        <v>2</v>
      </c>
      <c r="B7" s="9" t="s">
        <v>22</v>
      </c>
      <c r="C7" s="9">
        <v>202</v>
      </c>
      <c r="D7" s="9">
        <v>2</v>
      </c>
      <c r="E7" s="9" t="s">
        <v>25</v>
      </c>
      <c r="F7" s="9">
        <v>3</v>
      </c>
      <c r="G7" s="9">
        <v>128.47</v>
      </c>
      <c r="H7" s="10">
        <f t="shared" si="0"/>
        <v>23.78</v>
      </c>
      <c r="I7" s="9">
        <v>104.69</v>
      </c>
      <c r="J7" s="27">
        <f t="shared" si="1"/>
        <v>6105.28990460107</v>
      </c>
      <c r="K7" s="9">
        <v>0.95</v>
      </c>
      <c r="L7" s="27">
        <f>J7*K7</f>
        <v>5800.02540937102</v>
      </c>
      <c r="M7" s="28">
        <f t="shared" ref="M7:M38" si="2">O7/I7</f>
        <v>7117.48270457441</v>
      </c>
      <c r="N7" s="28">
        <v>784346.5940441</v>
      </c>
      <c r="O7" s="29">
        <f>G7*L7</f>
        <v>745129.264341895</v>
      </c>
      <c r="P7" s="30"/>
      <c r="Q7" s="31" t="s">
        <v>24</v>
      </c>
      <c r="R7" s="31"/>
    </row>
    <row r="8" s="1" customFormat="1" ht="25" customHeight="1" spans="1:18">
      <c r="A8" s="9">
        <v>3</v>
      </c>
      <c r="B8" s="9" t="s">
        <v>22</v>
      </c>
      <c r="C8" s="9">
        <v>203</v>
      </c>
      <c r="D8" s="9">
        <v>2</v>
      </c>
      <c r="E8" s="9" t="s">
        <v>23</v>
      </c>
      <c r="F8" s="9">
        <v>3</v>
      </c>
      <c r="G8" s="9">
        <v>112.51</v>
      </c>
      <c r="H8" s="10">
        <f t="shared" si="0"/>
        <v>20.83</v>
      </c>
      <c r="I8" s="9">
        <v>91.68</v>
      </c>
      <c r="J8" s="27">
        <f t="shared" si="1"/>
        <v>6377.70551139473</v>
      </c>
      <c r="K8" s="9">
        <v>0.95</v>
      </c>
      <c r="L8" s="27">
        <f>J8*K8</f>
        <v>6058.82023582499</v>
      </c>
      <c r="M8" s="28">
        <f t="shared" si="2"/>
        <v>7435.40428373331</v>
      </c>
      <c r="N8" s="28">
        <v>717555.647087021</v>
      </c>
      <c r="O8" s="29">
        <f>G8*L8</f>
        <v>681677.86473267</v>
      </c>
      <c r="P8" s="30"/>
      <c r="Q8" s="31" t="s">
        <v>24</v>
      </c>
      <c r="R8" s="31"/>
    </row>
    <row r="9" s="1" customFormat="1" ht="25" customHeight="1" spans="1:18">
      <c r="A9" s="9">
        <v>4</v>
      </c>
      <c r="B9" s="9" t="s">
        <v>22</v>
      </c>
      <c r="C9" s="9">
        <v>204</v>
      </c>
      <c r="D9" s="9">
        <v>2</v>
      </c>
      <c r="E9" s="9" t="s">
        <v>23</v>
      </c>
      <c r="F9" s="9">
        <v>3</v>
      </c>
      <c r="G9" s="9">
        <v>89.32</v>
      </c>
      <c r="H9" s="10">
        <f t="shared" si="0"/>
        <v>16.53</v>
      </c>
      <c r="I9" s="9">
        <v>72.79</v>
      </c>
      <c r="J9" s="27">
        <f t="shared" si="1"/>
        <v>6388.07651371604</v>
      </c>
      <c r="K9" s="9">
        <v>0.95</v>
      </c>
      <c r="L9" s="27">
        <f>J9*K9</f>
        <v>6068.67268803024</v>
      </c>
      <c r="M9" s="28">
        <f t="shared" si="2"/>
        <v>7446.81748172635</v>
      </c>
      <c r="N9" s="28">
        <v>570582.994205117</v>
      </c>
      <c r="O9" s="29">
        <f t="shared" ref="O9:O22" si="3">G9*L9</f>
        <v>542053.844494861</v>
      </c>
      <c r="P9" s="30"/>
      <c r="Q9" s="31" t="s">
        <v>24</v>
      </c>
      <c r="R9" s="31"/>
    </row>
    <row r="10" s="1" customFormat="1" ht="25" customHeight="1" spans="1:18">
      <c r="A10" s="9">
        <v>5</v>
      </c>
      <c r="B10" s="9" t="s">
        <v>22</v>
      </c>
      <c r="C10" s="9">
        <v>205</v>
      </c>
      <c r="D10" s="9">
        <v>2</v>
      </c>
      <c r="E10" s="9" t="s">
        <v>25</v>
      </c>
      <c r="F10" s="9">
        <v>3</v>
      </c>
      <c r="G10" s="9">
        <v>130.18</v>
      </c>
      <c r="H10" s="10">
        <f t="shared" si="0"/>
        <v>24.1</v>
      </c>
      <c r="I10" s="9">
        <v>106.08</v>
      </c>
      <c r="J10" s="27">
        <f t="shared" si="1"/>
        <v>6670.8567356756</v>
      </c>
      <c r="K10" s="9">
        <v>0.95</v>
      </c>
      <c r="L10" s="27">
        <f t="shared" ref="L10:L17" si="4">J10*K10</f>
        <v>6337.31389889182</v>
      </c>
      <c r="M10" s="28">
        <f t="shared" si="2"/>
        <v>7777.06941325166</v>
      </c>
      <c r="N10" s="28">
        <v>868412.129850249</v>
      </c>
      <c r="O10" s="29">
        <f t="shared" si="3"/>
        <v>824991.523357737</v>
      </c>
      <c r="P10" s="30"/>
      <c r="Q10" s="31" t="s">
        <v>24</v>
      </c>
      <c r="R10" s="31"/>
    </row>
    <row r="11" s="1" customFormat="1" ht="25" customHeight="1" spans="1:18">
      <c r="A11" s="9">
        <v>6</v>
      </c>
      <c r="B11" s="9" t="s">
        <v>22</v>
      </c>
      <c r="C11" s="9">
        <v>301</v>
      </c>
      <c r="D11" s="9">
        <v>3</v>
      </c>
      <c r="E11" s="9" t="s">
        <v>23</v>
      </c>
      <c r="F11" s="9">
        <v>3</v>
      </c>
      <c r="G11" s="9">
        <v>98.86</v>
      </c>
      <c r="H11" s="10">
        <f t="shared" si="0"/>
        <v>18.3</v>
      </c>
      <c r="I11" s="9">
        <v>80.56</v>
      </c>
      <c r="J11" s="27">
        <f t="shared" si="1"/>
        <v>6680.28575153733</v>
      </c>
      <c r="K11" s="9">
        <v>0.95</v>
      </c>
      <c r="L11" s="27">
        <f t="shared" si="4"/>
        <v>6346.27146396046</v>
      </c>
      <c r="M11" s="28">
        <f t="shared" si="2"/>
        <v>7787.88973345495</v>
      </c>
      <c r="N11" s="28">
        <v>660413.04939698</v>
      </c>
      <c r="O11" s="29">
        <f t="shared" si="3"/>
        <v>627392.396927131</v>
      </c>
      <c r="P11" s="30"/>
      <c r="Q11" s="31" t="s">
        <v>24</v>
      </c>
      <c r="R11" s="31"/>
    </row>
    <row r="12" s="1" customFormat="1" ht="25" customHeight="1" spans="1:18">
      <c r="A12" s="9">
        <v>7</v>
      </c>
      <c r="B12" s="9" t="s">
        <v>22</v>
      </c>
      <c r="C12" s="9">
        <v>302</v>
      </c>
      <c r="D12" s="9">
        <v>3</v>
      </c>
      <c r="E12" s="9" t="s">
        <v>25</v>
      </c>
      <c r="F12" s="9">
        <v>3</v>
      </c>
      <c r="G12" s="9">
        <v>128.47</v>
      </c>
      <c r="H12" s="10">
        <f t="shared" si="0"/>
        <v>23.78</v>
      </c>
      <c r="I12" s="9">
        <v>104.69</v>
      </c>
      <c r="J12" s="27">
        <f t="shared" si="1"/>
        <v>6293.8121268233</v>
      </c>
      <c r="K12" s="9">
        <v>0.95</v>
      </c>
      <c r="L12" s="27">
        <f t="shared" si="4"/>
        <v>5979.12152048213</v>
      </c>
      <c r="M12" s="28">
        <f t="shared" si="2"/>
        <v>7337.25992679663</v>
      </c>
      <c r="N12" s="28">
        <v>808566.043932989</v>
      </c>
      <c r="O12" s="29">
        <f t="shared" si="3"/>
        <v>768137.74173634</v>
      </c>
      <c r="P12" s="30"/>
      <c r="Q12" s="31" t="s">
        <v>24</v>
      </c>
      <c r="R12" s="31"/>
    </row>
    <row r="13" s="1" customFormat="1" ht="25" customHeight="1" spans="1:18">
      <c r="A13" s="9">
        <v>8</v>
      </c>
      <c r="B13" s="9" t="s">
        <v>22</v>
      </c>
      <c r="C13" s="9">
        <v>303</v>
      </c>
      <c r="D13" s="9">
        <v>3</v>
      </c>
      <c r="E13" s="9" t="s">
        <v>23</v>
      </c>
      <c r="F13" s="9">
        <v>3</v>
      </c>
      <c r="G13" s="9">
        <v>112.51</v>
      </c>
      <c r="H13" s="10">
        <f t="shared" si="0"/>
        <v>20.83</v>
      </c>
      <c r="I13" s="9">
        <v>91.68</v>
      </c>
      <c r="J13" s="27">
        <f t="shared" si="1"/>
        <v>6566.22773361697</v>
      </c>
      <c r="K13" s="9">
        <v>0.95</v>
      </c>
      <c r="L13" s="27">
        <f t="shared" si="4"/>
        <v>6237.91634693612</v>
      </c>
      <c r="M13" s="28">
        <f t="shared" si="2"/>
        <v>7655.19162515033</v>
      </c>
      <c r="N13" s="28">
        <v>738766.282309245</v>
      </c>
      <c r="O13" s="29">
        <f t="shared" si="3"/>
        <v>701827.968193783</v>
      </c>
      <c r="P13" s="30"/>
      <c r="Q13" s="31" t="s">
        <v>24</v>
      </c>
      <c r="R13" s="31"/>
    </row>
    <row r="14" s="1" customFormat="1" ht="25" customHeight="1" spans="1:18">
      <c r="A14" s="9">
        <v>9</v>
      </c>
      <c r="B14" s="9" t="s">
        <v>22</v>
      </c>
      <c r="C14" s="9">
        <v>304</v>
      </c>
      <c r="D14" s="9">
        <v>3</v>
      </c>
      <c r="E14" s="9" t="s">
        <v>23</v>
      </c>
      <c r="F14" s="9">
        <v>3</v>
      </c>
      <c r="G14" s="9">
        <v>89.32</v>
      </c>
      <c r="H14" s="10">
        <f t="shared" si="0"/>
        <v>16.53</v>
      </c>
      <c r="I14" s="9">
        <v>72.79</v>
      </c>
      <c r="J14" s="27">
        <f t="shared" si="1"/>
        <v>6576.59873593824</v>
      </c>
      <c r="K14" s="9">
        <v>0.95</v>
      </c>
      <c r="L14" s="27">
        <f t="shared" si="4"/>
        <v>6247.76879914133</v>
      </c>
      <c r="M14" s="28">
        <f t="shared" si="2"/>
        <v>7666.58482125709</v>
      </c>
      <c r="N14" s="28">
        <v>587421.799094004</v>
      </c>
      <c r="O14" s="29">
        <f t="shared" si="3"/>
        <v>558050.709139304</v>
      </c>
      <c r="P14" s="30"/>
      <c r="Q14" s="31" t="s">
        <v>24</v>
      </c>
      <c r="R14" s="31"/>
    </row>
    <row r="15" s="1" customFormat="1" ht="25" customHeight="1" spans="1:18">
      <c r="A15" s="9">
        <v>10</v>
      </c>
      <c r="B15" s="9" t="s">
        <v>22</v>
      </c>
      <c r="C15" s="9">
        <v>305</v>
      </c>
      <c r="D15" s="9">
        <v>3</v>
      </c>
      <c r="E15" s="9" t="s">
        <v>25</v>
      </c>
      <c r="F15" s="9">
        <v>3</v>
      </c>
      <c r="G15" s="9">
        <v>130.18</v>
      </c>
      <c r="H15" s="10">
        <f t="shared" si="0"/>
        <v>24.1</v>
      </c>
      <c r="I15" s="9">
        <v>106.08</v>
      </c>
      <c r="J15" s="27">
        <f t="shared" si="1"/>
        <v>6670.8567356756</v>
      </c>
      <c r="K15" s="9">
        <v>0.95</v>
      </c>
      <c r="L15" s="27">
        <f t="shared" si="4"/>
        <v>6337.31389889182</v>
      </c>
      <c r="M15" s="28">
        <f t="shared" si="2"/>
        <v>7777.06941325166</v>
      </c>
      <c r="N15" s="28">
        <v>868412.129850249</v>
      </c>
      <c r="O15" s="29">
        <f t="shared" si="3"/>
        <v>824991.523357737</v>
      </c>
      <c r="P15" s="30"/>
      <c r="Q15" s="31" t="s">
        <v>24</v>
      </c>
      <c r="R15" s="31"/>
    </row>
    <row r="16" s="1" customFormat="1" ht="25" customHeight="1" spans="1:18">
      <c r="A16" s="9">
        <v>11</v>
      </c>
      <c r="B16" s="9" t="s">
        <v>22</v>
      </c>
      <c r="C16" s="9">
        <v>401</v>
      </c>
      <c r="D16" s="9">
        <v>4</v>
      </c>
      <c r="E16" s="9" t="s">
        <v>23</v>
      </c>
      <c r="F16" s="9">
        <v>3</v>
      </c>
      <c r="G16" s="9">
        <v>98.86</v>
      </c>
      <c r="H16" s="10">
        <f t="shared" si="0"/>
        <v>18.3</v>
      </c>
      <c r="I16" s="9">
        <v>80.56</v>
      </c>
      <c r="J16" s="27">
        <f t="shared" si="1"/>
        <v>6680.28575153733</v>
      </c>
      <c r="K16" s="9">
        <v>0.95</v>
      </c>
      <c r="L16" s="27">
        <f t="shared" si="4"/>
        <v>6346.27146396046</v>
      </c>
      <c r="M16" s="28">
        <f t="shared" si="2"/>
        <v>7787.88973345495</v>
      </c>
      <c r="N16" s="28">
        <v>660413.04939698</v>
      </c>
      <c r="O16" s="29">
        <f t="shared" si="3"/>
        <v>627392.396927131</v>
      </c>
      <c r="P16" s="30"/>
      <c r="Q16" s="31" t="s">
        <v>24</v>
      </c>
      <c r="R16" s="31"/>
    </row>
    <row r="17" s="1" customFormat="1" ht="25" customHeight="1" spans="1:18">
      <c r="A17" s="9">
        <v>12</v>
      </c>
      <c r="B17" s="9" t="s">
        <v>22</v>
      </c>
      <c r="C17" s="9">
        <v>402</v>
      </c>
      <c r="D17" s="9">
        <v>4</v>
      </c>
      <c r="E17" s="9" t="s">
        <v>25</v>
      </c>
      <c r="F17" s="9">
        <v>3</v>
      </c>
      <c r="G17" s="9">
        <v>128.47</v>
      </c>
      <c r="H17" s="10">
        <f t="shared" si="0"/>
        <v>23.78</v>
      </c>
      <c r="I17" s="9">
        <v>104.69</v>
      </c>
      <c r="J17" s="27">
        <f t="shared" si="1"/>
        <v>6293.8121268233</v>
      </c>
      <c r="K17" s="9">
        <v>0.95</v>
      </c>
      <c r="L17" s="27">
        <f t="shared" si="4"/>
        <v>5979.12152048213</v>
      </c>
      <c r="M17" s="28">
        <f t="shared" si="2"/>
        <v>7337.25992679663</v>
      </c>
      <c r="N17" s="28">
        <v>808566.043932989</v>
      </c>
      <c r="O17" s="29">
        <f t="shared" si="3"/>
        <v>768137.74173634</v>
      </c>
      <c r="P17" s="30"/>
      <c r="Q17" s="31" t="s">
        <v>24</v>
      </c>
      <c r="R17" s="31"/>
    </row>
    <row r="18" s="1" customFormat="1" ht="25" customHeight="1" spans="1:18">
      <c r="A18" s="9">
        <v>13</v>
      </c>
      <c r="B18" s="9" t="s">
        <v>22</v>
      </c>
      <c r="C18" s="9">
        <v>403</v>
      </c>
      <c r="D18" s="9">
        <v>4</v>
      </c>
      <c r="E18" s="9" t="s">
        <v>23</v>
      </c>
      <c r="F18" s="9">
        <v>3</v>
      </c>
      <c r="G18" s="9">
        <v>112.51</v>
      </c>
      <c r="H18" s="10">
        <f t="shared" si="0"/>
        <v>20.83</v>
      </c>
      <c r="I18" s="9">
        <v>91.68</v>
      </c>
      <c r="J18" s="27">
        <f t="shared" si="1"/>
        <v>6566.22773361697</v>
      </c>
      <c r="K18" s="9">
        <v>0.95</v>
      </c>
      <c r="L18" s="27">
        <f t="shared" ref="L18:L27" si="5">J18*K18</f>
        <v>6237.91634693612</v>
      </c>
      <c r="M18" s="28">
        <f t="shared" si="2"/>
        <v>7655.19162515033</v>
      </c>
      <c r="N18" s="28">
        <v>738766.282309245</v>
      </c>
      <c r="O18" s="29">
        <f t="shared" si="3"/>
        <v>701827.968193783</v>
      </c>
      <c r="P18" s="30"/>
      <c r="Q18" s="31" t="s">
        <v>24</v>
      </c>
      <c r="R18" s="31"/>
    </row>
    <row r="19" s="1" customFormat="1" ht="25" customHeight="1" spans="1:18">
      <c r="A19" s="9">
        <v>14</v>
      </c>
      <c r="B19" s="9" t="s">
        <v>22</v>
      </c>
      <c r="C19" s="9">
        <v>404</v>
      </c>
      <c r="D19" s="9">
        <v>4</v>
      </c>
      <c r="E19" s="9" t="s">
        <v>23</v>
      </c>
      <c r="F19" s="9">
        <v>3</v>
      </c>
      <c r="G19" s="9">
        <v>89.32</v>
      </c>
      <c r="H19" s="10">
        <f t="shared" si="0"/>
        <v>16.53</v>
      </c>
      <c r="I19" s="9">
        <v>72.79</v>
      </c>
      <c r="J19" s="27">
        <f t="shared" si="1"/>
        <v>6576.59873593824</v>
      </c>
      <c r="K19" s="9">
        <v>0.95</v>
      </c>
      <c r="L19" s="27">
        <f t="shared" si="5"/>
        <v>6247.76879914133</v>
      </c>
      <c r="M19" s="28">
        <f t="shared" si="2"/>
        <v>7666.58482125709</v>
      </c>
      <c r="N19" s="28">
        <v>587421.799094004</v>
      </c>
      <c r="O19" s="29">
        <f t="shared" si="3"/>
        <v>558050.709139304</v>
      </c>
      <c r="P19" s="30"/>
      <c r="Q19" s="31" t="s">
        <v>24</v>
      </c>
      <c r="R19" s="31"/>
    </row>
    <row r="20" s="1" customFormat="1" ht="25" customHeight="1" spans="1:18">
      <c r="A20" s="9">
        <v>15</v>
      </c>
      <c r="B20" s="9" t="s">
        <v>22</v>
      </c>
      <c r="C20" s="9">
        <v>405</v>
      </c>
      <c r="D20" s="9">
        <v>4</v>
      </c>
      <c r="E20" s="9" t="s">
        <v>25</v>
      </c>
      <c r="F20" s="9">
        <v>3</v>
      </c>
      <c r="G20" s="9">
        <v>130.18</v>
      </c>
      <c r="H20" s="10">
        <f t="shared" si="0"/>
        <v>24.1</v>
      </c>
      <c r="I20" s="9">
        <v>106.08</v>
      </c>
      <c r="J20" s="27">
        <f t="shared" si="1"/>
        <v>6953.64006900893</v>
      </c>
      <c r="K20" s="9">
        <v>0.95</v>
      </c>
      <c r="L20" s="27">
        <f t="shared" si="5"/>
        <v>6605.95806555848</v>
      </c>
      <c r="M20" s="28">
        <f t="shared" si="2"/>
        <v>8106.74604990953</v>
      </c>
      <c r="N20" s="28">
        <v>905224.864183582</v>
      </c>
      <c r="O20" s="29">
        <f t="shared" si="3"/>
        <v>859963.620974403</v>
      </c>
      <c r="P20" s="30"/>
      <c r="Q20" s="31" t="s">
        <v>24</v>
      </c>
      <c r="R20" s="31"/>
    </row>
    <row r="21" s="1" customFormat="1" ht="25" customHeight="1" spans="1:18">
      <c r="A21" s="9">
        <v>16</v>
      </c>
      <c r="B21" s="9" t="s">
        <v>22</v>
      </c>
      <c r="C21" s="9">
        <v>501</v>
      </c>
      <c r="D21" s="9">
        <v>5</v>
      </c>
      <c r="E21" s="9" t="s">
        <v>23</v>
      </c>
      <c r="F21" s="9">
        <v>3</v>
      </c>
      <c r="G21" s="9">
        <v>98.86</v>
      </c>
      <c r="H21" s="10">
        <f t="shared" si="0"/>
        <v>18.3</v>
      </c>
      <c r="I21" s="9">
        <v>80.56</v>
      </c>
      <c r="J21" s="27">
        <f t="shared" si="1"/>
        <v>6963.06908487064</v>
      </c>
      <c r="K21" s="9">
        <v>0.95</v>
      </c>
      <c r="L21" s="27">
        <f t="shared" si="5"/>
        <v>6614.9156306271</v>
      </c>
      <c r="M21" s="28">
        <f t="shared" si="2"/>
        <v>8117.55907700838</v>
      </c>
      <c r="N21" s="28">
        <v>688369.009730311</v>
      </c>
      <c r="O21" s="29">
        <f t="shared" si="3"/>
        <v>653950.559243795</v>
      </c>
      <c r="P21" s="30"/>
      <c r="Q21" s="31" t="s">
        <v>24</v>
      </c>
      <c r="R21" s="31"/>
    </row>
    <row r="22" s="1" customFormat="1" ht="25" customHeight="1" spans="1:18">
      <c r="A22" s="9">
        <v>17</v>
      </c>
      <c r="B22" s="9" t="s">
        <v>22</v>
      </c>
      <c r="C22" s="9">
        <v>502</v>
      </c>
      <c r="D22" s="9">
        <v>5</v>
      </c>
      <c r="E22" s="9" t="s">
        <v>25</v>
      </c>
      <c r="F22" s="9">
        <v>3</v>
      </c>
      <c r="G22" s="9">
        <v>128.47</v>
      </c>
      <c r="H22" s="10">
        <f t="shared" si="0"/>
        <v>23.78</v>
      </c>
      <c r="I22" s="9">
        <v>104.69</v>
      </c>
      <c r="J22" s="27">
        <f t="shared" si="1"/>
        <v>6576.59546015662</v>
      </c>
      <c r="K22" s="9">
        <v>0.95</v>
      </c>
      <c r="L22" s="27">
        <f t="shared" si="5"/>
        <v>6247.76568714879</v>
      </c>
      <c r="M22" s="28">
        <f t="shared" si="2"/>
        <v>7666.92576012995</v>
      </c>
      <c r="N22" s="28">
        <v>844895.218766321</v>
      </c>
      <c r="O22" s="29">
        <f t="shared" si="3"/>
        <v>802650.457828005</v>
      </c>
      <c r="P22" s="30"/>
      <c r="Q22" s="31" t="s">
        <v>24</v>
      </c>
      <c r="R22" s="31"/>
    </row>
    <row r="23" s="1" customFormat="1" ht="25" customHeight="1" spans="1:18">
      <c r="A23" s="9">
        <v>18</v>
      </c>
      <c r="B23" s="9" t="s">
        <v>22</v>
      </c>
      <c r="C23" s="9">
        <v>503</v>
      </c>
      <c r="D23" s="9">
        <v>5</v>
      </c>
      <c r="E23" s="9" t="s">
        <v>23</v>
      </c>
      <c r="F23" s="9">
        <v>3</v>
      </c>
      <c r="G23" s="9">
        <v>112.51</v>
      </c>
      <c r="H23" s="10">
        <f t="shared" si="0"/>
        <v>20.83</v>
      </c>
      <c r="I23" s="9">
        <v>91.68</v>
      </c>
      <c r="J23" s="27">
        <f t="shared" si="1"/>
        <v>6849.0110669503</v>
      </c>
      <c r="K23" s="9">
        <v>0.95</v>
      </c>
      <c r="L23" s="27">
        <f t="shared" si="5"/>
        <v>6506.56051360278</v>
      </c>
      <c r="M23" s="28">
        <f t="shared" si="2"/>
        <v>7984.87263727584</v>
      </c>
      <c r="N23" s="28">
        <v>770582.235142578</v>
      </c>
      <c r="O23" s="29">
        <f t="shared" ref="O23:O54" si="6">G23*L23</f>
        <v>732053.123385449</v>
      </c>
      <c r="P23" s="30"/>
      <c r="Q23" s="31" t="s">
        <v>24</v>
      </c>
      <c r="R23" s="31"/>
    </row>
    <row r="24" s="1" customFormat="1" ht="25" customHeight="1" spans="1:18">
      <c r="A24" s="9">
        <v>19</v>
      </c>
      <c r="B24" s="9" t="s">
        <v>22</v>
      </c>
      <c r="C24" s="9">
        <v>504</v>
      </c>
      <c r="D24" s="9">
        <v>5</v>
      </c>
      <c r="E24" s="9" t="s">
        <v>23</v>
      </c>
      <c r="F24" s="9">
        <v>3</v>
      </c>
      <c r="G24" s="9">
        <v>89.32</v>
      </c>
      <c r="H24" s="10">
        <f t="shared" si="0"/>
        <v>16.53</v>
      </c>
      <c r="I24" s="9">
        <v>72.79</v>
      </c>
      <c r="J24" s="27">
        <f t="shared" si="1"/>
        <v>6859.38206927162</v>
      </c>
      <c r="K24" s="9">
        <v>0.95</v>
      </c>
      <c r="L24" s="27">
        <f t="shared" si="5"/>
        <v>6516.41296580804</v>
      </c>
      <c r="M24" s="28">
        <f t="shared" si="2"/>
        <v>7996.23583055329</v>
      </c>
      <c r="N24" s="28">
        <v>612680.006427341</v>
      </c>
      <c r="O24" s="29">
        <f t="shared" si="6"/>
        <v>582046.006105974</v>
      </c>
      <c r="P24" s="30"/>
      <c r="Q24" s="31" t="s">
        <v>24</v>
      </c>
      <c r="R24" s="31"/>
    </row>
    <row r="25" s="1" customFormat="1" ht="25" customHeight="1" spans="1:18">
      <c r="A25" s="9">
        <v>20</v>
      </c>
      <c r="B25" s="9" t="s">
        <v>22</v>
      </c>
      <c r="C25" s="9">
        <v>505</v>
      </c>
      <c r="D25" s="9">
        <v>5</v>
      </c>
      <c r="E25" s="9" t="s">
        <v>25</v>
      </c>
      <c r="F25" s="9">
        <v>3</v>
      </c>
      <c r="G25" s="9">
        <v>130.18</v>
      </c>
      <c r="H25" s="10">
        <f t="shared" si="0"/>
        <v>24.1</v>
      </c>
      <c r="I25" s="9">
        <v>106.08</v>
      </c>
      <c r="J25" s="27">
        <f t="shared" si="1"/>
        <v>6981.92030930384</v>
      </c>
      <c r="K25" s="9">
        <v>0.95</v>
      </c>
      <c r="L25" s="27">
        <f t="shared" si="5"/>
        <v>6632.82429383865</v>
      </c>
      <c r="M25" s="28">
        <f t="shared" si="2"/>
        <v>8139.71593676391</v>
      </c>
      <c r="N25" s="28">
        <v>908906.385865174</v>
      </c>
      <c r="O25" s="29">
        <f t="shared" si="6"/>
        <v>863461.066571915</v>
      </c>
      <c r="P25" s="30"/>
      <c r="Q25" s="31" t="s">
        <v>24</v>
      </c>
      <c r="R25" s="31"/>
    </row>
    <row r="26" s="1" customFormat="1" ht="25" customHeight="1" spans="1:18">
      <c r="A26" s="9">
        <v>21</v>
      </c>
      <c r="B26" s="9" t="s">
        <v>22</v>
      </c>
      <c r="C26" s="9">
        <v>601</v>
      </c>
      <c r="D26" s="9">
        <v>6</v>
      </c>
      <c r="E26" s="9" t="s">
        <v>23</v>
      </c>
      <c r="F26" s="9">
        <v>3</v>
      </c>
      <c r="G26" s="9">
        <v>98.86</v>
      </c>
      <c r="H26" s="10">
        <f t="shared" si="0"/>
        <v>18.3</v>
      </c>
      <c r="I26" s="9">
        <v>80.56</v>
      </c>
      <c r="J26" s="27">
        <f t="shared" si="1"/>
        <v>6991.34668448322</v>
      </c>
      <c r="K26" s="9">
        <v>0.95</v>
      </c>
      <c r="L26" s="27">
        <f t="shared" si="5"/>
        <v>6641.77935025906</v>
      </c>
      <c r="M26" s="28">
        <f t="shared" si="2"/>
        <v>8150.52515599069</v>
      </c>
      <c r="N26" s="28">
        <v>691164.533228011</v>
      </c>
      <c r="O26" s="29">
        <f t="shared" si="6"/>
        <v>656606.30656661</v>
      </c>
      <c r="P26" s="30"/>
      <c r="Q26" s="31" t="s">
        <v>24</v>
      </c>
      <c r="R26" s="31"/>
    </row>
    <row r="27" s="1" customFormat="1" ht="25" customHeight="1" spans="1:18">
      <c r="A27" s="9">
        <v>22</v>
      </c>
      <c r="B27" s="9" t="s">
        <v>22</v>
      </c>
      <c r="C27" s="9">
        <v>602</v>
      </c>
      <c r="D27" s="9">
        <v>6</v>
      </c>
      <c r="E27" s="9" t="s">
        <v>25</v>
      </c>
      <c r="F27" s="9">
        <v>3</v>
      </c>
      <c r="G27" s="9">
        <v>128.47</v>
      </c>
      <c r="H27" s="10">
        <f t="shared" ref="H27:H36" si="7">G27-I27</f>
        <v>23.78</v>
      </c>
      <c r="I27" s="9">
        <v>104.69</v>
      </c>
      <c r="J27" s="27">
        <f t="shared" si="1"/>
        <v>6604.87965810446</v>
      </c>
      <c r="K27" s="9">
        <v>0.95</v>
      </c>
      <c r="L27" s="27">
        <f t="shared" si="5"/>
        <v>6274.63567519924</v>
      </c>
      <c r="M27" s="28">
        <f t="shared" si="2"/>
        <v>7699.89918036915</v>
      </c>
      <c r="N27" s="28">
        <v>848528.88967668</v>
      </c>
      <c r="O27" s="29">
        <f t="shared" si="6"/>
        <v>806102.445192846</v>
      </c>
      <c r="P27" s="30"/>
      <c r="Q27" s="31" t="s">
        <v>24</v>
      </c>
      <c r="R27" s="31"/>
    </row>
    <row r="28" s="1" customFormat="1" ht="25" customHeight="1" spans="1:18">
      <c r="A28" s="9">
        <v>23</v>
      </c>
      <c r="B28" s="9" t="s">
        <v>22</v>
      </c>
      <c r="C28" s="9">
        <v>603</v>
      </c>
      <c r="D28" s="9">
        <v>6</v>
      </c>
      <c r="E28" s="9" t="s">
        <v>23</v>
      </c>
      <c r="F28" s="9">
        <v>3</v>
      </c>
      <c r="G28" s="9">
        <v>112.51</v>
      </c>
      <c r="H28" s="10">
        <f t="shared" si="7"/>
        <v>20.83</v>
      </c>
      <c r="I28" s="9">
        <v>91.68</v>
      </c>
      <c r="J28" s="27">
        <f t="shared" si="1"/>
        <v>6877.29362156043</v>
      </c>
      <c r="K28" s="9">
        <v>0.95</v>
      </c>
      <c r="L28" s="27">
        <f t="shared" ref="L28:L36" si="8">J28*K28</f>
        <v>6533.42894048241</v>
      </c>
      <c r="M28" s="28">
        <f t="shared" si="2"/>
        <v>8017.84565983503</v>
      </c>
      <c r="N28" s="28">
        <v>773764.305361764</v>
      </c>
      <c r="O28" s="29">
        <f t="shared" si="6"/>
        <v>735076.090093676</v>
      </c>
      <c r="P28" s="30"/>
      <c r="Q28" s="31" t="s">
        <v>24</v>
      </c>
      <c r="R28" s="31"/>
    </row>
    <row r="29" s="1" customFormat="1" ht="25" customHeight="1" spans="1:18">
      <c r="A29" s="9">
        <v>24</v>
      </c>
      <c r="B29" s="9" t="s">
        <v>22</v>
      </c>
      <c r="C29" s="9">
        <v>604</v>
      </c>
      <c r="D29" s="9">
        <v>6</v>
      </c>
      <c r="E29" s="9" t="s">
        <v>23</v>
      </c>
      <c r="F29" s="9">
        <v>3</v>
      </c>
      <c r="G29" s="9">
        <v>89.32</v>
      </c>
      <c r="H29" s="10">
        <f t="shared" si="7"/>
        <v>16.53</v>
      </c>
      <c r="I29" s="9">
        <v>72.79</v>
      </c>
      <c r="J29" s="27">
        <f t="shared" si="1"/>
        <v>6887.65750627339</v>
      </c>
      <c r="K29" s="9">
        <v>0.95</v>
      </c>
      <c r="L29" s="27">
        <f t="shared" si="8"/>
        <v>6543.27463095972</v>
      </c>
      <c r="M29" s="28">
        <f t="shared" si="2"/>
        <v>8029.19755512188</v>
      </c>
      <c r="N29" s="28">
        <v>615205.568460339</v>
      </c>
      <c r="O29" s="29">
        <f t="shared" si="6"/>
        <v>584445.290037322</v>
      </c>
      <c r="P29" s="30"/>
      <c r="Q29" s="31" t="s">
        <v>24</v>
      </c>
      <c r="R29" s="31"/>
    </row>
    <row r="30" s="1" customFormat="1" ht="25" customHeight="1" spans="1:18">
      <c r="A30" s="9">
        <v>25</v>
      </c>
      <c r="B30" s="9" t="s">
        <v>22</v>
      </c>
      <c r="C30" s="9">
        <v>605</v>
      </c>
      <c r="D30" s="9">
        <v>6</v>
      </c>
      <c r="E30" s="9" t="s">
        <v>25</v>
      </c>
      <c r="F30" s="9">
        <v>3</v>
      </c>
      <c r="G30" s="9">
        <v>130.18</v>
      </c>
      <c r="H30" s="10">
        <f t="shared" si="7"/>
        <v>24.1</v>
      </c>
      <c r="I30" s="9">
        <v>106.08</v>
      </c>
      <c r="J30" s="27">
        <f t="shared" si="1"/>
        <v>7010.20054959875</v>
      </c>
      <c r="K30" s="9">
        <v>0.95</v>
      </c>
      <c r="L30" s="27">
        <f t="shared" si="8"/>
        <v>6659.69052211881</v>
      </c>
      <c r="M30" s="28">
        <f t="shared" si="2"/>
        <v>8172.68582361828</v>
      </c>
      <c r="N30" s="28">
        <v>912587.907546765</v>
      </c>
      <c r="O30" s="29">
        <f t="shared" si="6"/>
        <v>866958.512169427</v>
      </c>
      <c r="P30" s="30"/>
      <c r="Q30" s="31" t="s">
        <v>24</v>
      </c>
      <c r="R30" s="31"/>
    </row>
    <row r="31" s="1" customFormat="1" ht="25" customHeight="1" spans="1:18">
      <c r="A31" s="9">
        <v>26</v>
      </c>
      <c r="B31" s="9" t="s">
        <v>22</v>
      </c>
      <c r="C31" s="9">
        <v>701</v>
      </c>
      <c r="D31" s="9">
        <v>7</v>
      </c>
      <c r="E31" s="9" t="s">
        <v>23</v>
      </c>
      <c r="F31" s="9">
        <v>3</v>
      </c>
      <c r="G31" s="9">
        <v>98.86</v>
      </c>
      <c r="H31" s="10">
        <f t="shared" si="7"/>
        <v>18.3</v>
      </c>
      <c r="I31" s="9">
        <v>80.56</v>
      </c>
      <c r="J31" s="27">
        <f t="shared" si="1"/>
        <v>7019.62428409574</v>
      </c>
      <c r="K31" s="9">
        <v>0.95</v>
      </c>
      <c r="L31" s="27">
        <f t="shared" si="8"/>
        <v>6668.64306989095</v>
      </c>
      <c r="M31" s="28">
        <f t="shared" si="2"/>
        <v>8183.49123497294</v>
      </c>
      <c r="N31" s="28">
        <v>693960.056725705</v>
      </c>
      <c r="O31" s="29">
        <f t="shared" si="6"/>
        <v>659262.05388942</v>
      </c>
      <c r="P31" s="30"/>
      <c r="Q31" s="31" t="s">
        <v>24</v>
      </c>
      <c r="R31" s="31"/>
    </row>
    <row r="32" s="1" customFormat="1" ht="25" customHeight="1" spans="1:18">
      <c r="A32" s="9">
        <v>27</v>
      </c>
      <c r="B32" s="9" t="s">
        <v>22</v>
      </c>
      <c r="C32" s="9">
        <v>702</v>
      </c>
      <c r="D32" s="9">
        <v>7</v>
      </c>
      <c r="E32" s="9" t="s">
        <v>25</v>
      </c>
      <c r="F32" s="9">
        <v>3</v>
      </c>
      <c r="G32" s="9">
        <v>128.47</v>
      </c>
      <c r="H32" s="10">
        <f t="shared" si="7"/>
        <v>23.78</v>
      </c>
      <c r="I32" s="9">
        <v>104.69</v>
      </c>
      <c r="J32" s="27">
        <f t="shared" si="1"/>
        <v>6633.15547803157</v>
      </c>
      <c r="K32" s="9">
        <v>0.95</v>
      </c>
      <c r="L32" s="27">
        <f t="shared" si="8"/>
        <v>6301.49770412999</v>
      </c>
      <c r="M32" s="28">
        <f t="shared" si="2"/>
        <v>7732.86283359996</v>
      </c>
      <c r="N32" s="28">
        <v>852161.484262716</v>
      </c>
      <c r="O32" s="29">
        <f t="shared" si="6"/>
        <v>809553.41004958</v>
      </c>
      <c r="P32" s="30"/>
      <c r="Q32" s="31" t="s">
        <v>24</v>
      </c>
      <c r="R32" s="31"/>
    </row>
    <row r="33" s="1" customFormat="1" ht="25" customHeight="1" spans="1:18">
      <c r="A33" s="9">
        <v>28</v>
      </c>
      <c r="B33" s="9" t="s">
        <v>22</v>
      </c>
      <c r="C33" s="9">
        <v>703</v>
      </c>
      <c r="D33" s="9">
        <v>7</v>
      </c>
      <c r="E33" s="9" t="s">
        <v>23</v>
      </c>
      <c r="F33" s="9">
        <v>3</v>
      </c>
      <c r="G33" s="9">
        <v>112.51</v>
      </c>
      <c r="H33" s="10">
        <f t="shared" si="7"/>
        <v>20.83</v>
      </c>
      <c r="I33" s="9">
        <v>91.68</v>
      </c>
      <c r="J33" s="27">
        <f t="shared" si="1"/>
        <v>6905.56562297855</v>
      </c>
      <c r="K33" s="9">
        <v>0.95</v>
      </c>
      <c r="L33" s="27">
        <f t="shared" si="8"/>
        <v>6560.28734182963</v>
      </c>
      <c r="M33" s="28">
        <f t="shared" si="2"/>
        <v>8050.80637902761</v>
      </c>
      <c r="N33" s="28">
        <v>776945.188241317</v>
      </c>
      <c r="O33" s="29">
        <f t="shared" si="6"/>
        <v>738097.928829251</v>
      </c>
      <c r="P33" s="30"/>
      <c r="Q33" s="31" t="s">
        <v>24</v>
      </c>
      <c r="R33" s="31"/>
    </row>
    <row r="34" s="1" customFormat="1" ht="25" customHeight="1" spans="1:18">
      <c r="A34" s="9">
        <v>29</v>
      </c>
      <c r="B34" s="9" t="s">
        <v>22</v>
      </c>
      <c r="C34" s="9">
        <v>704</v>
      </c>
      <c r="D34" s="9">
        <v>7</v>
      </c>
      <c r="E34" s="9" t="s">
        <v>23</v>
      </c>
      <c r="F34" s="9">
        <v>3</v>
      </c>
      <c r="G34" s="9">
        <v>89.32</v>
      </c>
      <c r="H34" s="10">
        <f t="shared" si="7"/>
        <v>16.53</v>
      </c>
      <c r="I34" s="9">
        <v>72.79</v>
      </c>
      <c r="J34" s="27">
        <f t="shared" si="1"/>
        <v>6915.94018410409</v>
      </c>
      <c r="K34" s="9">
        <v>0.95</v>
      </c>
      <c r="L34" s="27">
        <f t="shared" si="8"/>
        <v>6570.14317489888</v>
      </c>
      <c r="M34" s="28">
        <f t="shared" si="2"/>
        <v>8062.16772059305</v>
      </c>
      <c r="N34" s="28">
        <v>617731.777244177</v>
      </c>
      <c r="O34" s="29">
        <f t="shared" si="6"/>
        <v>586845.188381968</v>
      </c>
      <c r="P34" s="30"/>
      <c r="Q34" s="31" t="s">
        <v>24</v>
      </c>
      <c r="R34" s="31"/>
    </row>
    <row r="35" s="1" customFormat="1" ht="25" customHeight="1" spans="1:18">
      <c r="A35" s="9">
        <v>30</v>
      </c>
      <c r="B35" s="9" t="s">
        <v>22</v>
      </c>
      <c r="C35" s="9">
        <v>705</v>
      </c>
      <c r="D35" s="9">
        <v>7</v>
      </c>
      <c r="E35" s="9" t="s">
        <v>25</v>
      </c>
      <c r="F35" s="9">
        <v>3</v>
      </c>
      <c r="G35" s="9">
        <v>130.18</v>
      </c>
      <c r="H35" s="10">
        <f t="shared" si="7"/>
        <v>24.1</v>
      </c>
      <c r="I35" s="9">
        <v>106.08</v>
      </c>
      <c r="J35" s="27">
        <f t="shared" si="1"/>
        <v>7038.48078989369</v>
      </c>
      <c r="K35" s="9">
        <v>0.95</v>
      </c>
      <c r="L35" s="27">
        <f t="shared" si="8"/>
        <v>6686.556750399</v>
      </c>
      <c r="M35" s="28">
        <f t="shared" si="2"/>
        <v>8205.65571047268</v>
      </c>
      <c r="N35" s="28">
        <v>916269.42922836</v>
      </c>
      <c r="O35" s="29">
        <f t="shared" si="6"/>
        <v>870455.957766942</v>
      </c>
      <c r="P35" s="30"/>
      <c r="Q35" s="31" t="s">
        <v>24</v>
      </c>
      <c r="R35" s="31"/>
    </row>
    <row r="36" s="1" customFormat="1" ht="25" customHeight="1" spans="1:18">
      <c r="A36" s="9">
        <v>31</v>
      </c>
      <c r="B36" s="9" t="s">
        <v>22</v>
      </c>
      <c r="C36" s="9">
        <v>801</v>
      </c>
      <c r="D36" s="9">
        <v>8</v>
      </c>
      <c r="E36" s="9" t="s">
        <v>23</v>
      </c>
      <c r="F36" s="9">
        <v>3</v>
      </c>
      <c r="G36" s="9">
        <v>98.86</v>
      </c>
      <c r="H36" s="10">
        <f t="shared" si="7"/>
        <v>18.3</v>
      </c>
      <c r="I36" s="9">
        <v>80.56</v>
      </c>
      <c r="J36" s="27">
        <f t="shared" si="1"/>
        <v>7047.90188370826</v>
      </c>
      <c r="K36" s="9">
        <v>0.95</v>
      </c>
      <c r="L36" s="27">
        <f t="shared" si="8"/>
        <v>6695.50678952285</v>
      </c>
      <c r="M36" s="28">
        <f t="shared" si="2"/>
        <v>8216.45731395518</v>
      </c>
      <c r="N36" s="28">
        <v>696755.580223399</v>
      </c>
      <c r="O36" s="29">
        <f t="shared" si="6"/>
        <v>661917.801212229</v>
      </c>
      <c r="P36" s="30"/>
      <c r="Q36" s="31" t="s">
        <v>24</v>
      </c>
      <c r="R36" s="31"/>
    </row>
    <row r="37" s="1" customFormat="1" ht="25" customHeight="1" spans="1:18">
      <c r="A37" s="9">
        <v>32</v>
      </c>
      <c r="B37" s="9" t="s">
        <v>22</v>
      </c>
      <c r="C37" s="9">
        <v>802</v>
      </c>
      <c r="D37" s="9">
        <v>8</v>
      </c>
      <c r="E37" s="9" t="s">
        <v>25</v>
      </c>
      <c r="F37" s="9">
        <v>3</v>
      </c>
      <c r="G37" s="9">
        <v>128.47</v>
      </c>
      <c r="H37" s="10">
        <f t="shared" ref="H37:H46" si="9">G37-I37</f>
        <v>23.78</v>
      </c>
      <c r="I37" s="9">
        <v>104.69</v>
      </c>
      <c r="J37" s="27">
        <f t="shared" si="1"/>
        <v>6661.4312979587</v>
      </c>
      <c r="K37" s="9">
        <v>0.95</v>
      </c>
      <c r="L37" s="27">
        <f t="shared" ref="L37:L42" si="10">J37*K37</f>
        <v>6328.35973306076</v>
      </c>
      <c r="M37" s="28">
        <f t="shared" si="2"/>
        <v>7765.8264868308</v>
      </c>
      <c r="N37" s="28">
        <v>855794.078848754</v>
      </c>
      <c r="O37" s="29">
        <f t="shared" si="6"/>
        <v>813004.374906316</v>
      </c>
      <c r="P37" s="30"/>
      <c r="Q37" s="31" t="s">
        <v>24</v>
      </c>
      <c r="R37" s="31"/>
    </row>
    <row r="38" s="1" customFormat="1" ht="25" customHeight="1" spans="1:18">
      <c r="A38" s="9">
        <v>33</v>
      </c>
      <c r="B38" s="9" t="s">
        <v>22</v>
      </c>
      <c r="C38" s="9">
        <v>803</v>
      </c>
      <c r="D38" s="9">
        <v>8</v>
      </c>
      <c r="E38" s="9" t="s">
        <v>23</v>
      </c>
      <c r="F38" s="9">
        <v>3</v>
      </c>
      <c r="G38" s="9">
        <v>112.51</v>
      </c>
      <c r="H38" s="10">
        <f t="shared" si="9"/>
        <v>20.83</v>
      </c>
      <c r="I38" s="9">
        <v>91.68</v>
      </c>
      <c r="J38" s="27">
        <f t="shared" si="1"/>
        <v>6933.84817758869</v>
      </c>
      <c r="K38" s="9">
        <v>0.95</v>
      </c>
      <c r="L38" s="27">
        <f t="shared" si="10"/>
        <v>6587.15576870926</v>
      </c>
      <c r="M38" s="28">
        <f t="shared" si="2"/>
        <v>8083.77940158681</v>
      </c>
      <c r="N38" s="28">
        <v>780127.258460504</v>
      </c>
      <c r="O38" s="29">
        <f t="shared" si="6"/>
        <v>741120.895537479</v>
      </c>
      <c r="P38" s="30"/>
      <c r="Q38" s="31" t="s">
        <v>24</v>
      </c>
      <c r="R38" s="31"/>
    </row>
    <row r="39" s="1" customFormat="1" ht="25" customHeight="1" spans="1:18">
      <c r="A39" s="9">
        <v>34</v>
      </c>
      <c r="B39" s="9" t="s">
        <v>22</v>
      </c>
      <c r="C39" s="9">
        <v>804</v>
      </c>
      <c r="D39" s="9">
        <v>8</v>
      </c>
      <c r="E39" s="9" t="s">
        <v>23</v>
      </c>
      <c r="F39" s="9">
        <v>3</v>
      </c>
      <c r="G39" s="9">
        <v>89.32</v>
      </c>
      <c r="H39" s="10">
        <f t="shared" si="9"/>
        <v>16.53</v>
      </c>
      <c r="I39" s="9">
        <v>72.79</v>
      </c>
      <c r="J39" s="27">
        <f t="shared" si="1"/>
        <v>6944.21562110584</v>
      </c>
      <c r="K39" s="9">
        <v>0.95</v>
      </c>
      <c r="L39" s="27">
        <f t="shared" si="10"/>
        <v>6597.00484005055</v>
      </c>
      <c r="M39" s="28">
        <f t="shared" ref="M39:M70" si="11">O39/I39</f>
        <v>8095.12944516163</v>
      </c>
      <c r="N39" s="28">
        <v>620257.339277174</v>
      </c>
      <c r="O39" s="29">
        <f t="shared" si="6"/>
        <v>589244.472313315</v>
      </c>
      <c r="P39" s="30"/>
      <c r="Q39" s="31" t="s">
        <v>24</v>
      </c>
      <c r="R39" s="31"/>
    </row>
    <row r="40" s="1" customFormat="1" ht="25" customHeight="1" spans="1:18">
      <c r="A40" s="9">
        <v>35</v>
      </c>
      <c r="B40" s="9" t="s">
        <v>22</v>
      </c>
      <c r="C40" s="9">
        <v>805</v>
      </c>
      <c r="D40" s="9">
        <v>8</v>
      </c>
      <c r="E40" s="9" t="s">
        <v>25</v>
      </c>
      <c r="F40" s="9">
        <v>3</v>
      </c>
      <c r="G40" s="9">
        <v>130.18</v>
      </c>
      <c r="H40" s="10">
        <f t="shared" si="9"/>
        <v>24.1</v>
      </c>
      <c r="I40" s="9">
        <v>106.08</v>
      </c>
      <c r="J40" s="27">
        <f t="shared" si="1"/>
        <v>7066.75149538066</v>
      </c>
      <c r="K40" s="9">
        <v>0.95</v>
      </c>
      <c r="L40" s="27">
        <f t="shared" si="10"/>
        <v>6713.41392061163</v>
      </c>
      <c r="M40" s="28">
        <f t="shared" si="11"/>
        <v>8238.61448138407</v>
      </c>
      <c r="N40" s="28">
        <v>919949.709668655</v>
      </c>
      <c r="O40" s="29">
        <f t="shared" si="6"/>
        <v>873952.224185222</v>
      </c>
      <c r="P40" s="30"/>
      <c r="Q40" s="31" t="s">
        <v>24</v>
      </c>
      <c r="R40" s="31"/>
    </row>
    <row r="41" s="1" customFormat="1" ht="25" customHeight="1" spans="1:18">
      <c r="A41" s="9">
        <v>36</v>
      </c>
      <c r="B41" s="9" t="s">
        <v>22</v>
      </c>
      <c r="C41" s="9">
        <v>901</v>
      </c>
      <c r="D41" s="9">
        <v>9</v>
      </c>
      <c r="E41" s="9" t="s">
        <v>23</v>
      </c>
      <c r="F41" s="9">
        <v>3</v>
      </c>
      <c r="G41" s="9">
        <v>98.86</v>
      </c>
      <c r="H41" s="10">
        <f t="shared" si="9"/>
        <v>18.3</v>
      </c>
      <c r="I41" s="9">
        <v>80.56</v>
      </c>
      <c r="J41" s="27">
        <f t="shared" si="1"/>
        <v>7076.17948332078</v>
      </c>
      <c r="K41" s="9">
        <v>0.95</v>
      </c>
      <c r="L41" s="27">
        <f t="shared" si="10"/>
        <v>6722.37050915474</v>
      </c>
      <c r="M41" s="28">
        <f t="shared" si="11"/>
        <v>8249.42339293741</v>
      </c>
      <c r="N41" s="28">
        <v>699551.103721092</v>
      </c>
      <c r="O41" s="29">
        <f t="shared" si="6"/>
        <v>664573.548535037</v>
      </c>
      <c r="P41" s="30"/>
      <c r="Q41" s="31" t="s">
        <v>24</v>
      </c>
      <c r="R41" s="31"/>
    </row>
    <row r="42" s="1" customFormat="1" ht="25" customHeight="1" spans="1:18">
      <c r="A42" s="9">
        <v>37</v>
      </c>
      <c r="B42" s="9" t="s">
        <v>22</v>
      </c>
      <c r="C42" s="9">
        <v>902</v>
      </c>
      <c r="D42" s="9">
        <v>9</v>
      </c>
      <c r="E42" s="9" t="s">
        <v>25</v>
      </c>
      <c r="F42" s="9">
        <v>3</v>
      </c>
      <c r="G42" s="9">
        <v>128.47</v>
      </c>
      <c r="H42" s="10">
        <f t="shared" si="9"/>
        <v>23.78</v>
      </c>
      <c r="I42" s="9">
        <v>104.69</v>
      </c>
      <c r="J42" s="27">
        <f t="shared" si="1"/>
        <v>6689.70711788581</v>
      </c>
      <c r="K42" s="9">
        <v>0.95</v>
      </c>
      <c r="L42" s="27">
        <f t="shared" si="10"/>
        <v>6355.22176199152</v>
      </c>
      <c r="M42" s="28">
        <f t="shared" si="11"/>
        <v>7798.79014006161</v>
      </c>
      <c r="N42" s="28">
        <v>859426.67343479</v>
      </c>
      <c r="O42" s="29">
        <f t="shared" si="6"/>
        <v>816455.33976305</v>
      </c>
      <c r="P42" s="30"/>
      <c r="Q42" s="31" t="s">
        <v>24</v>
      </c>
      <c r="R42" s="31"/>
    </row>
    <row r="43" s="1" customFormat="1" ht="25" customHeight="1" spans="1:18">
      <c r="A43" s="9">
        <v>38</v>
      </c>
      <c r="B43" s="9" t="s">
        <v>22</v>
      </c>
      <c r="C43" s="9">
        <v>903</v>
      </c>
      <c r="D43" s="9">
        <v>9</v>
      </c>
      <c r="E43" s="9" t="s">
        <v>23</v>
      </c>
      <c r="F43" s="9">
        <v>3</v>
      </c>
      <c r="G43" s="9">
        <v>112.51</v>
      </c>
      <c r="H43" s="10">
        <f t="shared" si="9"/>
        <v>20.83</v>
      </c>
      <c r="I43" s="9">
        <v>91.68</v>
      </c>
      <c r="J43" s="27">
        <f t="shared" si="1"/>
        <v>6962.13073219883</v>
      </c>
      <c r="K43" s="9">
        <v>0.95</v>
      </c>
      <c r="L43" s="27">
        <f t="shared" ref="L43:L60" si="12">J43*K43</f>
        <v>6614.02419558889</v>
      </c>
      <c r="M43" s="28">
        <f t="shared" si="11"/>
        <v>8116.752424146</v>
      </c>
      <c r="N43" s="28">
        <v>783309.32867969</v>
      </c>
      <c r="O43" s="29">
        <f t="shared" si="6"/>
        <v>744143.862245705</v>
      </c>
      <c r="P43" s="30"/>
      <c r="Q43" s="31" t="s">
        <v>24</v>
      </c>
      <c r="R43" s="31"/>
    </row>
    <row r="44" s="1" customFormat="1" ht="25" customHeight="1" spans="1:18">
      <c r="A44" s="9">
        <v>39</v>
      </c>
      <c r="B44" s="9" t="s">
        <v>22</v>
      </c>
      <c r="C44" s="9">
        <v>904</v>
      </c>
      <c r="D44" s="9">
        <v>9</v>
      </c>
      <c r="E44" s="9" t="s">
        <v>23</v>
      </c>
      <c r="F44" s="9">
        <v>3</v>
      </c>
      <c r="G44" s="9">
        <v>89.32</v>
      </c>
      <c r="H44" s="10">
        <f t="shared" si="9"/>
        <v>16.53</v>
      </c>
      <c r="I44" s="9">
        <v>72.79</v>
      </c>
      <c r="J44" s="27">
        <f t="shared" si="1"/>
        <v>6972.49105810755</v>
      </c>
      <c r="K44" s="9">
        <v>0.95</v>
      </c>
      <c r="L44" s="27">
        <f t="shared" si="12"/>
        <v>6623.86650520217</v>
      </c>
      <c r="M44" s="28">
        <f t="shared" si="11"/>
        <v>8128.09116973015</v>
      </c>
      <c r="N44" s="28">
        <v>622782.901310166</v>
      </c>
      <c r="O44" s="29">
        <f t="shared" si="6"/>
        <v>591643.756244658</v>
      </c>
      <c r="P44" s="30"/>
      <c r="Q44" s="31" t="s">
        <v>24</v>
      </c>
      <c r="R44" s="31"/>
    </row>
    <row r="45" s="1" customFormat="1" ht="25" customHeight="1" spans="1:18">
      <c r="A45" s="9">
        <v>40</v>
      </c>
      <c r="B45" s="9" t="s">
        <v>22</v>
      </c>
      <c r="C45" s="9">
        <v>905</v>
      </c>
      <c r="D45" s="9">
        <v>9</v>
      </c>
      <c r="E45" s="9" t="s">
        <v>25</v>
      </c>
      <c r="F45" s="9">
        <v>3</v>
      </c>
      <c r="G45" s="9">
        <v>130.18</v>
      </c>
      <c r="H45" s="10">
        <f t="shared" si="9"/>
        <v>24.1</v>
      </c>
      <c r="I45" s="9">
        <v>106.08</v>
      </c>
      <c r="J45" s="27">
        <f t="shared" si="1"/>
        <v>7095.03173567559</v>
      </c>
      <c r="K45" s="9">
        <v>0.95</v>
      </c>
      <c r="L45" s="27">
        <f t="shared" si="12"/>
        <v>6740.28014889181</v>
      </c>
      <c r="M45" s="28">
        <f t="shared" si="11"/>
        <v>8271.58436823847</v>
      </c>
      <c r="N45" s="28">
        <v>923631.231350249</v>
      </c>
      <c r="O45" s="29">
        <f t="shared" si="6"/>
        <v>877449.669782736</v>
      </c>
      <c r="P45" s="30"/>
      <c r="Q45" s="31" t="s">
        <v>24</v>
      </c>
      <c r="R45" s="31"/>
    </row>
    <row r="46" s="1" customFormat="1" ht="25" customHeight="1" spans="1:18">
      <c r="A46" s="9">
        <v>41</v>
      </c>
      <c r="B46" s="9" t="s">
        <v>22</v>
      </c>
      <c r="C46" s="9">
        <v>1001</v>
      </c>
      <c r="D46" s="9">
        <v>10</v>
      </c>
      <c r="E46" s="9" t="s">
        <v>23</v>
      </c>
      <c r="F46" s="9">
        <v>3</v>
      </c>
      <c r="G46" s="9">
        <v>98.86</v>
      </c>
      <c r="H46" s="10">
        <f t="shared" si="9"/>
        <v>18.3</v>
      </c>
      <c r="I46" s="9">
        <v>80.56</v>
      </c>
      <c r="J46" s="27">
        <f t="shared" si="1"/>
        <v>7104.4570829333</v>
      </c>
      <c r="K46" s="9">
        <v>0.95</v>
      </c>
      <c r="L46" s="27">
        <f t="shared" si="12"/>
        <v>6749.23422878663</v>
      </c>
      <c r="M46" s="28">
        <f t="shared" si="11"/>
        <v>8282.38947191965</v>
      </c>
      <c r="N46" s="28">
        <v>702346.627218786</v>
      </c>
      <c r="O46" s="29">
        <f t="shared" si="6"/>
        <v>667229.295857847</v>
      </c>
      <c r="P46" s="30"/>
      <c r="Q46" s="31" t="s">
        <v>24</v>
      </c>
      <c r="R46" s="31"/>
    </row>
    <row r="47" s="1" customFormat="1" ht="25" customHeight="1" spans="1:18">
      <c r="A47" s="9">
        <v>42</v>
      </c>
      <c r="B47" s="9" t="s">
        <v>22</v>
      </c>
      <c r="C47" s="9">
        <v>1002</v>
      </c>
      <c r="D47" s="9">
        <v>10</v>
      </c>
      <c r="E47" s="9" t="s">
        <v>25</v>
      </c>
      <c r="F47" s="9">
        <v>3</v>
      </c>
      <c r="G47" s="9">
        <v>128.47</v>
      </c>
      <c r="H47" s="10">
        <f t="shared" ref="H47:H56" si="13">G47-I47</f>
        <v>23.78</v>
      </c>
      <c r="I47" s="9">
        <v>104.69</v>
      </c>
      <c r="J47" s="27">
        <f t="shared" si="1"/>
        <v>6717.99131583364</v>
      </c>
      <c r="K47" s="9">
        <v>0.95</v>
      </c>
      <c r="L47" s="27">
        <f t="shared" si="12"/>
        <v>6382.09175004196</v>
      </c>
      <c r="M47" s="28">
        <f t="shared" si="11"/>
        <v>7831.7635603008</v>
      </c>
      <c r="N47" s="28">
        <v>863060.344345148</v>
      </c>
      <c r="O47" s="29">
        <f t="shared" si="6"/>
        <v>819907.327127891</v>
      </c>
      <c r="P47" s="30"/>
      <c r="Q47" s="31" t="s">
        <v>24</v>
      </c>
      <c r="R47" s="31"/>
    </row>
    <row r="48" s="1" customFormat="1" ht="25" customHeight="1" spans="1:18">
      <c r="A48" s="9">
        <v>43</v>
      </c>
      <c r="B48" s="9" t="s">
        <v>22</v>
      </c>
      <c r="C48" s="9">
        <v>1003</v>
      </c>
      <c r="D48" s="9">
        <v>10</v>
      </c>
      <c r="E48" s="9" t="s">
        <v>23</v>
      </c>
      <c r="F48" s="9">
        <v>3</v>
      </c>
      <c r="G48" s="9">
        <v>112.51</v>
      </c>
      <c r="H48" s="10">
        <f t="shared" si="13"/>
        <v>20.83</v>
      </c>
      <c r="I48" s="9">
        <v>91.68</v>
      </c>
      <c r="J48" s="27">
        <f t="shared" si="1"/>
        <v>6990.40273361697</v>
      </c>
      <c r="K48" s="9">
        <v>0.95</v>
      </c>
      <c r="L48" s="27">
        <f t="shared" si="12"/>
        <v>6640.88259693612</v>
      </c>
      <c r="M48" s="28">
        <f t="shared" si="11"/>
        <v>8149.7131433386</v>
      </c>
      <c r="N48" s="28">
        <v>786490.211559245</v>
      </c>
      <c r="O48" s="29">
        <f t="shared" si="6"/>
        <v>747165.700981283</v>
      </c>
      <c r="P48" s="30"/>
      <c r="Q48" s="31" t="s">
        <v>24</v>
      </c>
      <c r="R48" s="31"/>
    </row>
    <row r="49" s="1" customFormat="1" ht="25" customHeight="1" spans="1:18">
      <c r="A49" s="9">
        <v>44</v>
      </c>
      <c r="B49" s="9" t="s">
        <v>22</v>
      </c>
      <c r="C49" s="9">
        <v>1004</v>
      </c>
      <c r="D49" s="9">
        <v>10</v>
      </c>
      <c r="E49" s="9" t="s">
        <v>23</v>
      </c>
      <c r="F49" s="9">
        <v>3</v>
      </c>
      <c r="G49" s="9">
        <v>89.32</v>
      </c>
      <c r="H49" s="10">
        <f t="shared" si="13"/>
        <v>16.53</v>
      </c>
      <c r="I49" s="9">
        <v>72.79</v>
      </c>
      <c r="J49" s="27">
        <f t="shared" si="1"/>
        <v>7000.77373593824</v>
      </c>
      <c r="K49" s="9">
        <v>0.95</v>
      </c>
      <c r="L49" s="27">
        <f t="shared" si="12"/>
        <v>6650.73504914133</v>
      </c>
      <c r="M49" s="28">
        <f t="shared" si="11"/>
        <v>8161.06133520131</v>
      </c>
      <c r="N49" s="28">
        <v>625309.110094004</v>
      </c>
      <c r="O49" s="29">
        <f t="shared" si="6"/>
        <v>594043.654589304</v>
      </c>
      <c r="P49" s="30"/>
      <c r="Q49" s="31" t="s">
        <v>24</v>
      </c>
      <c r="R49" s="31"/>
    </row>
    <row r="50" s="1" customFormat="1" ht="25" customHeight="1" spans="1:18">
      <c r="A50" s="9">
        <v>45</v>
      </c>
      <c r="B50" s="9" t="s">
        <v>22</v>
      </c>
      <c r="C50" s="9">
        <v>1005</v>
      </c>
      <c r="D50" s="9">
        <v>10</v>
      </c>
      <c r="E50" s="9" t="s">
        <v>25</v>
      </c>
      <c r="F50" s="9">
        <v>3</v>
      </c>
      <c r="G50" s="9">
        <v>130.18</v>
      </c>
      <c r="H50" s="10">
        <f t="shared" si="13"/>
        <v>24.1</v>
      </c>
      <c r="I50" s="9">
        <v>106.08</v>
      </c>
      <c r="J50" s="27">
        <f t="shared" si="1"/>
        <v>7123.3119759705</v>
      </c>
      <c r="K50" s="9">
        <v>0.95</v>
      </c>
      <c r="L50" s="27">
        <f t="shared" si="12"/>
        <v>6767.14637717198</v>
      </c>
      <c r="M50" s="28">
        <f t="shared" si="11"/>
        <v>8304.55425509283</v>
      </c>
      <c r="N50" s="28">
        <v>927312.75303184</v>
      </c>
      <c r="O50" s="29">
        <f t="shared" si="6"/>
        <v>880947.115380248</v>
      </c>
      <c r="P50" s="30"/>
      <c r="Q50" s="31" t="s">
        <v>24</v>
      </c>
      <c r="R50" s="31"/>
    </row>
    <row r="51" s="1" customFormat="1" ht="25" customHeight="1" spans="1:18">
      <c r="A51" s="9">
        <v>46</v>
      </c>
      <c r="B51" s="9" t="s">
        <v>22</v>
      </c>
      <c r="C51" s="9">
        <v>1101</v>
      </c>
      <c r="D51" s="9">
        <v>11</v>
      </c>
      <c r="E51" s="9" t="s">
        <v>23</v>
      </c>
      <c r="F51" s="9">
        <v>3</v>
      </c>
      <c r="G51" s="9">
        <v>98.86</v>
      </c>
      <c r="H51" s="10">
        <f t="shared" si="13"/>
        <v>18.3</v>
      </c>
      <c r="I51" s="9">
        <v>80.56</v>
      </c>
      <c r="J51" s="27">
        <f t="shared" si="1"/>
        <v>7132.73468254588</v>
      </c>
      <c r="K51" s="9">
        <v>0.95</v>
      </c>
      <c r="L51" s="27">
        <f t="shared" si="12"/>
        <v>6776.09794841859</v>
      </c>
      <c r="M51" s="28">
        <f t="shared" si="11"/>
        <v>8315.35555090196</v>
      </c>
      <c r="N51" s="28">
        <v>705142.150716486</v>
      </c>
      <c r="O51" s="29">
        <f t="shared" si="6"/>
        <v>669885.043180662</v>
      </c>
      <c r="P51" s="30"/>
      <c r="Q51" s="31" t="s">
        <v>24</v>
      </c>
      <c r="R51" s="31"/>
    </row>
    <row r="52" s="1" customFormat="1" ht="25" customHeight="1" spans="1:18">
      <c r="A52" s="9">
        <v>47</v>
      </c>
      <c r="B52" s="9" t="s">
        <v>22</v>
      </c>
      <c r="C52" s="9">
        <v>1102</v>
      </c>
      <c r="D52" s="9">
        <v>11</v>
      </c>
      <c r="E52" s="9" t="s">
        <v>25</v>
      </c>
      <c r="F52" s="9">
        <v>3</v>
      </c>
      <c r="G52" s="9">
        <v>128.47</v>
      </c>
      <c r="H52" s="10">
        <f t="shared" si="13"/>
        <v>23.78</v>
      </c>
      <c r="I52" s="9">
        <v>104.69</v>
      </c>
      <c r="J52" s="27">
        <f t="shared" si="1"/>
        <v>6746.26713576077</v>
      </c>
      <c r="K52" s="9">
        <v>0.95</v>
      </c>
      <c r="L52" s="27">
        <f t="shared" si="12"/>
        <v>6408.95377897273</v>
      </c>
      <c r="M52" s="28">
        <f t="shared" si="11"/>
        <v>7864.72721353163</v>
      </c>
      <c r="N52" s="28">
        <v>866692.938931186</v>
      </c>
      <c r="O52" s="29">
        <f t="shared" si="6"/>
        <v>823358.291984627</v>
      </c>
      <c r="P52" s="30"/>
      <c r="Q52" s="31" t="s">
        <v>24</v>
      </c>
      <c r="R52" s="31"/>
    </row>
    <row r="53" s="1" customFormat="1" ht="25" customHeight="1" spans="1:18">
      <c r="A53" s="9">
        <v>48</v>
      </c>
      <c r="B53" s="9" t="s">
        <v>22</v>
      </c>
      <c r="C53" s="9">
        <v>1103</v>
      </c>
      <c r="D53" s="9">
        <v>11</v>
      </c>
      <c r="E53" s="9" t="s">
        <v>23</v>
      </c>
      <c r="F53" s="9">
        <v>3</v>
      </c>
      <c r="G53" s="9">
        <v>112.51</v>
      </c>
      <c r="H53" s="10">
        <f t="shared" si="13"/>
        <v>20.83</v>
      </c>
      <c r="I53" s="9">
        <v>91.68</v>
      </c>
      <c r="J53" s="27">
        <f t="shared" si="1"/>
        <v>7018.68528822709</v>
      </c>
      <c r="K53" s="9">
        <v>0.95</v>
      </c>
      <c r="L53" s="27">
        <f t="shared" si="12"/>
        <v>6667.75102381574</v>
      </c>
      <c r="M53" s="28">
        <f t="shared" si="11"/>
        <v>8182.68616589778</v>
      </c>
      <c r="N53" s="28">
        <v>789672.28177843</v>
      </c>
      <c r="O53" s="29">
        <f t="shared" si="6"/>
        <v>750188.667689508</v>
      </c>
      <c r="P53" s="30"/>
      <c r="Q53" s="31" t="s">
        <v>24</v>
      </c>
      <c r="R53" s="31"/>
    </row>
    <row r="54" s="1" customFormat="1" ht="25" customHeight="1" spans="1:18">
      <c r="A54" s="9">
        <v>49</v>
      </c>
      <c r="B54" s="9" t="s">
        <v>22</v>
      </c>
      <c r="C54" s="9">
        <v>1104</v>
      </c>
      <c r="D54" s="9">
        <v>11</v>
      </c>
      <c r="E54" s="9" t="s">
        <v>23</v>
      </c>
      <c r="F54" s="9">
        <v>3</v>
      </c>
      <c r="G54" s="9">
        <v>89.32</v>
      </c>
      <c r="H54" s="10">
        <f t="shared" si="13"/>
        <v>16.53</v>
      </c>
      <c r="I54" s="9">
        <v>72.79</v>
      </c>
      <c r="J54" s="27">
        <f t="shared" si="1"/>
        <v>7029.04917294001</v>
      </c>
      <c r="K54" s="9">
        <v>0.95</v>
      </c>
      <c r="L54" s="27">
        <f t="shared" si="12"/>
        <v>6677.59671429301</v>
      </c>
      <c r="M54" s="28">
        <f t="shared" si="11"/>
        <v>8194.02305976991</v>
      </c>
      <c r="N54" s="28">
        <v>627834.672127002</v>
      </c>
      <c r="O54" s="29">
        <f t="shared" si="6"/>
        <v>596442.938520652</v>
      </c>
      <c r="P54" s="30"/>
      <c r="Q54" s="31" t="s">
        <v>24</v>
      </c>
      <c r="R54" s="31"/>
    </row>
    <row r="55" s="1" customFormat="1" ht="25" customHeight="1" spans="1:18">
      <c r="A55" s="9">
        <v>50</v>
      </c>
      <c r="B55" s="9" t="s">
        <v>22</v>
      </c>
      <c r="C55" s="9">
        <v>1105</v>
      </c>
      <c r="D55" s="9">
        <v>11</v>
      </c>
      <c r="E55" s="9" t="s">
        <v>25</v>
      </c>
      <c r="F55" s="9">
        <v>3</v>
      </c>
      <c r="G55" s="9">
        <v>130.18</v>
      </c>
      <c r="H55" s="10">
        <f t="shared" si="13"/>
        <v>24.1</v>
      </c>
      <c r="I55" s="9">
        <v>106.08</v>
      </c>
      <c r="J55" s="27">
        <f t="shared" si="1"/>
        <v>7151.59221626542</v>
      </c>
      <c r="K55" s="9">
        <v>0.95</v>
      </c>
      <c r="L55" s="27">
        <f t="shared" si="12"/>
        <v>6794.01260545215</v>
      </c>
      <c r="M55" s="28">
        <f t="shared" si="11"/>
        <v>8337.52414194722</v>
      </c>
      <c r="N55" s="28">
        <v>930994.274713433</v>
      </c>
      <c r="O55" s="29">
        <f t="shared" ref="O55:O98" si="14">G55*L55</f>
        <v>884444.560977761</v>
      </c>
      <c r="P55" s="30"/>
      <c r="Q55" s="31" t="s">
        <v>24</v>
      </c>
      <c r="R55" s="31"/>
    </row>
    <row r="56" s="1" customFormat="1" ht="25" customHeight="1" spans="1:18">
      <c r="A56" s="9">
        <v>51</v>
      </c>
      <c r="B56" s="9" t="s">
        <v>22</v>
      </c>
      <c r="C56" s="9">
        <v>1201</v>
      </c>
      <c r="D56" s="9">
        <v>12</v>
      </c>
      <c r="E56" s="9" t="s">
        <v>23</v>
      </c>
      <c r="F56" s="9">
        <v>3</v>
      </c>
      <c r="G56" s="9">
        <v>98.86</v>
      </c>
      <c r="H56" s="10">
        <f t="shared" si="13"/>
        <v>18.3</v>
      </c>
      <c r="I56" s="9">
        <v>80.56</v>
      </c>
      <c r="J56" s="27">
        <f t="shared" si="1"/>
        <v>7161.01961936639</v>
      </c>
      <c r="K56" s="9">
        <v>0.95</v>
      </c>
      <c r="L56" s="27">
        <f t="shared" si="12"/>
        <v>6802.96863839807</v>
      </c>
      <c r="M56" s="28">
        <f t="shared" si="11"/>
        <v>8348.3301836151</v>
      </c>
      <c r="N56" s="28">
        <v>707938.399570561</v>
      </c>
      <c r="O56" s="29">
        <f t="shared" si="14"/>
        <v>672541.479592033</v>
      </c>
      <c r="P56" s="30"/>
      <c r="Q56" s="31" t="s">
        <v>24</v>
      </c>
      <c r="R56" s="31"/>
    </row>
    <row r="57" s="1" customFormat="1" ht="25" customHeight="1" spans="1:18">
      <c r="A57" s="9">
        <v>52</v>
      </c>
      <c r="B57" s="9" t="s">
        <v>22</v>
      </c>
      <c r="C57" s="9">
        <v>1202</v>
      </c>
      <c r="D57" s="9">
        <v>12</v>
      </c>
      <c r="E57" s="9" t="s">
        <v>25</v>
      </c>
      <c r="F57" s="9">
        <v>3</v>
      </c>
      <c r="G57" s="9">
        <v>128.47</v>
      </c>
      <c r="H57" s="10">
        <f t="shared" ref="H57:H66" si="15">G57-I57</f>
        <v>23.78</v>
      </c>
      <c r="I57" s="9">
        <v>104.69</v>
      </c>
      <c r="J57" s="27">
        <f t="shared" si="1"/>
        <v>6774.54295568788</v>
      </c>
      <c r="K57" s="9">
        <v>0.95</v>
      </c>
      <c r="L57" s="27">
        <f t="shared" si="12"/>
        <v>6435.81580790349</v>
      </c>
      <c r="M57" s="28">
        <f t="shared" si="11"/>
        <v>7897.69086676245</v>
      </c>
      <c r="N57" s="28">
        <v>870325.533517222</v>
      </c>
      <c r="O57" s="29">
        <f t="shared" si="14"/>
        <v>826809.256841361</v>
      </c>
      <c r="P57" s="30"/>
      <c r="Q57" s="31" t="s">
        <v>24</v>
      </c>
      <c r="R57" s="31"/>
    </row>
    <row r="58" s="1" customFormat="1" ht="25" customHeight="1" spans="1:18">
      <c r="A58" s="9">
        <v>53</v>
      </c>
      <c r="B58" s="9" t="s">
        <v>22</v>
      </c>
      <c r="C58" s="9">
        <v>1203</v>
      </c>
      <c r="D58" s="9">
        <v>12</v>
      </c>
      <c r="E58" s="9" t="s">
        <v>23</v>
      </c>
      <c r="F58" s="9">
        <v>3</v>
      </c>
      <c r="G58" s="9">
        <v>112.51</v>
      </c>
      <c r="H58" s="10">
        <f t="shared" si="15"/>
        <v>20.83</v>
      </c>
      <c r="I58" s="9">
        <v>91.68</v>
      </c>
      <c r="J58" s="27">
        <f t="shared" si="1"/>
        <v>7046.95728964522</v>
      </c>
      <c r="K58" s="9">
        <v>0.95</v>
      </c>
      <c r="L58" s="27">
        <f t="shared" si="12"/>
        <v>6694.60942516296</v>
      </c>
      <c r="M58" s="28">
        <f t="shared" si="11"/>
        <v>8215.64688509037</v>
      </c>
      <c r="N58" s="28">
        <v>792853.164657984</v>
      </c>
      <c r="O58" s="29">
        <f t="shared" si="14"/>
        <v>753210.506425085</v>
      </c>
      <c r="P58" s="30"/>
      <c r="Q58" s="31" t="s">
        <v>24</v>
      </c>
      <c r="R58" s="31"/>
    </row>
    <row r="59" s="1" customFormat="1" ht="25" customHeight="1" spans="1:18">
      <c r="A59" s="9">
        <v>54</v>
      </c>
      <c r="B59" s="9" t="s">
        <v>22</v>
      </c>
      <c r="C59" s="9">
        <v>1204</v>
      </c>
      <c r="D59" s="9">
        <v>12</v>
      </c>
      <c r="E59" s="9" t="s">
        <v>23</v>
      </c>
      <c r="F59" s="9">
        <v>3</v>
      </c>
      <c r="G59" s="9">
        <v>89.32</v>
      </c>
      <c r="H59" s="10">
        <f t="shared" si="15"/>
        <v>16.53</v>
      </c>
      <c r="I59" s="9">
        <v>72.79</v>
      </c>
      <c r="J59" s="27">
        <f t="shared" si="1"/>
        <v>7057.3318507707</v>
      </c>
      <c r="K59" s="9">
        <v>0.95</v>
      </c>
      <c r="L59" s="27">
        <f t="shared" si="12"/>
        <v>6704.46525823217</v>
      </c>
      <c r="M59" s="28">
        <f t="shared" si="11"/>
        <v>8226.99322524106</v>
      </c>
      <c r="N59" s="28">
        <v>630360.880910839</v>
      </c>
      <c r="O59" s="29">
        <f t="shared" si="14"/>
        <v>598842.836865297</v>
      </c>
      <c r="P59" s="30"/>
      <c r="Q59" s="31" t="s">
        <v>24</v>
      </c>
      <c r="R59" s="31"/>
    </row>
    <row r="60" s="1" customFormat="1" ht="25" customHeight="1" spans="1:18">
      <c r="A60" s="9">
        <v>55</v>
      </c>
      <c r="B60" s="9" t="s">
        <v>22</v>
      </c>
      <c r="C60" s="9">
        <v>1205</v>
      </c>
      <c r="D60" s="9">
        <v>12</v>
      </c>
      <c r="E60" s="9" t="s">
        <v>25</v>
      </c>
      <c r="F60" s="9">
        <v>3</v>
      </c>
      <c r="G60" s="9">
        <v>130.18</v>
      </c>
      <c r="H60" s="10">
        <f t="shared" si="15"/>
        <v>24.1</v>
      </c>
      <c r="I60" s="9">
        <v>106.08</v>
      </c>
      <c r="J60" s="27">
        <f t="shared" si="1"/>
        <v>7179.87245656035</v>
      </c>
      <c r="K60" s="9">
        <v>0.95</v>
      </c>
      <c r="L60" s="27">
        <f t="shared" si="12"/>
        <v>6820.87883373233</v>
      </c>
      <c r="M60" s="28">
        <f t="shared" si="11"/>
        <v>8370.49402880161</v>
      </c>
      <c r="N60" s="28">
        <v>934675.796395026</v>
      </c>
      <c r="O60" s="29">
        <f t="shared" si="14"/>
        <v>887942.006575275</v>
      </c>
      <c r="P60" s="30"/>
      <c r="Q60" s="31" t="s">
        <v>24</v>
      </c>
      <c r="R60" s="31"/>
    </row>
    <row r="61" s="1" customFormat="1" ht="25" customHeight="1" spans="1:18">
      <c r="A61" s="9">
        <v>56</v>
      </c>
      <c r="B61" s="9" t="s">
        <v>22</v>
      </c>
      <c r="C61" s="9">
        <v>1301</v>
      </c>
      <c r="D61" s="9">
        <v>13</v>
      </c>
      <c r="E61" s="9" t="s">
        <v>23</v>
      </c>
      <c r="F61" s="9">
        <v>3</v>
      </c>
      <c r="G61" s="9">
        <v>98.86</v>
      </c>
      <c r="H61" s="10">
        <f t="shared" si="15"/>
        <v>18.3</v>
      </c>
      <c r="I61" s="9">
        <v>80.56</v>
      </c>
      <c r="J61" s="27">
        <f t="shared" si="1"/>
        <v>7189.29721897891</v>
      </c>
      <c r="K61" s="9">
        <v>0.95</v>
      </c>
      <c r="L61" s="27">
        <f t="shared" ref="L61:L98" si="16">J61*K61</f>
        <v>6829.83235802996</v>
      </c>
      <c r="M61" s="28">
        <f t="shared" si="11"/>
        <v>8381.29626259735</v>
      </c>
      <c r="N61" s="28">
        <v>710733.923068255</v>
      </c>
      <c r="O61" s="29">
        <f t="shared" si="14"/>
        <v>675197.226914842</v>
      </c>
      <c r="P61" s="30"/>
      <c r="Q61" s="31" t="s">
        <v>24</v>
      </c>
      <c r="R61" s="31"/>
    </row>
    <row r="62" s="1" customFormat="1" ht="25" customHeight="1" spans="1:18">
      <c r="A62" s="9">
        <v>57</v>
      </c>
      <c r="B62" s="9" t="s">
        <v>22</v>
      </c>
      <c r="C62" s="9">
        <v>1302</v>
      </c>
      <c r="D62" s="9">
        <v>13</v>
      </c>
      <c r="E62" s="9" t="s">
        <v>25</v>
      </c>
      <c r="F62" s="9">
        <v>3</v>
      </c>
      <c r="G62" s="9">
        <v>128.47</v>
      </c>
      <c r="H62" s="10">
        <f t="shared" si="15"/>
        <v>23.78</v>
      </c>
      <c r="I62" s="9">
        <v>104.69</v>
      </c>
      <c r="J62" s="27">
        <f t="shared" si="1"/>
        <v>6802.82715363573</v>
      </c>
      <c r="K62" s="9">
        <v>0.95</v>
      </c>
      <c r="L62" s="27">
        <f t="shared" si="16"/>
        <v>6462.68579595394</v>
      </c>
      <c r="M62" s="28">
        <f t="shared" si="11"/>
        <v>7930.66428700165</v>
      </c>
      <c r="N62" s="28">
        <v>873959.204427582</v>
      </c>
      <c r="O62" s="29">
        <f t="shared" si="14"/>
        <v>830261.244206203</v>
      </c>
      <c r="P62" s="30"/>
      <c r="Q62" s="31" t="s">
        <v>24</v>
      </c>
      <c r="R62" s="31"/>
    </row>
    <row r="63" s="1" customFormat="1" ht="25" customHeight="1" spans="1:18">
      <c r="A63" s="9">
        <v>58</v>
      </c>
      <c r="B63" s="9" t="s">
        <v>22</v>
      </c>
      <c r="C63" s="9">
        <v>1303</v>
      </c>
      <c r="D63" s="9">
        <v>13</v>
      </c>
      <c r="E63" s="9" t="s">
        <v>23</v>
      </c>
      <c r="F63" s="9">
        <v>3</v>
      </c>
      <c r="G63" s="9">
        <v>112.51</v>
      </c>
      <c r="H63" s="10">
        <f t="shared" si="15"/>
        <v>20.83</v>
      </c>
      <c r="I63" s="9">
        <v>91.68</v>
      </c>
      <c r="J63" s="27">
        <f t="shared" si="1"/>
        <v>7075.23984425536</v>
      </c>
      <c r="K63" s="9">
        <v>0.95</v>
      </c>
      <c r="L63" s="27">
        <f t="shared" si="16"/>
        <v>6721.4778520426</v>
      </c>
      <c r="M63" s="28">
        <f t="shared" si="11"/>
        <v>8248.61990764957</v>
      </c>
      <c r="N63" s="28">
        <v>796035.234877171</v>
      </c>
      <c r="O63" s="29">
        <f t="shared" si="14"/>
        <v>756233.473133312</v>
      </c>
      <c r="P63" s="30"/>
      <c r="Q63" s="31" t="s">
        <v>24</v>
      </c>
      <c r="R63" s="31"/>
    </row>
    <row r="64" s="1" customFormat="1" ht="25" customHeight="1" spans="1:18">
      <c r="A64" s="9">
        <v>59</v>
      </c>
      <c r="B64" s="9" t="s">
        <v>22</v>
      </c>
      <c r="C64" s="9">
        <v>1304</v>
      </c>
      <c r="D64" s="9">
        <v>13</v>
      </c>
      <c r="E64" s="9" t="s">
        <v>23</v>
      </c>
      <c r="F64" s="9">
        <v>3</v>
      </c>
      <c r="G64" s="9">
        <v>89.32</v>
      </c>
      <c r="H64" s="10">
        <f t="shared" si="15"/>
        <v>16.53</v>
      </c>
      <c r="I64" s="9">
        <v>72.79</v>
      </c>
      <c r="J64" s="27">
        <f t="shared" si="1"/>
        <v>7085.60728777247</v>
      </c>
      <c r="K64" s="9">
        <v>0.95</v>
      </c>
      <c r="L64" s="27">
        <f t="shared" si="16"/>
        <v>6731.32692338385</v>
      </c>
      <c r="M64" s="28">
        <f t="shared" si="11"/>
        <v>8259.95494980966</v>
      </c>
      <c r="N64" s="28">
        <v>632886.442943837</v>
      </c>
      <c r="O64" s="29">
        <f t="shared" si="14"/>
        <v>601242.120796645</v>
      </c>
      <c r="P64" s="30"/>
      <c r="Q64" s="31" t="s">
        <v>24</v>
      </c>
      <c r="R64" s="31"/>
    </row>
    <row r="65" s="1" customFormat="1" ht="25" customHeight="1" spans="1:18">
      <c r="A65" s="9">
        <v>60</v>
      </c>
      <c r="B65" s="9" t="s">
        <v>22</v>
      </c>
      <c r="C65" s="9">
        <v>1305</v>
      </c>
      <c r="D65" s="9">
        <v>13</v>
      </c>
      <c r="E65" s="9" t="s">
        <v>25</v>
      </c>
      <c r="F65" s="9">
        <v>3</v>
      </c>
      <c r="G65" s="9">
        <v>130.18</v>
      </c>
      <c r="H65" s="10">
        <f t="shared" si="15"/>
        <v>24.1</v>
      </c>
      <c r="I65" s="9">
        <v>106.08</v>
      </c>
      <c r="J65" s="27">
        <f t="shared" si="1"/>
        <v>7085.61134544923</v>
      </c>
      <c r="K65" s="9">
        <v>0.95</v>
      </c>
      <c r="L65" s="27">
        <f t="shared" si="16"/>
        <v>6731.33077817677</v>
      </c>
      <c r="M65" s="28">
        <f t="shared" si="11"/>
        <v>8260.60181658232</v>
      </c>
      <c r="N65" s="28">
        <v>922404.884950581</v>
      </c>
      <c r="O65" s="29">
        <f t="shared" si="14"/>
        <v>876284.640703052</v>
      </c>
      <c r="P65" s="30"/>
      <c r="Q65" s="31" t="s">
        <v>24</v>
      </c>
      <c r="R65" s="31"/>
    </row>
    <row r="66" s="1" customFormat="1" ht="25" customHeight="1" spans="1:18">
      <c r="A66" s="9">
        <v>61</v>
      </c>
      <c r="B66" s="9" t="s">
        <v>22</v>
      </c>
      <c r="C66" s="9">
        <v>1401</v>
      </c>
      <c r="D66" s="9">
        <v>14</v>
      </c>
      <c r="E66" s="9" t="s">
        <v>23</v>
      </c>
      <c r="F66" s="9">
        <v>3</v>
      </c>
      <c r="G66" s="9">
        <v>98.86</v>
      </c>
      <c r="H66" s="10">
        <f t="shared" si="15"/>
        <v>18.3</v>
      </c>
      <c r="I66" s="9">
        <v>80.56</v>
      </c>
      <c r="J66" s="27">
        <f t="shared" si="1"/>
        <v>7095.03610786782</v>
      </c>
      <c r="K66" s="9">
        <v>0.95</v>
      </c>
      <c r="L66" s="27">
        <f t="shared" si="16"/>
        <v>6740.28430247443</v>
      </c>
      <c r="M66" s="28">
        <f t="shared" si="11"/>
        <v>8271.40648141289</v>
      </c>
      <c r="N66" s="28">
        <v>701415.269623813</v>
      </c>
      <c r="O66" s="29">
        <f t="shared" si="14"/>
        <v>666344.506142622</v>
      </c>
      <c r="P66" s="30"/>
      <c r="Q66" s="31" t="s">
        <v>24</v>
      </c>
      <c r="R66" s="31"/>
    </row>
    <row r="67" s="1" customFormat="1" ht="25" customHeight="1" spans="1:18">
      <c r="A67" s="9">
        <v>62</v>
      </c>
      <c r="B67" s="9" t="s">
        <v>22</v>
      </c>
      <c r="C67" s="9">
        <v>1402</v>
      </c>
      <c r="D67" s="9">
        <v>14</v>
      </c>
      <c r="E67" s="9" t="s">
        <v>25</v>
      </c>
      <c r="F67" s="9">
        <v>3</v>
      </c>
      <c r="G67" s="9">
        <v>128.47</v>
      </c>
      <c r="H67" s="10">
        <f t="shared" ref="H67:H76" si="17">G67-I67</f>
        <v>23.78</v>
      </c>
      <c r="I67" s="9">
        <v>104.69</v>
      </c>
      <c r="J67" s="27">
        <f t="shared" si="1"/>
        <v>6708.56604252461</v>
      </c>
      <c r="K67" s="9">
        <v>0.95</v>
      </c>
      <c r="L67" s="27">
        <f t="shared" si="16"/>
        <v>6373.13774039838</v>
      </c>
      <c r="M67" s="28">
        <f t="shared" si="11"/>
        <v>7820.77567589054</v>
      </c>
      <c r="N67" s="28">
        <v>861849.479483137</v>
      </c>
      <c r="O67" s="29">
        <f t="shared" si="14"/>
        <v>818757.00550898</v>
      </c>
      <c r="P67" s="30"/>
      <c r="Q67" s="31" t="s">
        <v>24</v>
      </c>
      <c r="R67" s="31"/>
    </row>
    <row r="68" s="1" customFormat="1" ht="25" customHeight="1" spans="1:18">
      <c r="A68" s="9">
        <v>63</v>
      </c>
      <c r="B68" s="9" t="s">
        <v>22</v>
      </c>
      <c r="C68" s="9">
        <v>1403</v>
      </c>
      <c r="D68" s="9">
        <v>14</v>
      </c>
      <c r="E68" s="9" t="s">
        <v>23</v>
      </c>
      <c r="F68" s="9">
        <v>3</v>
      </c>
      <c r="G68" s="9">
        <v>112.51</v>
      </c>
      <c r="H68" s="10">
        <f t="shared" si="17"/>
        <v>20.83</v>
      </c>
      <c r="I68" s="9">
        <v>91.68</v>
      </c>
      <c r="J68" s="27">
        <f t="shared" si="1"/>
        <v>6980.97873314424</v>
      </c>
      <c r="K68" s="9">
        <v>0.95</v>
      </c>
      <c r="L68" s="27">
        <f t="shared" si="16"/>
        <v>6631.92979648703</v>
      </c>
      <c r="M68" s="28">
        <f t="shared" si="11"/>
        <v>8138.72623694105</v>
      </c>
      <c r="N68" s="28">
        <v>785429.917266059</v>
      </c>
      <c r="O68" s="29">
        <f t="shared" si="14"/>
        <v>746158.421402756</v>
      </c>
      <c r="P68" s="30"/>
      <c r="Q68" s="31" t="s">
        <v>24</v>
      </c>
      <c r="R68" s="31"/>
    </row>
    <row r="69" s="1" customFormat="1" ht="25" customHeight="1" spans="1:18">
      <c r="A69" s="9">
        <v>64</v>
      </c>
      <c r="B69" s="9" t="s">
        <v>22</v>
      </c>
      <c r="C69" s="9">
        <v>1404</v>
      </c>
      <c r="D69" s="9">
        <v>14</v>
      </c>
      <c r="E69" s="9" t="s">
        <v>23</v>
      </c>
      <c r="F69" s="9">
        <v>3</v>
      </c>
      <c r="G69" s="9">
        <v>89.32</v>
      </c>
      <c r="H69" s="10">
        <f t="shared" si="17"/>
        <v>16.53</v>
      </c>
      <c r="I69" s="9">
        <v>72.79</v>
      </c>
      <c r="J69" s="27">
        <f t="shared" si="1"/>
        <v>6991.3461766614</v>
      </c>
      <c r="K69" s="9">
        <v>0.95</v>
      </c>
      <c r="L69" s="27">
        <f t="shared" si="16"/>
        <v>6641.77886782833</v>
      </c>
      <c r="M69" s="28">
        <f t="shared" si="11"/>
        <v>8150.07128004432</v>
      </c>
      <c r="N69" s="28">
        <v>624467.040499396</v>
      </c>
      <c r="O69" s="29">
        <f t="shared" si="14"/>
        <v>593243.688474426</v>
      </c>
      <c r="P69" s="30"/>
      <c r="Q69" s="31" t="s">
        <v>24</v>
      </c>
      <c r="R69" s="31"/>
    </row>
    <row r="70" s="1" customFormat="1" ht="25" customHeight="1" spans="1:18">
      <c r="A70" s="9">
        <v>65</v>
      </c>
      <c r="B70" s="9" t="s">
        <v>22</v>
      </c>
      <c r="C70" s="9">
        <v>1405</v>
      </c>
      <c r="D70" s="9">
        <v>14</v>
      </c>
      <c r="E70" s="9" t="s">
        <v>25</v>
      </c>
      <c r="F70" s="9">
        <v>3</v>
      </c>
      <c r="G70" s="9">
        <v>130.18</v>
      </c>
      <c r="H70" s="10">
        <f t="shared" si="17"/>
        <v>24.1</v>
      </c>
      <c r="I70" s="9">
        <v>106.08</v>
      </c>
      <c r="J70" s="27">
        <f t="shared" ref="J70:J93" si="18">N70/G70</f>
        <v>7208.14316204734</v>
      </c>
      <c r="K70" s="9">
        <v>0.95</v>
      </c>
      <c r="L70" s="27">
        <f t="shared" si="16"/>
        <v>6847.73600394497</v>
      </c>
      <c r="M70" s="28">
        <f t="shared" si="11"/>
        <v>8403.45279971302</v>
      </c>
      <c r="N70" s="28">
        <v>938356.076835323</v>
      </c>
      <c r="O70" s="29">
        <f t="shared" si="14"/>
        <v>891438.272993557</v>
      </c>
      <c r="P70" s="30"/>
      <c r="Q70" s="31" t="s">
        <v>24</v>
      </c>
      <c r="R70" s="31"/>
    </row>
    <row r="71" s="1" customFormat="1" ht="25" customHeight="1" spans="1:18">
      <c r="A71" s="9">
        <v>66</v>
      </c>
      <c r="B71" s="9" t="s">
        <v>22</v>
      </c>
      <c r="C71" s="9">
        <v>1501</v>
      </c>
      <c r="D71" s="9">
        <v>15</v>
      </c>
      <c r="E71" s="9" t="s">
        <v>23</v>
      </c>
      <c r="F71" s="9">
        <v>3</v>
      </c>
      <c r="G71" s="9">
        <v>98.86</v>
      </c>
      <c r="H71" s="10">
        <f t="shared" si="17"/>
        <v>18.3</v>
      </c>
      <c r="I71" s="9">
        <v>80.56</v>
      </c>
      <c r="J71" s="27">
        <f t="shared" si="18"/>
        <v>7217.57481859142</v>
      </c>
      <c r="K71" s="9">
        <v>0.95</v>
      </c>
      <c r="L71" s="27">
        <f t="shared" si="16"/>
        <v>6856.69607766185</v>
      </c>
      <c r="M71" s="28">
        <f t="shared" ref="M71:M93" si="19">O71/I71</f>
        <v>8414.26234157957</v>
      </c>
      <c r="N71" s="28">
        <v>713529.446565948</v>
      </c>
      <c r="O71" s="29">
        <f t="shared" si="14"/>
        <v>677852.974237651</v>
      </c>
      <c r="P71" s="30"/>
      <c r="Q71" s="31" t="s">
        <v>24</v>
      </c>
      <c r="R71" s="31"/>
    </row>
    <row r="72" s="1" customFormat="1" ht="25" customHeight="1" spans="1:18">
      <c r="A72" s="9">
        <v>67</v>
      </c>
      <c r="B72" s="9" t="s">
        <v>22</v>
      </c>
      <c r="C72" s="9">
        <v>1502</v>
      </c>
      <c r="D72" s="9">
        <v>15</v>
      </c>
      <c r="E72" s="9" t="s">
        <v>25</v>
      </c>
      <c r="F72" s="9">
        <v>3</v>
      </c>
      <c r="G72" s="9">
        <v>128.47</v>
      </c>
      <c r="H72" s="10">
        <f t="shared" si="17"/>
        <v>23.78</v>
      </c>
      <c r="I72" s="9">
        <v>104.69</v>
      </c>
      <c r="J72" s="27">
        <f t="shared" si="18"/>
        <v>6831.10297356286</v>
      </c>
      <c r="K72" s="9">
        <v>0.95</v>
      </c>
      <c r="L72" s="27">
        <f t="shared" si="16"/>
        <v>6489.54782488471</v>
      </c>
      <c r="M72" s="28">
        <f t="shared" si="19"/>
        <v>7963.62794023249</v>
      </c>
      <c r="N72" s="28">
        <v>877591.79901362</v>
      </c>
      <c r="O72" s="29">
        <f t="shared" si="14"/>
        <v>833712.209062939</v>
      </c>
      <c r="P72" s="30"/>
      <c r="Q72" s="31" t="s">
        <v>24</v>
      </c>
      <c r="R72" s="31"/>
    </row>
    <row r="73" s="1" customFormat="1" ht="25" customHeight="1" spans="1:18">
      <c r="A73" s="9">
        <v>68</v>
      </c>
      <c r="B73" s="9" t="s">
        <v>22</v>
      </c>
      <c r="C73" s="9">
        <v>1503</v>
      </c>
      <c r="D73" s="9">
        <v>15</v>
      </c>
      <c r="E73" s="9" t="s">
        <v>23</v>
      </c>
      <c r="F73" s="9">
        <v>3</v>
      </c>
      <c r="G73" s="9">
        <v>112.51</v>
      </c>
      <c r="H73" s="10">
        <f t="shared" si="17"/>
        <v>20.83</v>
      </c>
      <c r="I73" s="9">
        <v>91.68</v>
      </c>
      <c r="J73" s="27">
        <f t="shared" si="18"/>
        <v>7103.5223988655</v>
      </c>
      <c r="K73" s="9">
        <v>0.95</v>
      </c>
      <c r="L73" s="27">
        <f t="shared" si="16"/>
        <v>6748.34627892222</v>
      </c>
      <c r="M73" s="28">
        <f t="shared" si="19"/>
        <v>8281.59293020876</v>
      </c>
      <c r="N73" s="28">
        <v>799217.305096357</v>
      </c>
      <c r="O73" s="29">
        <f t="shared" si="14"/>
        <v>759256.439841539</v>
      </c>
      <c r="P73" s="30"/>
      <c r="Q73" s="31" t="s">
        <v>24</v>
      </c>
      <c r="R73" s="31"/>
    </row>
    <row r="74" s="1" customFormat="1" ht="25" customHeight="1" spans="1:18">
      <c r="A74" s="9">
        <v>69</v>
      </c>
      <c r="B74" s="9" t="s">
        <v>22</v>
      </c>
      <c r="C74" s="9">
        <v>1504</v>
      </c>
      <c r="D74" s="9">
        <v>15</v>
      </c>
      <c r="E74" s="9" t="s">
        <v>23</v>
      </c>
      <c r="F74" s="9">
        <v>3</v>
      </c>
      <c r="G74" s="9">
        <v>89.32</v>
      </c>
      <c r="H74" s="10">
        <f t="shared" si="17"/>
        <v>16.53</v>
      </c>
      <c r="I74" s="9">
        <v>72.79</v>
      </c>
      <c r="J74" s="27">
        <f t="shared" si="18"/>
        <v>7113.88272477424</v>
      </c>
      <c r="K74" s="9">
        <v>0.95</v>
      </c>
      <c r="L74" s="27">
        <f t="shared" si="16"/>
        <v>6758.18858853553</v>
      </c>
      <c r="M74" s="28">
        <f t="shared" si="19"/>
        <v>8292.91667437825</v>
      </c>
      <c r="N74" s="28">
        <v>635412.004976835</v>
      </c>
      <c r="O74" s="29">
        <f t="shared" si="14"/>
        <v>603641.404727993</v>
      </c>
      <c r="P74" s="30"/>
      <c r="Q74" s="31" t="s">
        <v>24</v>
      </c>
      <c r="R74" s="31"/>
    </row>
    <row r="75" s="1" customFormat="1" ht="25" customHeight="1" spans="1:18">
      <c r="A75" s="9">
        <v>70</v>
      </c>
      <c r="B75" s="9" t="s">
        <v>22</v>
      </c>
      <c r="C75" s="9">
        <v>1505</v>
      </c>
      <c r="D75" s="9">
        <v>15</v>
      </c>
      <c r="E75" s="9" t="s">
        <v>25</v>
      </c>
      <c r="F75" s="9">
        <v>3</v>
      </c>
      <c r="G75" s="9">
        <v>130.18</v>
      </c>
      <c r="H75" s="10">
        <f t="shared" si="17"/>
        <v>24.1</v>
      </c>
      <c r="I75" s="9">
        <v>106.08</v>
      </c>
      <c r="J75" s="27">
        <f t="shared" si="18"/>
        <v>7236.42340234226</v>
      </c>
      <c r="K75" s="9">
        <v>0.95</v>
      </c>
      <c r="L75" s="27">
        <f t="shared" si="16"/>
        <v>6874.60223222514</v>
      </c>
      <c r="M75" s="28">
        <f t="shared" si="19"/>
        <v>8436.4226865674</v>
      </c>
      <c r="N75" s="28">
        <v>942037.598516915</v>
      </c>
      <c r="O75" s="29">
        <f t="shared" si="14"/>
        <v>894935.718591069</v>
      </c>
      <c r="P75" s="30"/>
      <c r="Q75" s="31" t="s">
        <v>24</v>
      </c>
      <c r="R75" s="31"/>
    </row>
    <row r="76" s="1" customFormat="1" ht="25" customHeight="1" spans="1:18">
      <c r="A76" s="9">
        <v>71</v>
      </c>
      <c r="B76" s="9" t="s">
        <v>22</v>
      </c>
      <c r="C76" s="9">
        <v>1601</v>
      </c>
      <c r="D76" s="9">
        <v>16</v>
      </c>
      <c r="E76" s="9" t="s">
        <v>23</v>
      </c>
      <c r="F76" s="9">
        <v>3</v>
      </c>
      <c r="G76" s="9">
        <v>98.86</v>
      </c>
      <c r="H76" s="10">
        <f t="shared" si="17"/>
        <v>18.3</v>
      </c>
      <c r="I76" s="9">
        <v>80.56</v>
      </c>
      <c r="J76" s="27">
        <f t="shared" si="18"/>
        <v>7245.85241820402</v>
      </c>
      <c r="K76" s="9">
        <v>0.95</v>
      </c>
      <c r="L76" s="27">
        <f t="shared" si="16"/>
        <v>6883.55979729381</v>
      </c>
      <c r="M76" s="28">
        <f t="shared" si="19"/>
        <v>8447.2284205619</v>
      </c>
      <c r="N76" s="28">
        <v>716324.970063649</v>
      </c>
      <c r="O76" s="29">
        <f t="shared" si="14"/>
        <v>680508.721560466</v>
      </c>
      <c r="P76" s="30"/>
      <c r="Q76" s="31" t="s">
        <v>24</v>
      </c>
      <c r="R76" s="31"/>
    </row>
    <row r="77" s="1" customFormat="1" ht="25" customHeight="1" spans="1:18">
      <c r="A77" s="9">
        <v>72</v>
      </c>
      <c r="B77" s="9" t="s">
        <v>22</v>
      </c>
      <c r="C77" s="9">
        <v>1602</v>
      </c>
      <c r="D77" s="9">
        <v>16</v>
      </c>
      <c r="E77" s="9" t="s">
        <v>25</v>
      </c>
      <c r="F77" s="9">
        <v>3</v>
      </c>
      <c r="G77" s="9">
        <v>128.47</v>
      </c>
      <c r="H77" s="10">
        <f t="shared" ref="H77:H87" si="20">G77-I77</f>
        <v>23.78</v>
      </c>
      <c r="I77" s="9">
        <v>104.69</v>
      </c>
      <c r="J77" s="27">
        <f t="shared" si="18"/>
        <v>6859.37879348996</v>
      </c>
      <c r="K77" s="9">
        <v>0.95</v>
      </c>
      <c r="L77" s="27">
        <f t="shared" si="16"/>
        <v>6516.40985381546</v>
      </c>
      <c r="M77" s="28">
        <f t="shared" si="19"/>
        <v>7996.59159346329</v>
      </c>
      <c r="N77" s="28">
        <v>881224.393599655</v>
      </c>
      <c r="O77" s="29">
        <f t="shared" si="14"/>
        <v>837163.173919672</v>
      </c>
      <c r="P77" s="30"/>
      <c r="Q77" s="31" t="s">
        <v>24</v>
      </c>
      <c r="R77" s="31"/>
    </row>
    <row r="78" s="1" customFormat="1" ht="25" customHeight="1" spans="1:18">
      <c r="A78" s="9">
        <v>73</v>
      </c>
      <c r="B78" s="9" t="s">
        <v>22</v>
      </c>
      <c r="C78" s="9">
        <v>1603</v>
      </c>
      <c r="D78" s="9">
        <v>16</v>
      </c>
      <c r="E78" s="9" t="s">
        <v>23</v>
      </c>
      <c r="F78" s="9">
        <v>3</v>
      </c>
      <c r="G78" s="9">
        <v>112.51</v>
      </c>
      <c r="H78" s="10">
        <f t="shared" si="20"/>
        <v>20.83</v>
      </c>
      <c r="I78" s="9">
        <v>91.68</v>
      </c>
      <c r="J78" s="27">
        <f t="shared" si="18"/>
        <v>7131.79440028362</v>
      </c>
      <c r="K78" s="9">
        <v>0.95</v>
      </c>
      <c r="L78" s="27">
        <f t="shared" si="16"/>
        <v>6775.20468026944</v>
      </c>
      <c r="M78" s="28">
        <f t="shared" si="19"/>
        <v>8314.55364940134</v>
      </c>
      <c r="N78" s="28">
        <v>802398.18797591</v>
      </c>
      <c r="O78" s="29">
        <f t="shared" si="14"/>
        <v>762278.278577114</v>
      </c>
      <c r="P78" s="30"/>
      <c r="Q78" s="31" t="s">
        <v>24</v>
      </c>
      <c r="R78" s="31"/>
    </row>
    <row r="79" s="1" customFormat="1" ht="25" customHeight="1" spans="1:18">
      <c r="A79" s="9">
        <v>74</v>
      </c>
      <c r="B79" s="9" t="s">
        <v>22</v>
      </c>
      <c r="C79" s="9">
        <v>1604</v>
      </c>
      <c r="D79" s="9">
        <v>16</v>
      </c>
      <c r="E79" s="9" t="s">
        <v>23</v>
      </c>
      <c r="F79" s="9">
        <v>3</v>
      </c>
      <c r="G79" s="9">
        <v>89.32</v>
      </c>
      <c r="H79" s="10">
        <f t="shared" si="20"/>
        <v>16.53</v>
      </c>
      <c r="I79" s="9">
        <v>72.79</v>
      </c>
      <c r="J79" s="27">
        <f t="shared" si="18"/>
        <v>7142.16540260493</v>
      </c>
      <c r="K79" s="9">
        <v>0.95</v>
      </c>
      <c r="L79" s="27">
        <f t="shared" si="16"/>
        <v>6785.05713247468</v>
      </c>
      <c r="M79" s="28">
        <f t="shared" si="19"/>
        <v>8325.88683984941</v>
      </c>
      <c r="N79" s="28">
        <v>637938.213760672</v>
      </c>
      <c r="O79" s="29">
        <f t="shared" si="14"/>
        <v>606041.303072638</v>
      </c>
      <c r="P79" s="30"/>
      <c r="Q79" s="31" t="s">
        <v>24</v>
      </c>
      <c r="R79" s="31"/>
    </row>
    <row r="80" s="1" customFormat="1" ht="25" customHeight="1" spans="1:18">
      <c r="A80" s="9">
        <v>75</v>
      </c>
      <c r="B80" s="9" t="s">
        <v>22</v>
      </c>
      <c r="C80" s="9">
        <v>1605</v>
      </c>
      <c r="D80" s="9">
        <v>16</v>
      </c>
      <c r="E80" s="9" t="s">
        <v>25</v>
      </c>
      <c r="F80" s="9">
        <v>3</v>
      </c>
      <c r="G80" s="9">
        <v>130.18</v>
      </c>
      <c r="H80" s="10">
        <f t="shared" si="20"/>
        <v>24.1</v>
      </c>
      <c r="I80" s="9">
        <v>106.08</v>
      </c>
      <c r="J80" s="27">
        <f t="shared" si="18"/>
        <v>7264.70364263716</v>
      </c>
      <c r="K80" s="9">
        <v>0.95</v>
      </c>
      <c r="L80" s="27">
        <f t="shared" si="16"/>
        <v>6901.46846050531</v>
      </c>
      <c r="M80" s="28">
        <f t="shared" si="19"/>
        <v>8469.39257342176</v>
      </c>
      <c r="N80" s="28">
        <v>945719.120198506</v>
      </c>
      <c r="O80" s="29">
        <f t="shared" si="14"/>
        <v>898433.164188581</v>
      </c>
      <c r="P80" s="30"/>
      <c r="Q80" s="31" t="s">
        <v>24</v>
      </c>
      <c r="R80" s="31"/>
    </row>
    <row r="81" s="1" customFormat="1" ht="25" customHeight="1" spans="1:18">
      <c r="A81" s="9">
        <v>76</v>
      </c>
      <c r="B81" s="9" t="s">
        <v>22</v>
      </c>
      <c r="C81" s="9">
        <v>1701</v>
      </c>
      <c r="D81" s="9">
        <v>17</v>
      </c>
      <c r="E81" s="9" t="s">
        <v>23</v>
      </c>
      <c r="F81" s="9">
        <v>3</v>
      </c>
      <c r="G81" s="9">
        <v>98.86</v>
      </c>
      <c r="H81" s="10">
        <f t="shared" si="20"/>
        <v>18.3</v>
      </c>
      <c r="I81" s="9">
        <v>80.56</v>
      </c>
      <c r="J81" s="27">
        <f t="shared" si="18"/>
        <v>7274.13001781653</v>
      </c>
      <c r="K81" s="9">
        <v>0.95</v>
      </c>
      <c r="L81" s="27">
        <f t="shared" si="16"/>
        <v>6910.4235169257</v>
      </c>
      <c r="M81" s="28">
        <f t="shared" si="19"/>
        <v>8480.19449954413</v>
      </c>
      <c r="N81" s="28">
        <v>719120.493561342</v>
      </c>
      <c r="O81" s="29">
        <f t="shared" si="14"/>
        <v>683164.468883275</v>
      </c>
      <c r="P81" s="30"/>
      <c r="Q81" s="31" t="s">
        <v>24</v>
      </c>
      <c r="R81" s="31"/>
    </row>
    <row r="82" s="1" customFormat="1" ht="25" customHeight="1" spans="1:18">
      <c r="A82" s="9">
        <v>77</v>
      </c>
      <c r="B82" s="9" t="s">
        <v>22</v>
      </c>
      <c r="C82" s="9">
        <v>1702</v>
      </c>
      <c r="D82" s="9">
        <v>17</v>
      </c>
      <c r="E82" s="9" t="s">
        <v>25</v>
      </c>
      <c r="F82" s="9">
        <v>3</v>
      </c>
      <c r="G82" s="9">
        <v>128.47</v>
      </c>
      <c r="H82" s="10">
        <f t="shared" si="20"/>
        <v>23.78</v>
      </c>
      <c r="I82" s="9">
        <v>104.69</v>
      </c>
      <c r="J82" s="27">
        <f t="shared" si="18"/>
        <v>6887.66299143779</v>
      </c>
      <c r="K82" s="9">
        <v>0.95</v>
      </c>
      <c r="L82" s="27">
        <f t="shared" si="16"/>
        <v>6543.2798418659</v>
      </c>
      <c r="M82" s="28">
        <f t="shared" si="19"/>
        <v>8029.56501370248</v>
      </c>
      <c r="N82" s="28">
        <v>884858.064510013</v>
      </c>
      <c r="O82" s="29">
        <f t="shared" si="14"/>
        <v>840615.161284512</v>
      </c>
      <c r="P82" s="30"/>
      <c r="Q82" s="31" t="s">
        <v>24</v>
      </c>
      <c r="R82" s="31"/>
    </row>
    <row r="83" s="1" customFormat="1" ht="25" customHeight="1" spans="1:18">
      <c r="A83" s="9">
        <v>78</v>
      </c>
      <c r="B83" s="9" t="s">
        <v>22</v>
      </c>
      <c r="C83" s="9">
        <v>1703</v>
      </c>
      <c r="D83" s="9">
        <v>17</v>
      </c>
      <c r="E83" s="9" t="s">
        <v>23</v>
      </c>
      <c r="F83" s="9">
        <v>3</v>
      </c>
      <c r="G83" s="9">
        <v>112.51</v>
      </c>
      <c r="H83" s="10">
        <f t="shared" si="20"/>
        <v>20.83</v>
      </c>
      <c r="I83" s="9">
        <v>91.68</v>
      </c>
      <c r="J83" s="27">
        <f t="shared" si="18"/>
        <v>7160.07695489376</v>
      </c>
      <c r="K83" s="9">
        <v>0.95</v>
      </c>
      <c r="L83" s="27">
        <f t="shared" si="16"/>
        <v>6802.07310714907</v>
      </c>
      <c r="M83" s="28">
        <f t="shared" si="19"/>
        <v>8347.52667196054</v>
      </c>
      <c r="N83" s="28">
        <v>805580.258195097</v>
      </c>
      <c r="O83" s="29">
        <f t="shared" si="14"/>
        <v>765301.245285342</v>
      </c>
      <c r="P83" s="30"/>
      <c r="Q83" s="31" t="s">
        <v>24</v>
      </c>
      <c r="R83" s="31"/>
    </row>
    <row r="84" s="1" customFormat="1" ht="25" customHeight="1" spans="1:18">
      <c r="A84" s="9">
        <v>79</v>
      </c>
      <c r="B84" s="9" t="s">
        <v>22</v>
      </c>
      <c r="C84" s="9">
        <v>1704</v>
      </c>
      <c r="D84" s="9">
        <v>17</v>
      </c>
      <c r="E84" s="9" t="s">
        <v>23</v>
      </c>
      <c r="F84" s="9">
        <v>3</v>
      </c>
      <c r="G84" s="9">
        <v>89.32</v>
      </c>
      <c r="H84" s="10">
        <f t="shared" si="20"/>
        <v>16.53</v>
      </c>
      <c r="I84" s="9">
        <v>72.79</v>
      </c>
      <c r="J84" s="27">
        <f t="shared" si="18"/>
        <v>7170.4408396067</v>
      </c>
      <c r="K84" s="9">
        <v>0.95</v>
      </c>
      <c r="L84" s="27">
        <f t="shared" si="16"/>
        <v>6811.91879762636</v>
      </c>
      <c r="M84" s="28">
        <f t="shared" si="19"/>
        <v>8358.848564418</v>
      </c>
      <c r="N84" s="28">
        <v>640463.77579367</v>
      </c>
      <c r="O84" s="29">
        <f t="shared" si="14"/>
        <v>608440.587003986</v>
      </c>
      <c r="P84" s="30"/>
      <c r="Q84" s="31" t="s">
        <v>24</v>
      </c>
      <c r="R84" s="31"/>
    </row>
    <row r="85" s="1" customFormat="1" ht="25" customHeight="1" spans="1:18">
      <c r="A85" s="9">
        <v>80</v>
      </c>
      <c r="B85" s="9" t="s">
        <v>22</v>
      </c>
      <c r="C85" s="9">
        <v>1705</v>
      </c>
      <c r="D85" s="9">
        <v>17</v>
      </c>
      <c r="E85" s="9" t="s">
        <v>25</v>
      </c>
      <c r="F85" s="9">
        <v>3</v>
      </c>
      <c r="G85" s="9">
        <v>130.18</v>
      </c>
      <c r="H85" s="10">
        <f t="shared" si="20"/>
        <v>24.1</v>
      </c>
      <c r="I85" s="9">
        <v>106.08</v>
      </c>
      <c r="J85" s="27">
        <f t="shared" si="18"/>
        <v>7467.538134736</v>
      </c>
      <c r="K85" s="9">
        <v>0.95</v>
      </c>
      <c r="L85" s="27">
        <f t="shared" si="16"/>
        <v>7094.1612279992</v>
      </c>
      <c r="M85" s="28">
        <f t="shared" si="19"/>
        <v>8705.8626382064</v>
      </c>
      <c r="N85" s="28">
        <v>972124.114379932</v>
      </c>
      <c r="O85" s="29">
        <f t="shared" si="14"/>
        <v>923517.908660935</v>
      </c>
      <c r="P85" s="30"/>
      <c r="Q85" s="31" t="s">
        <v>24</v>
      </c>
      <c r="R85" s="31"/>
    </row>
    <row r="86" s="1" customFormat="1" ht="25" customHeight="1" spans="1:18">
      <c r="A86" s="32">
        <v>81</v>
      </c>
      <c r="B86" s="32" t="s">
        <v>22</v>
      </c>
      <c r="C86" s="32">
        <v>1804</v>
      </c>
      <c r="D86" s="32">
        <v>18</v>
      </c>
      <c r="E86" s="32" t="s">
        <v>23</v>
      </c>
      <c r="F86" s="32">
        <v>3</v>
      </c>
      <c r="G86" s="32">
        <v>89.32</v>
      </c>
      <c r="H86" s="33">
        <f t="shared" ref="H86:H91" si="21">G86-I86</f>
        <v>16.53</v>
      </c>
      <c r="I86" s="32">
        <v>72.79</v>
      </c>
      <c r="J86" s="41">
        <f t="shared" si="18"/>
        <v>8090.87562520274</v>
      </c>
      <c r="K86" s="32">
        <v>1</v>
      </c>
      <c r="L86" s="41">
        <f t="shared" si="16"/>
        <v>8090.87562520274</v>
      </c>
      <c r="M86" s="42">
        <f t="shared" si="19"/>
        <v>9928.24578710137</v>
      </c>
      <c r="N86" s="42">
        <v>722677.010843109</v>
      </c>
      <c r="O86" s="43">
        <f t="shared" si="14"/>
        <v>722677.010843109</v>
      </c>
      <c r="P86" s="44"/>
      <c r="Q86" s="58" t="s">
        <v>24</v>
      </c>
      <c r="R86" s="31"/>
    </row>
    <row r="87" s="1" customFormat="1" ht="25" customHeight="1" spans="1:18">
      <c r="A87" s="32">
        <v>82</v>
      </c>
      <c r="B87" s="32" t="s">
        <v>22</v>
      </c>
      <c r="C87" s="32">
        <v>1805</v>
      </c>
      <c r="D87" s="32">
        <v>18</v>
      </c>
      <c r="E87" s="32" t="s">
        <v>25</v>
      </c>
      <c r="F87" s="32">
        <v>3</v>
      </c>
      <c r="G87" s="32">
        <v>130.18</v>
      </c>
      <c r="H87" s="33">
        <f t="shared" si="21"/>
        <v>24.1</v>
      </c>
      <c r="I87" s="32">
        <v>106.08</v>
      </c>
      <c r="J87" s="41">
        <f t="shared" si="18"/>
        <v>8177.38814941658</v>
      </c>
      <c r="K87" s="45">
        <v>1</v>
      </c>
      <c r="L87" s="41">
        <f t="shared" si="16"/>
        <v>8177.38814941658</v>
      </c>
      <c r="M87" s="42">
        <f t="shared" si="19"/>
        <v>10035.1846652625</v>
      </c>
      <c r="N87" s="42">
        <v>1064532.38929105</v>
      </c>
      <c r="O87" s="43">
        <f t="shared" si="14"/>
        <v>1064532.38929105</v>
      </c>
      <c r="P87" s="44"/>
      <c r="Q87" s="58" t="s">
        <v>24</v>
      </c>
      <c r="R87" s="31"/>
    </row>
    <row r="88" s="1" customFormat="1" ht="25" customHeight="1" spans="1:20">
      <c r="A88" s="32">
        <v>83</v>
      </c>
      <c r="B88" s="32" t="s">
        <v>22</v>
      </c>
      <c r="C88" s="32">
        <v>1902</v>
      </c>
      <c r="D88" s="32">
        <v>19</v>
      </c>
      <c r="E88" s="32" t="s">
        <v>25</v>
      </c>
      <c r="F88" s="32">
        <v>3</v>
      </c>
      <c r="G88" s="32">
        <v>128.47</v>
      </c>
      <c r="H88" s="33">
        <f t="shared" si="21"/>
        <v>23.78</v>
      </c>
      <c r="I88" s="32">
        <v>104.69</v>
      </c>
      <c r="J88" s="41">
        <f t="shared" si="18"/>
        <v>7577.60370256568</v>
      </c>
      <c r="K88" s="32">
        <v>1</v>
      </c>
      <c r="L88" s="41">
        <f t="shared" si="16"/>
        <v>7577.60370256568</v>
      </c>
      <c r="M88" s="42">
        <f t="shared" si="19"/>
        <v>9298.83224442271</v>
      </c>
      <c r="N88" s="42">
        <v>973494.747668613</v>
      </c>
      <c r="O88" s="43">
        <f t="shared" si="14"/>
        <v>973494.747668613</v>
      </c>
      <c r="P88" s="46"/>
      <c r="Q88" s="59" t="s">
        <v>24</v>
      </c>
      <c r="R88" s="59"/>
      <c r="T88" s="56"/>
    </row>
    <row r="89" s="1" customFormat="1" ht="25" customHeight="1" spans="1:20">
      <c r="A89" s="32">
        <v>84</v>
      </c>
      <c r="B89" s="32" t="s">
        <v>22</v>
      </c>
      <c r="C89" s="32">
        <v>2402</v>
      </c>
      <c r="D89" s="32">
        <v>24</v>
      </c>
      <c r="E89" s="32" t="s">
        <v>25</v>
      </c>
      <c r="F89" s="32">
        <v>3</v>
      </c>
      <c r="G89" s="32">
        <v>128.47</v>
      </c>
      <c r="H89" s="33">
        <f t="shared" si="21"/>
        <v>23.78</v>
      </c>
      <c r="I89" s="32">
        <v>104.69</v>
      </c>
      <c r="J89" s="41">
        <f t="shared" si="18"/>
        <v>7019.62161366317</v>
      </c>
      <c r="K89" s="32">
        <v>1</v>
      </c>
      <c r="L89" s="41">
        <f t="shared" si="16"/>
        <v>7019.62161366317</v>
      </c>
      <c r="M89" s="42">
        <f t="shared" si="19"/>
        <v>8614.10630153126</v>
      </c>
      <c r="N89" s="42">
        <v>901810.788707308</v>
      </c>
      <c r="O89" s="43">
        <f t="shared" si="14"/>
        <v>901810.788707308</v>
      </c>
      <c r="P89" s="46"/>
      <c r="Q89" s="59" t="s">
        <v>24</v>
      </c>
      <c r="R89" s="59"/>
      <c r="T89" s="56"/>
    </row>
    <row r="90" s="1" customFormat="1" ht="25" customHeight="1" spans="1:20">
      <c r="A90" s="32">
        <v>85</v>
      </c>
      <c r="B90" s="32" t="s">
        <v>22</v>
      </c>
      <c r="C90" s="32">
        <v>2504</v>
      </c>
      <c r="D90" s="32">
        <v>25</v>
      </c>
      <c r="E90" s="32" t="s">
        <v>23</v>
      </c>
      <c r="F90" s="32">
        <v>3</v>
      </c>
      <c r="G90" s="32">
        <v>89.32</v>
      </c>
      <c r="H90" s="33">
        <f t="shared" si="21"/>
        <v>16.53</v>
      </c>
      <c r="I90" s="32">
        <v>72.79</v>
      </c>
      <c r="J90" s="41">
        <f t="shared" si="18"/>
        <v>7649.60983113267</v>
      </c>
      <c r="K90" s="32">
        <v>1</v>
      </c>
      <c r="L90" s="41">
        <f t="shared" si="16"/>
        <v>7649.60983113267</v>
      </c>
      <c r="M90" s="42">
        <f t="shared" si="19"/>
        <v>9386.77222306319</v>
      </c>
      <c r="N90" s="42">
        <v>683263.15011677</v>
      </c>
      <c r="O90" s="43">
        <f t="shared" si="14"/>
        <v>683263.15011677</v>
      </c>
      <c r="P90" s="46"/>
      <c r="Q90" s="59" t="s">
        <v>24</v>
      </c>
      <c r="R90" s="59"/>
      <c r="T90" s="56"/>
    </row>
    <row r="91" s="1" customFormat="1" ht="25" customHeight="1" spans="1:20">
      <c r="A91" s="32">
        <v>86</v>
      </c>
      <c r="B91" s="32" t="s">
        <v>22</v>
      </c>
      <c r="C91" s="32">
        <v>2601</v>
      </c>
      <c r="D91" s="32">
        <v>26</v>
      </c>
      <c r="E91" s="32" t="s">
        <v>23</v>
      </c>
      <c r="F91" s="32">
        <v>3</v>
      </c>
      <c r="G91" s="32">
        <v>98.96</v>
      </c>
      <c r="H91" s="33">
        <f t="shared" si="21"/>
        <v>18.32</v>
      </c>
      <c r="I91" s="32">
        <v>80.64</v>
      </c>
      <c r="J91" s="41">
        <f t="shared" si="18"/>
        <v>7544</v>
      </c>
      <c r="K91" s="45">
        <v>1</v>
      </c>
      <c r="L91" s="41">
        <f t="shared" si="16"/>
        <v>7544</v>
      </c>
      <c r="M91" s="42">
        <f t="shared" si="19"/>
        <v>9257.86507936508</v>
      </c>
      <c r="N91" s="42">
        <v>746554.24</v>
      </c>
      <c r="O91" s="43">
        <f t="shared" si="14"/>
        <v>746554.24</v>
      </c>
      <c r="P91" s="46"/>
      <c r="Q91" s="59" t="s">
        <v>24</v>
      </c>
      <c r="R91" s="59"/>
      <c r="T91" s="56"/>
    </row>
    <row r="92" s="1" customFormat="1" ht="25" customHeight="1" spans="1:20">
      <c r="A92" s="32">
        <v>87</v>
      </c>
      <c r="B92" s="32" t="s">
        <v>22</v>
      </c>
      <c r="C92" s="32">
        <v>2605</v>
      </c>
      <c r="D92" s="32">
        <v>26</v>
      </c>
      <c r="E92" s="32" t="s">
        <v>25</v>
      </c>
      <c r="F92" s="32">
        <v>3</v>
      </c>
      <c r="G92" s="32">
        <v>130.18</v>
      </c>
      <c r="H92" s="33">
        <f t="shared" ref="H92" si="22">G92-I92</f>
        <v>24.1</v>
      </c>
      <c r="I92" s="32">
        <v>106.08</v>
      </c>
      <c r="J92" s="41">
        <f t="shared" si="18"/>
        <v>7544</v>
      </c>
      <c r="K92" s="32">
        <v>1</v>
      </c>
      <c r="L92" s="41">
        <f t="shared" si="16"/>
        <v>7544</v>
      </c>
      <c r="M92" s="47">
        <v>9258</v>
      </c>
      <c r="N92" s="42">
        <v>982077.92</v>
      </c>
      <c r="O92" s="43">
        <f t="shared" si="14"/>
        <v>982077.92</v>
      </c>
      <c r="P92" s="46"/>
      <c r="Q92" s="59" t="s">
        <v>24</v>
      </c>
      <c r="R92" s="60"/>
      <c r="T92" s="56"/>
    </row>
    <row r="93" s="1" customFormat="1" ht="22.5" customHeight="1" spans="1:20">
      <c r="A93" s="32" t="s">
        <v>26</v>
      </c>
      <c r="B93" s="32"/>
      <c r="C93" s="32"/>
      <c r="D93" s="32"/>
      <c r="E93" s="32"/>
      <c r="F93" s="32"/>
      <c r="G93" s="33">
        <f t="shared" ref="G93" si="23">H93+I93</f>
        <v>9614.16</v>
      </c>
      <c r="H93" s="34">
        <f>SUM(H6:H91)</f>
        <v>1779.68</v>
      </c>
      <c r="I93" s="34">
        <f>SUM(I6:I91)</f>
        <v>7834.48</v>
      </c>
      <c r="J93" s="47">
        <f t="shared" si="18"/>
        <v>7061.30106618303</v>
      </c>
      <c r="K93" s="34"/>
      <c r="L93" s="41">
        <f>O93/G93</f>
        <v>6739.82696958058</v>
      </c>
      <c r="M93" s="48">
        <f>O93/I93</f>
        <v>8270.84565381019</v>
      </c>
      <c r="N93" s="48">
        <f>SUM(N6:N92)</f>
        <v>67888478.2584542</v>
      </c>
      <c r="O93" s="41">
        <f>SUM(O6:O92)</f>
        <v>64797774.8578628</v>
      </c>
      <c r="P93" s="46"/>
      <c r="Q93" s="59" t="s">
        <v>24</v>
      </c>
      <c r="R93" s="60"/>
      <c r="T93" s="61"/>
    </row>
    <row r="94" s="1" customFormat="1" ht="32" customHeight="1" spans="1:18">
      <c r="A94" s="35" t="s">
        <v>27</v>
      </c>
      <c r="B94" s="35"/>
      <c r="C94" s="35"/>
      <c r="D94" s="35"/>
      <c r="E94" s="35"/>
      <c r="F94" s="35"/>
      <c r="G94" s="35"/>
      <c r="H94" s="35"/>
      <c r="I94" s="35"/>
      <c r="J94" s="49"/>
      <c r="K94" s="35"/>
      <c r="L94" s="35"/>
      <c r="M94" s="35"/>
      <c r="N94" s="35"/>
      <c r="O94" s="49"/>
      <c r="P94" s="35"/>
      <c r="Q94" s="35"/>
      <c r="R94" s="35"/>
    </row>
    <row r="95" s="1" customFormat="1" ht="81" customHeight="1" spans="1:18">
      <c r="A95" s="36" t="s">
        <v>28</v>
      </c>
      <c r="B95" s="37"/>
      <c r="C95" s="37"/>
      <c r="D95" s="37"/>
      <c r="E95" s="37"/>
      <c r="F95" s="37"/>
      <c r="G95" s="37"/>
      <c r="H95" s="37"/>
      <c r="I95" s="37"/>
      <c r="J95" s="50"/>
      <c r="K95" s="37"/>
      <c r="L95" s="37"/>
      <c r="M95" s="37"/>
      <c r="N95" s="37"/>
      <c r="O95" s="50"/>
      <c r="P95" s="37"/>
      <c r="Q95" s="37"/>
      <c r="R95" s="37"/>
    </row>
    <row r="96" s="1" customFormat="1" ht="25" customHeight="1" spans="1:18">
      <c r="A96" s="38" t="s">
        <v>29</v>
      </c>
      <c r="B96" s="38"/>
      <c r="C96" s="38"/>
      <c r="D96" s="38"/>
      <c r="E96" s="38"/>
      <c r="F96" s="38"/>
      <c r="G96" s="38"/>
      <c r="H96" s="38"/>
      <c r="I96" s="38"/>
      <c r="J96" s="51"/>
      <c r="K96" s="38"/>
      <c r="L96" s="38"/>
      <c r="M96" s="38" t="s">
        <v>30</v>
      </c>
      <c r="N96" s="38"/>
      <c r="O96" s="52"/>
      <c r="P96" s="38"/>
      <c r="Q96" s="39"/>
      <c r="R96" s="39"/>
    </row>
    <row r="97" s="1" customFormat="1" ht="25" customHeight="1" spans="1:18">
      <c r="A97" s="38" t="s">
        <v>31</v>
      </c>
      <c r="B97" s="38"/>
      <c r="C97" s="38"/>
      <c r="D97" s="38"/>
      <c r="E97" s="38"/>
      <c r="F97" s="39"/>
      <c r="G97" s="39"/>
      <c r="H97" s="39"/>
      <c r="I97" s="39"/>
      <c r="J97" s="53"/>
      <c r="K97" s="39"/>
      <c r="L97" s="39"/>
      <c r="M97" s="38" t="s">
        <v>32</v>
      </c>
      <c r="N97" s="38"/>
      <c r="O97" s="52"/>
      <c r="P97" s="38"/>
      <c r="Q97" s="39"/>
      <c r="R97" s="39"/>
    </row>
    <row r="98" s="1" customFormat="1" ht="25" customHeight="1" spans="1:18">
      <c r="A98" s="38" t="s">
        <v>33</v>
      </c>
      <c r="B98" s="38"/>
      <c r="C98" s="38"/>
      <c r="D98" s="38"/>
      <c r="E98" s="38"/>
      <c r="F98" s="40"/>
      <c r="G98" s="40"/>
      <c r="H98" s="40"/>
      <c r="I98" s="40"/>
      <c r="J98" s="54"/>
      <c r="K98" s="40"/>
      <c r="L98" s="40"/>
      <c r="M98" s="40"/>
      <c r="N98" s="40"/>
      <c r="O98" s="55"/>
      <c r="P98" s="40"/>
      <c r="Q98" s="40"/>
      <c r="R98" s="40"/>
    </row>
    <row r="99" s="1" customFormat="1" ht="25" customHeight="1" spans="10:15">
      <c r="J99" s="56"/>
      <c r="O99" s="57"/>
    </row>
    <row r="100" s="1" customFormat="1" ht="25" customHeight="1" spans="10:15">
      <c r="J100" s="56"/>
      <c r="O100" s="57"/>
    </row>
    <row r="101" s="1" customFormat="1" ht="25" customHeight="1" spans="10:15">
      <c r="J101" s="56"/>
      <c r="O101" s="57"/>
    </row>
    <row r="102" s="1" customFormat="1" ht="25" customHeight="1" spans="10:15">
      <c r="J102" s="56"/>
      <c r="O102" s="57"/>
    </row>
    <row r="103" s="1" customFormat="1" ht="25" customHeight="1" spans="10:15">
      <c r="J103" s="56"/>
      <c r="O103" s="57"/>
    </row>
    <row r="104" s="1" customFormat="1" ht="25" customHeight="1" spans="10:15">
      <c r="J104" s="56"/>
      <c r="O104" s="57"/>
    </row>
    <row r="105" s="1" customFormat="1" ht="25" customHeight="1" spans="10:15">
      <c r="J105" s="56"/>
      <c r="O105" s="57"/>
    </row>
    <row r="106" s="1" customFormat="1" ht="25" customHeight="1" spans="10:15">
      <c r="J106" s="56"/>
      <c r="O106" s="57"/>
    </row>
    <row r="107" s="1" customFormat="1" ht="31" customHeight="1" spans="10:15">
      <c r="J107" s="56"/>
      <c r="O107" s="57"/>
    </row>
    <row r="108" ht="42" customHeight="1"/>
    <row r="109" ht="52" customHeight="1"/>
    <row r="110" ht="27" customHeight="1"/>
    <row r="111" ht="26" customHeight="1"/>
  </sheetData>
  <autoFilter xmlns:etc="http://www.wps.cn/officeDocument/2017/etCustomData" ref="A4:T98" etc:filterBottomFollowUsedRange="0">
    <extLst/>
  </autoFilter>
  <mergeCells count="30">
    <mergeCell ref="A1:B1"/>
    <mergeCell ref="A2:R2"/>
    <mergeCell ref="A3:I3"/>
    <mergeCell ref="L3:R3"/>
    <mergeCell ref="A93:F93"/>
    <mergeCell ref="A94:R94"/>
    <mergeCell ref="A95:R95"/>
    <mergeCell ref="A96:E96"/>
    <mergeCell ref="M96:O96"/>
    <mergeCell ref="A97:E97"/>
    <mergeCell ref="M97:O97"/>
    <mergeCell ref="A98:E98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472222222222222" right="0.314583333333333" top="0.472222222222222" bottom="0.472222222222222" header="0.196527777777778" footer="0.196527777777778"/>
  <pageSetup paperSize="9" scale="97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5号楼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Hugo</cp:lastModifiedBy>
  <cp:revision>1</cp:revision>
  <dcterms:created xsi:type="dcterms:W3CDTF">2011-04-27T10:07:00Z</dcterms:created>
  <cp:lastPrinted>2016-10-11T15:02:00Z</cp:lastPrinted>
  <dcterms:modified xsi:type="dcterms:W3CDTF">2024-09-23T07:32:04Z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C5E6B0D0D919B24074679B668CE44CCC_43</vt:lpwstr>
  </property>
  <property fmtid="{D5CDD505-2E9C-101B-9397-08002B2CF9AE}" pid="4" name="KSOReadingLayout">
    <vt:bool>true</vt:bool>
  </property>
</Properties>
</file>