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<sst xmlns="http://schemas.openxmlformats.org/spreadsheetml/2006/main" count="55" uniqueCount="40">
  <si>
    <t>附件2</t>
  </si>
  <si>
    <t>清远市新建商品住房销售价格备案表</t>
  </si>
  <si>
    <t>房地产开发企业名称或中介服务机构名称：清远市龙坤实业投资有限公司</t>
  </si>
  <si>
    <t>项目(楼盘)名称：</t>
  </si>
  <si>
    <t>龙湖苑1＃楼</t>
  </si>
  <si>
    <t>序号</t>
  </si>
  <si>
    <t>幢（栋）号</t>
  </si>
  <si>
    <t>房号</t>
  </si>
  <si>
    <t>楼层(F)</t>
  </si>
  <si>
    <t>户型</t>
  </si>
  <si>
    <t>层高（m)</t>
  </si>
  <si>
    <t>建筑面积（㎡）</t>
  </si>
  <si>
    <t>分摊的共有建筑面积（㎡）</t>
  </si>
  <si>
    <t>套内建筑面积（㎡）</t>
  </si>
  <si>
    <t>建筑面积单价（元/㎡）</t>
  </si>
  <si>
    <t>套内建筑面积销售单价（元/㎡）</t>
  </si>
  <si>
    <t>总售价(元)</t>
  </si>
  <si>
    <t>优惠折扣及其条件</t>
  </si>
  <si>
    <t>销售
状态</t>
  </si>
  <si>
    <t>备注</t>
  </si>
  <si>
    <t>301</t>
  </si>
  <si>
    <t>三房两厅</t>
  </si>
  <si>
    <t>待售</t>
  </si>
  <si>
    <t>302</t>
  </si>
  <si>
    <t>304</t>
  </si>
  <si>
    <t>402</t>
  </si>
  <si>
    <t>404</t>
  </si>
  <si>
    <t>1801</t>
  </si>
  <si>
    <t>2003</t>
  </si>
  <si>
    <t>四房两厅</t>
  </si>
  <si>
    <t>2401</t>
  </si>
  <si>
    <t>2402</t>
  </si>
  <si>
    <t>本楼栋总面积/均价</t>
  </si>
  <si>
    <t xml:space="preserve">   本栋销售住宅共9套，销售住宅总建筑面积：991.86㎡，套内面积：785.54㎡，分摊面积：206.32㎡，销售均价：5861.11元/㎡（建筑面积）、7400.52元/㎡（套内建筑面积）。</t>
  </si>
  <si>
    <t>注：
1.销售价格构成包括合理的开发建设成本、费用、税金和利润等；与商品房配套建设的各项基础设施，包括供水、供电、供气、通讯、有线电视、安全监控系统、信报箱等建设费用，一律计入开发建设成本，不得在房价外另行收取。
2.建筑面积=套内建筑面积+分摊的共有建筑面积。</t>
  </si>
  <si>
    <t>备案机关：</t>
  </si>
  <si>
    <t>企业物价员：</t>
  </si>
  <si>
    <t>价格举报投诉电话：12345</t>
  </si>
  <si>
    <t>企业投诉电话：</t>
  </si>
  <si>
    <t>本表一式两份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</si>
</sst>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_ "/>
    <numFmt numFmtId="177" formatCode="#\F"/>
    <numFmt numFmtId="178" formatCode="0.00_ "/>
  </numFmts>
  <fonts count="30">
    <font>
      <sz val="11"/>
      <color theme="1"/>
      <name val="宋体"/>
      <charset val="134"/>
      <scheme val="minor"/>
    </font>
    <font>
      <sz val="12"/>
      <name val="宋体"/>
      <charset val="134"/>
    </font>
    <font>
      <sz val="16"/>
      <name val="黑体"/>
      <charset val="134"/>
    </font>
    <font>
      <sz val="20"/>
      <name val="方正小标宋简体"/>
      <charset val="134"/>
    </font>
    <font>
      <sz val="11"/>
      <name val="宋体"/>
      <charset val="134"/>
    </font>
    <font>
      <b/>
      <sz val="11"/>
      <name val="宋体"/>
      <charset val="134"/>
    </font>
    <font>
      <sz val="10"/>
      <name val="Arial"/>
      <charset val="0"/>
    </font>
    <font>
      <sz val="11"/>
      <color indexed="8"/>
      <name val="宋体"/>
      <charset val="134"/>
    </font>
    <font>
      <sz val="10"/>
      <color indexed="8"/>
      <name val="宋体"/>
      <charset val="134"/>
    </font>
    <font>
      <sz val="10"/>
      <name val="宋体"/>
      <charset val="134"/>
    </font>
    <font>
      <sz val="11"/>
      <name val="Times New Roman"/>
      <charset val="134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3" fillId="6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22" borderId="16" applyNumberFormat="0" applyFon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6" fillId="0" borderId="13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8" fillId="14" borderId="12" applyNumberFormat="0" applyAlignment="0" applyProtection="0">
      <alignment vertical="center"/>
    </xf>
    <xf numFmtId="0" fontId="23" fillId="14" borderId="10" applyNumberFormat="0" applyAlignment="0" applyProtection="0">
      <alignment vertical="center"/>
    </xf>
    <xf numFmtId="0" fontId="16" fillId="9" borderId="11" applyNumberFormat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" fillId="0" borderId="0"/>
  </cellStyleXfs>
  <cellXfs count="52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1" fillId="2" borderId="0" xfId="0" applyFont="1" applyFill="1" applyBorder="1" applyAlignment="1">
      <alignment vertical="center"/>
    </xf>
    <xf numFmtId="176" fontId="1" fillId="0" borderId="0" xfId="0" applyNumberFormat="1" applyFont="1" applyFill="1" applyBorder="1" applyAlignment="1">
      <alignment vertical="center"/>
    </xf>
    <xf numFmtId="0" fontId="2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177" fontId="7" fillId="2" borderId="1" xfId="0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178" fontId="4" fillId="2" borderId="5" xfId="0" applyNumberFormat="1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vertical="center" wrapText="1"/>
    </xf>
    <xf numFmtId="0" fontId="1" fillId="0" borderId="7" xfId="0" applyFont="1" applyFill="1" applyBorder="1" applyAlignment="1">
      <alignment vertical="center" wrapText="1"/>
    </xf>
    <xf numFmtId="0" fontId="1" fillId="2" borderId="7" xfId="0" applyFont="1" applyFill="1" applyBorder="1" applyAlignment="1">
      <alignment vertical="center" wrapText="1"/>
    </xf>
    <xf numFmtId="0" fontId="8" fillId="0" borderId="4" xfId="0" applyFont="1" applyFill="1" applyBorder="1" applyAlignment="1">
      <alignment horizontal="left" vertical="top" wrapText="1"/>
    </xf>
    <xf numFmtId="0" fontId="1" fillId="0" borderId="4" xfId="0" applyFont="1" applyFill="1" applyBorder="1" applyAlignment="1">
      <alignment horizontal="left" vertical="center"/>
    </xf>
    <xf numFmtId="0" fontId="1" fillId="2" borderId="4" xfId="0" applyFont="1" applyFill="1" applyBorder="1" applyAlignment="1">
      <alignment horizontal="left" vertical="center"/>
    </xf>
    <xf numFmtId="0" fontId="9" fillId="0" borderId="0" xfId="0" applyFont="1" applyFill="1" applyBorder="1" applyAlignment="1">
      <alignment horizontal="left" vertical="center" wrapText="1"/>
    </xf>
    <xf numFmtId="0" fontId="9" fillId="2" borderId="0" xfId="0" applyFont="1" applyFill="1" applyBorder="1" applyAlignment="1">
      <alignment horizontal="left" vertical="center" wrapText="1"/>
    </xf>
    <xf numFmtId="0" fontId="9" fillId="0" borderId="0" xfId="0" applyFont="1" applyFill="1" applyBorder="1" applyAlignment="1">
      <alignment vertical="center" wrapText="1"/>
    </xf>
    <xf numFmtId="0" fontId="9" fillId="2" borderId="0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horizontal="center" vertical="center"/>
    </xf>
    <xf numFmtId="176" fontId="3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right" vertical="center"/>
    </xf>
    <xf numFmtId="176" fontId="1" fillId="0" borderId="0" xfId="0" applyNumberFormat="1" applyFont="1" applyFill="1" applyBorder="1" applyAlignment="1">
      <alignment horizontal="right" vertical="center"/>
    </xf>
    <xf numFmtId="0" fontId="1" fillId="0" borderId="0" xfId="0" applyFont="1" applyFill="1" applyBorder="1" applyAlignment="1">
      <alignment horizontal="left" vertical="center"/>
    </xf>
    <xf numFmtId="0" fontId="9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vertical="center"/>
    </xf>
    <xf numFmtId="0" fontId="5" fillId="0" borderId="5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178" fontId="4" fillId="2" borderId="1" xfId="0" applyNumberFormat="1" applyFont="1" applyFill="1" applyBorder="1" applyAlignment="1">
      <alignment horizontal="center" vertical="center" wrapText="1"/>
    </xf>
    <xf numFmtId="178" fontId="6" fillId="0" borderId="2" xfId="0" applyNumberFormat="1" applyFont="1" applyFill="1" applyBorder="1" applyAlignment="1">
      <alignment horizontal="center" vertical="center"/>
    </xf>
    <xf numFmtId="178" fontId="10" fillId="2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/>
    </xf>
    <xf numFmtId="178" fontId="10" fillId="2" borderId="5" xfId="0" applyNumberFormat="1" applyFont="1" applyFill="1" applyBorder="1" applyAlignment="1">
      <alignment horizontal="center" vertical="center" wrapText="1"/>
    </xf>
    <xf numFmtId="176" fontId="1" fillId="0" borderId="7" xfId="0" applyNumberFormat="1" applyFont="1" applyFill="1" applyBorder="1" applyAlignment="1">
      <alignment vertical="center" wrapText="1"/>
    </xf>
    <xf numFmtId="0" fontId="1" fillId="0" borderId="9" xfId="0" applyFont="1" applyFill="1" applyBorder="1" applyAlignment="1">
      <alignment vertical="center" wrapText="1"/>
    </xf>
    <xf numFmtId="176" fontId="1" fillId="0" borderId="4" xfId="0" applyNumberFormat="1" applyFont="1" applyFill="1" applyBorder="1" applyAlignment="1">
      <alignment horizontal="left" vertical="center"/>
    </xf>
    <xf numFmtId="176" fontId="9" fillId="0" borderId="0" xfId="0" applyNumberFormat="1" applyFont="1" applyFill="1" applyBorder="1" applyAlignment="1">
      <alignment horizontal="left" vertical="center" wrapText="1"/>
    </xf>
    <xf numFmtId="176" fontId="9" fillId="0" borderId="0" xfId="0" applyNumberFormat="1" applyFont="1" applyFill="1" applyBorder="1" applyAlignment="1">
      <alignment vertical="center" wrapText="1"/>
    </xf>
    <xf numFmtId="176" fontId="1" fillId="0" borderId="0" xfId="0" applyNumberFormat="1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层差 2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0"/>
  <sheetViews>
    <sheetView tabSelected="1" zoomScale="85" zoomScaleNormal="85" workbookViewId="0">
      <selection activeCell="O24" sqref="O24"/>
    </sheetView>
  </sheetViews>
  <sheetFormatPr defaultColWidth="9" defaultRowHeight="14.25"/>
  <cols>
    <col min="1" max="1" width="3.875" style="2" customWidth="1"/>
    <col min="2" max="2" width="6.875" style="2" customWidth="1"/>
    <col min="3" max="3" width="7.5" style="2" customWidth="1"/>
    <col min="4" max="4" width="5.625" style="2" customWidth="1"/>
    <col min="5" max="5" width="9.75" style="2" customWidth="1"/>
    <col min="6" max="6" width="6.875" style="2" customWidth="1"/>
    <col min="7" max="7" width="9.625" style="3" customWidth="1"/>
    <col min="8" max="8" width="10.125" style="2" customWidth="1"/>
    <col min="9" max="9" width="9.125" style="2" customWidth="1"/>
    <col min="10" max="10" width="10.625" style="4" customWidth="1"/>
    <col min="11" max="11" width="11.125" style="2" customWidth="1"/>
    <col min="12" max="12" width="13.5" style="2" customWidth="1"/>
    <col min="13" max="13" width="9.375" style="2" customWidth="1"/>
    <col min="14" max="14" width="8.75" style="2" customWidth="1"/>
    <col min="15" max="15" width="9.125" style="2" customWidth="1"/>
    <col min="16" max="16384" width="9" style="2"/>
  </cols>
  <sheetData>
    <row r="1" ht="18" customHeight="1" spans="1:2">
      <c r="A1" s="5" t="s">
        <v>0</v>
      </c>
      <c r="B1" s="5"/>
    </row>
    <row r="2" ht="36" customHeight="1" spans="1:15">
      <c r="A2" s="6" t="s">
        <v>1</v>
      </c>
      <c r="B2" s="6"/>
      <c r="C2" s="6"/>
      <c r="D2" s="6"/>
      <c r="E2" s="6"/>
      <c r="F2" s="6"/>
      <c r="G2" s="7"/>
      <c r="H2" s="6"/>
      <c r="I2" s="6"/>
      <c r="J2" s="32"/>
      <c r="K2" s="6"/>
      <c r="L2" s="6"/>
      <c r="M2" s="6"/>
      <c r="N2" s="6"/>
      <c r="O2" s="6"/>
    </row>
    <row r="3" ht="36" customHeight="1" spans="1:15">
      <c r="A3" s="8" t="s">
        <v>2</v>
      </c>
      <c r="B3" s="8"/>
      <c r="C3" s="8"/>
      <c r="D3" s="8"/>
      <c r="E3" s="8"/>
      <c r="F3" s="8"/>
      <c r="G3" s="9"/>
      <c r="H3" s="8"/>
      <c r="I3" s="33" t="s">
        <v>3</v>
      </c>
      <c r="J3" s="34"/>
      <c r="K3" s="35" t="s">
        <v>4</v>
      </c>
      <c r="L3" s="35"/>
      <c r="M3" s="36"/>
      <c r="N3" s="37"/>
      <c r="O3" s="37"/>
    </row>
    <row r="4" ht="30" customHeight="1" spans="1:15">
      <c r="A4" s="10" t="s">
        <v>5</v>
      </c>
      <c r="B4" s="11" t="s">
        <v>6</v>
      </c>
      <c r="C4" s="11" t="s">
        <v>7</v>
      </c>
      <c r="D4" s="11" t="s">
        <v>8</v>
      </c>
      <c r="E4" s="11" t="s">
        <v>9</v>
      </c>
      <c r="F4" s="11" t="s">
        <v>10</v>
      </c>
      <c r="G4" s="12" t="s">
        <v>11</v>
      </c>
      <c r="H4" s="11" t="s">
        <v>12</v>
      </c>
      <c r="I4" s="38" t="s">
        <v>13</v>
      </c>
      <c r="J4" s="39" t="s">
        <v>14</v>
      </c>
      <c r="K4" s="11" t="s">
        <v>15</v>
      </c>
      <c r="L4" s="38" t="s">
        <v>16</v>
      </c>
      <c r="M4" s="38" t="s">
        <v>17</v>
      </c>
      <c r="N4" s="11" t="s">
        <v>18</v>
      </c>
      <c r="O4" s="10" t="s">
        <v>19</v>
      </c>
    </row>
    <row r="5" ht="13.5" spans="1:15">
      <c r="A5" s="10"/>
      <c r="B5" s="11"/>
      <c r="C5" s="11"/>
      <c r="D5" s="11"/>
      <c r="E5" s="11"/>
      <c r="F5" s="11"/>
      <c r="G5" s="12"/>
      <c r="H5" s="11"/>
      <c r="I5" s="40"/>
      <c r="J5" s="39"/>
      <c r="K5" s="11"/>
      <c r="L5" s="40"/>
      <c r="M5" s="40"/>
      <c r="N5" s="11"/>
      <c r="O5" s="10"/>
    </row>
    <row r="6" s="1" customFormat="1" ht="22.5" customHeight="1" spans="1:15">
      <c r="A6" s="13">
        <v>1</v>
      </c>
      <c r="B6" s="13">
        <v>1</v>
      </c>
      <c r="C6" s="14" t="s">
        <v>20</v>
      </c>
      <c r="D6" s="15">
        <v>3</v>
      </c>
      <c r="E6" s="16" t="s">
        <v>21</v>
      </c>
      <c r="F6" s="13">
        <v>3</v>
      </c>
      <c r="G6" s="17">
        <v>110.32</v>
      </c>
      <c r="H6" s="17">
        <v>22.95</v>
      </c>
      <c r="I6" s="17">
        <v>87.37</v>
      </c>
      <c r="J6" s="17">
        <v>5650</v>
      </c>
      <c r="K6" s="41">
        <f t="shared" ref="K6:K14" si="0">L6/I6</f>
        <v>7134.11926290489</v>
      </c>
      <c r="L6" s="42">
        <f t="shared" ref="L6:L14" si="1">J6*G6</f>
        <v>623308</v>
      </c>
      <c r="M6" s="43"/>
      <c r="N6" s="11" t="s">
        <v>22</v>
      </c>
      <c r="O6" s="44"/>
    </row>
    <row r="7" s="1" customFormat="1" ht="22.5" customHeight="1" spans="1:15">
      <c r="A7" s="13">
        <v>2</v>
      </c>
      <c r="B7" s="13">
        <v>1</v>
      </c>
      <c r="C7" s="14" t="s">
        <v>23</v>
      </c>
      <c r="D7" s="15">
        <v>3</v>
      </c>
      <c r="E7" s="16" t="s">
        <v>21</v>
      </c>
      <c r="F7" s="13">
        <v>3</v>
      </c>
      <c r="G7" s="17">
        <v>110.58</v>
      </c>
      <c r="H7" s="17">
        <v>23</v>
      </c>
      <c r="I7" s="17">
        <v>87.58</v>
      </c>
      <c r="J7" s="17">
        <v>5650</v>
      </c>
      <c r="K7" s="41">
        <f t="shared" si="0"/>
        <v>7133.78625256908</v>
      </c>
      <c r="L7" s="42">
        <f t="shared" si="1"/>
        <v>624777</v>
      </c>
      <c r="M7" s="43"/>
      <c r="N7" s="11" t="s">
        <v>22</v>
      </c>
      <c r="O7" s="44"/>
    </row>
    <row r="8" s="1" customFormat="1" ht="22.5" customHeight="1" spans="1:15">
      <c r="A8" s="13">
        <v>3</v>
      </c>
      <c r="B8" s="13">
        <v>1</v>
      </c>
      <c r="C8" s="14" t="s">
        <v>24</v>
      </c>
      <c r="D8" s="15">
        <v>3</v>
      </c>
      <c r="E8" s="16" t="s">
        <v>21</v>
      </c>
      <c r="F8" s="13">
        <v>3</v>
      </c>
      <c r="G8" s="17">
        <v>99.94</v>
      </c>
      <c r="H8" s="17">
        <v>20.79</v>
      </c>
      <c r="I8" s="17">
        <v>79.15</v>
      </c>
      <c r="J8" s="17">
        <v>5650</v>
      </c>
      <c r="K8" s="41">
        <f t="shared" si="0"/>
        <v>7134.06190777006</v>
      </c>
      <c r="L8" s="42">
        <f t="shared" si="1"/>
        <v>564661</v>
      </c>
      <c r="M8" s="43"/>
      <c r="N8" s="11" t="s">
        <v>22</v>
      </c>
      <c r="O8" s="44"/>
    </row>
    <row r="9" s="1" customFormat="1" ht="22.5" customHeight="1" spans="1:15">
      <c r="A9" s="13">
        <v>4</v>
      </c>
      <c r="B9" s="13">
        <v>1</v>
      </c>
      <c r="C9" s="14" t="s">
        <v>25</v>
      </c>
      <c r="D9" s="15">
        <v>4</v>
      </c>
      <c r="E9" s="16" t="s">
        <v>21</v>
      </c>
      <c r="F9" s="13">
        <v>3</v>
      </c>
      <c r="G9" s="17">
        <v>110.58</v>
      </c>
      <c r="H9" s="17">
        <v>23</v>
      </c>
      <c r="I9" s="17">
        <v>87.58</v>
      </c>
      <c r="J9" s="17">
        <v>5650</v>
      </c>
      <c r="K9" s="41">
        <f t="shared" si="0"/>
        <v>7133.78625256908</v>
      </c>
      <c r="L9" s="42">
        <f t="shared" si="1"/>
        <v>624777</v>
      </c>
      <c r="M9" s="43"/>
      <c r="N9" s="11" t="s">
        <v>22</v>
      </c>
      <c r="O9" s="44"/>
    </row>
    <row r="10" s="1" customFormat="1" ht="22.5" customHeight="1" spans="1:15">
      <c r="A10" s="13">
        <v>5</v>
      </c>
      <c r="B10" s="13">
        <v>1</v>
      </c>
      <c r="C10" s="14" t="s">
        <v>26</v>
      </c>
      <c r="D10" s="15">
        <v>4</v>
      </c>
      <c r="E10" s="16" t="s">
        <v>21</v>
      </c>
      <c r="F10" s="13">
        <v>3</v>
      </c>
      <c r="G10" s="17">
        <v>99.94</v>
      </c>
      <c r="H10" s="17">
        <v>20.79</v>
      </c>
      <c r="I10" s="17">
        <v>79.15</v>
      </c>
      <c r="J10" s="17">
        <v>5650</v>
      </c>
      <c r="K10" s="41">
        <f t="shared" si="0"/>
        <v>7134.06190777006</v>
      </c>
      <c r="L10" s="42">
        <f t="shared" si="1"/>
        <v>564661</v>
      </c>
      <c r="M10" s="43"/>
      <c r="N10" s="11" t="s">
        <v>22</v>
      </c>
      <c r="O10" s="44"/>
    </row>
    <row r="11" s="1" customFormat="1" ht="22.5" customHeight="1" spans="1:15">
      <c r="A11" s="13">
        <v>6</v>
      </c>
      <c r="B11" s="13">
        <v>1</v>
      </c>
      <c r="C11" s="14" t="s">
        <v>27</v>
      </c>
      <c r="D11" s="15">
        <v>18</v>
      </c>
      <c r="E11" s="16" t="s">
        <v>21</v>
      </c>
      <c r="F11" s="13">
        <v>3</v>
      </c>
      <c r="G11" s="17">
        <v>110.32</v>
      </c>
      <c r="H11" s="17">
        <v>22.95</v>
      </c>
      <c r="I11" s="17">
        <v>87.37</v>
      </c>
      <c r="J11" s="17">
        <v>6000</v>
      </c>
      <c r="K11" s="41">
        <f t="shared" si="0"/>
        <v>7576.05585441227</v>
      </c>
      <c r="L11" s="42">
        <f t="shared" si="1"/>
        <v>661920</v>
      </c>
      <c r="M11" s="43"/>
      <c r="N11" s="11" t="s">
        <v>22</v>
      </c>
      <c r="O11" s="44"/>
    </row>
    <row r="12" s="1" customFormat="1" ht="22.5" customHeight="1" spans="1:15">
      <c r="A12" s="13">
        <v>7</v>
      </c>
      <c r="B12" s="13">
        <v>1</v>
      </c>
      <c r="C12" s="14" t="s">
        <v>28</v>
      </c>
      <c r="D12" s="15">
        <v>20</v>
      </c>
      <c r="E12" s="16" t="s">
        <v>29</v>
      </c>
      <c r="F12" s="13">
        <v>3</v>
      </c>
      <c r="G12" s="17">
        <v>129.28</v>
      </c>
      <c r="H12" s="17">
        <v>26.89</v>
      </c>
      <c r="I12" s="17">
        <v>102.39</v>
      </c>
      <c r="J12" s="17">
        <v>6000</v>
      </c>
      <c r="K12" s="41">
        <f t="shared" si="0"/>
        <v>7575.73981834164</v>
      </c>
      <c r="L12" s="42">
        <f t="shared" si="1"/>
        <v>775680</v>
      </c>
      <c r="M12" s="43"/>
      <c r="N12" s="11" t="s">
        <v>22</v>
      </c>
      <c r="O12" s="44"/>
    </row>
    <row r="13" s="1" customFormat="1" ht="22.5" customHeight="1" spans="1:15">
      <c r="A13" s="13">
        <v>8</v>
      </c>
      <c r="B13" s="13">
        <v>1</v>
      </c>
      <c r="C13" s="14" t="s">
        <v>30</v>
      </c>
      <c r="D13" s="15">
        <v>24</v>
      </c>
      <c r="E13" s="16" t="s">
        <v>21</v>
      </c>
      <c r="F13" s="13">
        <v>3</v>
      </c>
      <c r="G13" s="17">
        <v>110.32</v>
      </c>
      <c r="H13" s="17">
        <v>22.95</v>
      </c>
      <c r="I13" s="17">
        <v>87.37</v>
      </c>
      <c r="J13" s="17">
        <v>6400</v>
      </c>
      <c r="K13" s="41">
        <f t="shared" si="0"/>
        <v>8081.12624470642</v>
      </c>
      <c r="L13" s="42">
        <f t="shared" si="1"/>
        <v>706048</v>
      </c>
      <c r="M13" s="43"/>
      <c r="N13" s="11" t="s">
        <v>22</v>
      </c>
      <c r="O13" s="44"/>
    </row>
    <row r="14" s="1" customFormat="1" ht="22.5" customHeight="1" spans="1:15">
      <c r="A14" s="13">
        <v>9</v>
      </c>
      <c r="B14" s="13">
        <v>1</v>
      </c>
      <c r="C14" s="14" t="s">
        <v>31</v>
      </c>
      <c r="D14" s="15">
        <v>24</v>
      </c>
      <c r="E14" s="16" t="s">
        <v>21</v>
      </c>
      <c r="F14" s="13">
        <v>3</v>
      </c>
      <c r="G14" s="17">
        <v>110.58</v>
      </c>
      <c r="H14" s="17">
        <v>23</v>
      </c>
      <c r="I14" s="17">
        <v>87.58</v>
      </c>
      <c r="J14" s="17">
        <v>6100</v>
      </c>
      <c r="K14" s="41">
        <f t="shared" si="0"/>
        <v>7701.9639187029</v>
      </c>
      <c r="L14" s="42">
        <f t="shared" si="1"/>
        <v>674538</v>
      </c>
      <c r="M14" s="43"/>
      <c r="N14" s="11" t="s">
        <v>22</v>
      </c>
      <c r="O14" s="44"/>
    </row>
    <row r="15" s="1" customFormat="1" ht="22.5" customHeight="1" spans="1:15">
      <c r="A15" s="18" t="s">
        <v>32</v>
      </c>
      <c r="B15" s="19"/>
      <c r="C15" s="19"/>
      <c r="D15" s="19"/>
      <c r="E15" s="19"/>
      <c r="F15" s="19"/>
      <c r="G15" s="20">
        <f>SUM(G6:G14)</f>
        <v>991.86</v>
      </c>
      <c r="H15" s="20">
        <f>SUM(H6:H14)</f>
        <v>206.32</v>
      </c>
      <c r="I15" s="20">
        <f>SUM(I6:I14)</f>
        <v>785.54</v>
      </c>
      <c r="J15" s="20">
        <f>SUM(J6:J14)/A14</f>
        <v>5861.11111111111</v>
      </c>
      <c r="K15" s="20">
        <f>SUM(K6:K14)/A14</f>
        <v>7400.52237997182</v>
      </c>
      <c r="L15" s="20">
        <f>SUM(L6:L14)/A14</f>
        <v>646707.777777778</v>
      </c>
      <c r="M15" s="45"/>
      <c r="N15" s="11"/>
      <c r="O15" s="44"/>
    </row>
    <row r="16" s="1" customFormat="1" ht="32.1" customHeight="1" spans="1:15">
      <c r="A16" s="21" t="s">
        <v>33</v>
      </c>
      <c r="B16" s="22"/>
      <c r="C16" s="22"/>
      <c r="D16" s="22"/>
      <c r="E16" s="22"/>
      <c r="F16" s="22"/>
      <c r="G16" s="23"/>
      <c r="H16" s="22"/>
      <c r="I16" s="22"/>
      <c r="J16" s="46"/>
      <c r="K16" s="22"/>
      <c r="L16" s="22"/>
      <c r="M16" s="22"/>
      <c r="N16" s="22"/>
      <c r="O16" s="47"/>
    </row>
    <row r="17" s="1" customFormat="1" ht="57" customHeight="1" spans="1:15">
      <c r="A17" s="24" t="s">
        <v>34</v>
      </c>
      <c r="B17" s="25"/>
      <c r="C17" s="25"/>
      <c r="D17" s="25"/>
      <c r="E17" s="25"/>
      <c r="F17" s="25"/>
      <c r="G17" s="26"/>
      <c r="H17" s="25"/>
      <c r="I17" s="25"/>
      <c r="J17" s="48"/>
      <c r="K17" s="25"/>
      <c r="L17" s="25"/>
      <c r="M17" s="25"/>
      <c r="N17" s="25"/>
      <c r="O17" s="25"/>
    </row>
    <row r="18" s="1" customFormat="1" ht="24.95" customHeight="1" spans="1:15">
      <c r="A18" s="27" t="s">
        <v>35</v>
      </c>
      <c r="B18" s="27"/>
      <c r="C18" s="27"/>
      <c r="D18" s="27"/>
      <c r="E18" s="27"/>
      <c r="F18" s="27"/>
      <c r="G18" s="28"/>
      <c r="H18" s="27"/>
      <c r="I18" s="27"/>
      <c r="J18" s="49"/>
      <c r="K18" s="27" t="s">
        <v>36</v>
      </c>
      <c r="L18" s="27"/>
      <c r="M18" s="27"/>
      <c r="N18" s="29"/>
      <c r="O18" s="29"/>
    </row>
    <row r="19" s="1" customFormat="1" ht="24.95" customHeight="1" spans="1:15">
      <c r="A19" s="27" t="s">
        <v>37</v>
      </c>
      <c r="B19" s="27"/>
      <c r="C19" s="27"/>
      <c r="D19" s="27"/>
      <c r="E19" s="27"/>
      <c r="F19" s="29"/>
      <c r="G19" s="30"/>
      <c r="H19" s="29"/>
      <c r="I19" s="29"/>
      <c r="J19" s="50"/>
      <c r="K19" s="27" t="s">
        <v>38</v>
      </c>
      <c r="L19" s="27"/>
      <c r="M19" s="27"/>
      <c r="N19" s="29"/>
      <c r="O19" s="29"/>
    </row>
    <row r="20" s="1" customFormat="1" ht="24.95" customHeight="1" spans="1:10">
      <c r="A20" s="27" t="s">
        <v>39</v>
      </c>
      <c r="B20" s="27"/>
      <c r="C20" s="27"/>
      <c r="D20" s="27"/>
      <c r="E20" s="27"/>
      <c r="G20" s="31"/>
      <c r="J20" s="51"/>
    </row>
  </sheetData>
  <mergeCells count="28">
    <mergeCell ref="A1:B1"/>
    <mergeCell ref="A2:O2"/>
    <mergeCell ref="A3:H3"/>
    <mergeCell ref="I3:J3"/>
    <mergeCell ref="K3:L3"/>
    <mergeCell ref="A15:F15"/>
    <mergeCell ref="A16:O16"/>
    <mergeCell ref="A17:O17"/>
    <mergeCell ref="A18:E18"/>
    <mergeCell ref="K18:L18"/>
    <mergeCell ref="A19:E19"/>
    <mergeCell ref="K19:L19"/>
    <mergeCell ref="A20:E20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</mergeCells>
  <pageMargins left="0.751388888888889" right="0.751388888888889" top="0.393055555555556" bottom="0.393055555555556" header="0" footer="0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清远佬麻将</dc:creator>
  <cp:lastModifiedBy>yanyanya</cp:lastModifiedBy>
  <dcterms:created xsi:type="dcterms:W3CDTF">2020-08-21T01:54:00Z</dcterms:created>
  <dcterms:modified xsi:type="dcterms:W3CDTF">2024-09-24T02:56:15Z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2052-11.8.2.10321</vt:lpwstr>
  </property>
  <property fmtid="{D5CDD505-2E9C-101B-9397-08002B2CF9AE}" pid="3" name="ICV">
    <vt:lpwstr>5E57BB3861F847698E9F148C0E8D28F5_13</vt:lpwstr>
  </property>
</Properties>
</file>