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1120"/>
  </bookViews>
  <sheets>
    <sheet name="Sheet2" sheetId="2" r:id="rId1"/>
  </sheets>
  <definedNames>
    <definedName name="_xlnm._FilterDatabase" localSheetId="0" hidden="1">Sheet2!$A$5:$XBW$75</definedName>
    <definedName name="_xlnm.Print_Area" localSheetId="0">Sheet2!$A$1:$P$69</definedName>
    <definedName name="_xlnm.Print_Titles" localSheetId="0">Sheet2!$1:$5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<sst xmlns="http://schemas.openxmlformats.org/spreadsheetml/2006/main" count="313" uniqueCount="57">
  <si>
    <t>附件2</t>
  </si>
  <si>
    <t>清远市新建商品住房销售价格备案表</t>
  </si>
  <si>
    <t>房地产开发企业名称或中介服务机构名称：清远保泓置业有限公司</t>
  </si>
  <si>
    <t>项目(楼盘)名称：</t>
  </si>
  <si>
    <t>清远保利奥体大都汇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</si>
  <si>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</si>
  <si>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</si>
  <si>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</si>
  <si>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</si>
  <si>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</si>
  <si>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</si>
  <si>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</si>
  <si>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</si>
  <si>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</si>
  <si>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</si>
  <si>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</si>
  <si>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</si>
  <si>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</si>
  <si>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</si>
  <si>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</si>
  <si>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二期2栋</t>
  </si>
  <si>
    <t>25F</t>
  </si>
  <si>
    <t>3房2厅2卫</t>
  </si>
  <si>
    <t>未售</t>
  </si>
  <si>
    <t>带精装修1500元/方，以建筑面积计算</t>
  </si>
  <si>
    <t>22F</t>
  </si>
  <si>
    <t>21F</t>
  </si>
  <si>
    <t>20F</t>
  </si>
  <si>
    <t>16F</t>
  </si>
  <si>
    <t>12F</t>
  </si>
  <si>
    <t>3F</t>
  </si>
  <si>
    <t>18F</t>
  </si>
  <si>
    <t>26F</t>
  </si>
  <si>
    <t>24F</t>
  </si>
  <si>
    <t>23F</t>
  </si>
  <si>
    <t>19F</t>
  </si>
  <si>
    <t>17F</t>
  </si>
  <si>
    <t>15F</t>
  </si>
  <si>
    <t>14F</t>
  </si>
  <si>
    <t>13F</t>
  </si>
  <si>
    <t>11F</t>
  </si>
  <si>
    <t>10F</t>
  </si>
  <si>
    <t>9F</t>
  </si>
  <si>
    <t>8F</t>
  </si>
  <si>
    <t>7F</t>
  </si>
  <si>
    <t>6F</t>
  </si>
  <si>
    <t>5F</t>
  </si>
  <si>
    <t>4F</t>
  </si>
  <si>
    <t>2F</t>
  </si>
  <si>
    <t>本楼栋总面积/均价</t>
  </si>
  <si>
    <t>本栋销售住宅共57套，销售住宅总建筑面积6246㎡，套内面积4979㎡，分摊面积：1267㎡，销售均价：7173.89元/㎡（建筑面积）、8998.98/㎡（套内建筑面积）。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</si>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</sst>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  <numFmt numFmtId="177" formatCode="0.00_ "/>
    <numFmt numFmtId="178" formatCode="0.00_);[Red]\(0.00\)"/>
    <numFmt numFmtId="179" formatCode="0_);[Red]\(0\)"/>
    <numFmt numFmtId="180" formatCode="0_ "/>
  </numFmts>
  <fonts count="33">
    <font>
      <sz val="11"/>
      <color theme="1"/>
      <name val="DengXian"/>
      <charset val="134"/>
      <scheme val="minor"/>
    </font>
    <font>
      <sz val="11"/>
      <color theme="1"/>
      <name val="宋体"/>
      <charset val="134"/>
    </font>
    <font>
      <sz val="11"/>
      <name val="DengXian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DengXian"/>
      <charset val="134"/>
      <scheme val="minor"/>
    </font>
    <font>
      <sz val="12"/>
      <name val="DengXian"/>
      <charset val="134"/>
      <scheme val="minor"/>
    </font>
    <font>
      <sz val="12"/>
      <color indexed="8"/>
      <name val="DengXian"/>
      <charset val="134"/>
      <scheme val="minor"/>
    </font>
    <font>
      <sz val="12"/>
      <color theme="1"/>
      <name val="DengXian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  <font>
      <sz val="11"/>
      <color rgb="FF000000"/>
      <name val="DengXian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176" fontId="32" fillId="0" borderId="0"/>
  </cellStyleXfs>
  <cellXfs count="4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78" fontId="0" fillId="0" borderId="0" xfId="0" applyNumberForma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78" fontId="0" fillId="0" borderId="0" xfId="0" applyNumberForma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view="pageBreakPreview" zoomScale="70" zoomScaleNormal="70" topLeftCell="A58" workbookViewId="0">
      <selection activeCell="M76" sqref="M76"/>
    </sheetView>
  </sheetViews>
  <sheetFormatPr defaultColWidth="8.875" defaultRowHeight="14"/>
  <cols>
    <col min="1" max="1" width="8.875" style="1"/>
    <col min="2" max="2" width="11.875" style="1" customWidth="1"/>
    <col min="3" max="3" width="10" style="1" customWidth="1"/>
    <col min="4" max="4" width="10" style="1" hidden="1" customWidth="1"/>
    <col min="5" max="5" width="8.875" style="1"/>
    <col min="6" max="6" width="12.25" style="1" customWidth="1"/>
    <col min="7" max="7" width="8.875" style="1" customWidth="1"/>
    <col min="8" max="8" width="14.625" style="1" customWidth="1"/>
    <col min="9" max="9" width="10.3333333333333" style="1" customWidth="1"/>
    <col min="10" max="10" width="9.16666666666667" style="1" customWidth="1"/>
    <col min="11" max="11" width="15.375" style="1" customWidth="1"/>
    <col min="12" max="12" width="17.5" style="1" customWidth="1"/>
    <col min="13" max="13" width="10.875" style="1" customWidth="1"/>
    <col min="14" max="14" width="10" style="6" customWidth="1"/>
    <col min="15" max="15" width="11.5" style="1" customWidth="1"/>
    <col min="16" max="16" width="36.9083333333333" style="1" customWidth="1"/>
    <col min="17" max="16299" width="8.875" style="1"/>
  </cols>
  <sheetData>
    <row r="1" s="1" customFormat="1" ht="21" spans="1:16">
      <c r="A1" s="7" t="s">
        <v>0</v>
      </c>
      <c r="B1" s="7"/>
      <c r="C1" s="3"/>
      <c r="D1" s="3"/>
      <c r="E1" s="3"/>
      <c r="F1" s="3"/>
      <c r="G1" s="3"/>
      <c r="H1" s="3"/>
      <c r="I1" s="3"/>
      <c r="J1" s="3"/>
      <c r="K1" s="22"/>
      <c r="L1" s="3"/>
      <c r="M1" s="3"/>
      <c r="N1" s="6"/>
      <c r="O1" s="3"/>
      <c r="P1" s="3"/>
    </row>
    <row r="2" s="1" customFormat="1" ht="25.5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spans="1:16">
      <c r="A3" s="9" t="s">
        <v>2</v>
      </c>
      <c r="B3" s="9"/>
      <c r="C3" s="9"/>
      <c r="D3" s="9"/>
      <c r="E3" s="9"/>
      <c r="F3" s="9"/>
      <c r="G3" s="9"/>
      <c r="H3" s="9"/>
      <c r="I3" s="9"/>
      <c r="J3" s="9" t="s">
        <v>3</v>
      </c>
      <c r="K3" s="23" t="s">
        <v>4</v>
      </c>
      <c r="L3" s="24"/>
      <c r="M3" s="24"/>
      <c r="N3" s="24"/>
      <c r="O3" s="24"/>
      <c r="P3" s="24"/>
    </row>
    <row r="4" s="2" customFormat="1" spans="1:16">
      <c r="A4" s="10" t="s">
        <v>5</v>
      </c>
      <c r="B4" s="11" t="s">
        <v>6</v>
      </c>
      <c r="C4" s="11" t="s">
        <v>7</v>
      </c>
      <c r="D4" s="11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25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0" t="s">
        <v>19</v>
      </c>
    </row>
    <row r="5" s="2" customFormat="1" ht="19" customHeight="1" spans="1:16">
      <c r="A5" s="10"/>
      <c r="B5" s="11"/>
      <c r="C5" s="11"/>
      <c r="D5" s="11"/>
      <c r="E5" s="11"/>
      <c r="F5" s="11"/>
      <c r="G5" s="11"/>
      <c r="H5" s="11"/>
      <c r="I5" s="11"/>
      <c r="J5" s="11"/>
      <c r="K5" s="25"/>
      <c r="L5" s="11"/>
      <c r="M5" s="11"/>
      <c r="N5" s="11"/>
      <c r="O5" s="11"/>
      <c r="P5" s="10"/>
    </row>
    <row r="6" s="3" customFormat="1" ht="45" customHeight="1" spans="1:16">
      <c r="A6" s="12">
        <v>1</v>
      </c>
      <c r="B6" s="12" t="s">
        <v>20</v>
      </c>
      <c r="C6" s="12">
        <v>2502</v>
      </c>
      <c r="D6" s="12" t="str">
        <f t="shared" ref="D6:D14" si="0">B6&amp;C6</f>
        <v>二期2栋2502</v>
      </c>
      <c r="E6" s="13" t="s">
        <v>21</v>
      </c>
      <c r="F6" s="12" t="s">
        <v>22</v>
      </c>
      <c r="G6" s="14">
        <v>2.9</v>
      </c>
      <c r="H6" s="15">
        <v>95.47</v>
      </c>
      <c r="I6" s="12">
        <v>19.36</v>
      </c>
      <c r="J6" s="15">
        <v>76.11</v>
      </c>
      <c r="K6" s="14">
        <f t="shared" ref="K6:K14" si="1">ROUND(M6/H6,2)</f>
        <v>7660.99</v>
      </c>
      <c r="L6" s="14">
        <f t="shared" ref="L6:L14" si="2">ROUND(M6/J6,2)</f>
        <v>9609.71</v>
      </c>
      <c r="M6" s="26">
        <v>731395</v>
      </c>
      <c r="N6" s="27"/>
      <c r="O6" s="28" t="s">
        <v>23</v>
      </c>
      <c r="P6" s="13" t="s">
        <v>24</v>
      </c>
    </row>
    <row r="7" s="3" customFormat="1" ht="45" customHeight="1" spans="1:16">
      <c r="A7" s="12">
        <v>2</v>
      </c>
      <c r="B7" s="12" t="s">
        <v>20</v>
      </c>
      <c r="C7" s="12">
        <v>2202</v>
      </c>
      <c r="D7" s="12" t="str">
        <f t="shared" si="0"/>
        <v>二期2栋2202</v>
      </c>
      <c r="E7" s="13" t="s">
        <v>25</v>
      </c>
      <c r="F7" s="12" t="s">
        <v>22</v>
      </c>
      <c r="G7" s="14">
        <v>2.9</v>
      </c>
      <c r="H7" s="15">
        <v>95.47</v>
      </c>
      <c r="I7" s="12">
        <v>19.36</v>
      </c>
      <c r="J7" s="15">
        <v>76.11</v>
      </c>
      <c r="K7" s="14">
        <f t="shared" si="1"/>
        <v>7710.08</v>
      </c>
      <c r="L7" s="14">
        <f t="shared" si="2"/>
        <v>9671.28</v>
      </c>
      <c r="M7" s="26">
        <v>736081</v>
      </c>
      <c r="N7" s="27"/>
      <c r="O7" s="28" t="s">
        <v>23</v>
      </c>
      <c r="P7" s="13" t="s">
        <v>24</v>
      </c>
    </row>
    <row r="8" s="3" customFormat="1" ht="45" customHeight="1" spans="1:16">
      <c r="A8" s="12">
        <v>3</v>
      </c>
      <c r="B8" s="12" t="s">
        <v>20</v>
      </c>
      <c r="C8" s="12">
        <v>2102</v>
      </c>
      <c r="D8" s="12" t="str">
        <f t="shared" si="0"/>
        <v>二期2栋2102</v>
      </c>
      <c r="E8" s="13" t="s">
        <v>26</v>
      </c>
      <c r="F8" s="12" t="s">
        <v>22</v>
      </c>
      <c r="G8" s="14">
        <v>2.9</v>
      </c>
      <c r="H8" s="15">
        <v>95.47</v>
      </c>
      <c r="I8" s="12">
        <v>19.36</v>
      </c>
      <c r="J8" s="15">
        <v>76.11</v>
      </c>
      <c r="K8" s="14">
        <f t="shared" si="1"/>
        <v>7691.95</v>
      </c>
      <c r="L8" s="14">
        <f t="shared" si="2"/>
        <v>9648.54</v>
      </c>
      <c r="M8" s="26">
        <v>734350</v>
      </c>
      <c r="N8" s="27"/>
      <c r="O8" s="28" t="s">
        <v>23</v>
      </c>
      <c r="P8" s="13" t="s">
        <v>24</v>
      </c>
    </row>
    <row r="9" s="3" customFormat="1" ht="45" customHeight="1" spans="1:16">
      <c r="A9" s="12">
        <v>4</v>
      </c>
      <c r="B9" s="12" t="s">
        <v>20</v>
      </c>
      <c r="C9" s="12">
        <v>2002</v>
      </c>
      <c r="D9" s="12" t="str">
        <f t="shared" si="0"/>
        <v>二期2栋2002</v>
      </c>
      <c r="E9" s="13" t="s">
        <v>27</v>
      </c>
      <c r="F9" s="12" t="s">
        <v>22</v>
      </c>
      <c r="G9" s="14">
        <v>2.9</v>
      </c>
      <c r="H9" s="15">
        <v>95.47</v>
      </c>
      <c r="I9" s="12">
        <v>19.36</v>
      </c>
      <c r="J9" s="16">
        <v>76.11</v>
      </c>
      <c r="K9" s="14">
        <f t="shared" si="1"/>
        <v>7664.72</v>
      </c>
      <c r="L9" s="14">
        <f t="shared" si="2"/>
        <v>9614.39</v>
      </c>
      <c r="M9" s="26">
        <v>731751</v>
      </c>
      <c r="N9" s="27"/>
      <c r="O9" s="28" t="s">
        <v>23</v>
      </c>
      <c r="P9" s="13" t="s">
        <v>24</v>
      </c>
    </row>
    <row r="10" s="3" customFormat="1" ht="45" customHeight="1" spans="1:16">
      <c r="A10" s="12">
        <v>5</v>
      </c>
      <c r="B10" s="12" t="s">
        <v>20</v>
      </c>
      <c r="C10" s="12">
        <v>1602</v>
      </c>
      <c r="D10" s="12" t="str">
        <f t="shared" si="0"/>
        <v>二期2栋1602</v>
      </c>
      <c r="E10" s="13" t="s">
        <v>28</v>
      </c>
      <c r="F10" s="12" t="s">
        <v>22</v>
      </c>
      <c r="G10" s="14">
        <v>2.9</v>
      </c>
      <c r="H10" s="15">
        <v>95.47</v>
      </c>
      <c r="I10" s="12">
        <v>19.36</v>
      </c>
      <c r="J10" s="16">
        <v>76.11</v>
      </c>
      <c r="K10" s="14">
        <f t="shared" si="1"/>
        <v>7541.63</v>
      </c>
      <c r="L10" s="14">
        <f t="shared" si="2"/>
        <v>9459.98</v>
      </c>
      <c r="M10" s="26">
        <v>719999</v>
      </c>
      <c r="N10" s="27"/>
      <c r="O10" s="28" t="s">
        <v>23</v>
      </c>
      <c r="P10" s="13" t="s">
        <v>24</v>
      </c>
    </row>
    <row r="11" s="3" customFormat="1" ht="45" customHeight="1" spans="1:16">
      <c r="A11" s="12">
        <v>6</v>
      </c>
      <c r="B11" s="12" t="s">
        <v>20</v>
      </c>
      <c r="C11" s="12">
        <v>1202</v>
      </c>
      <c r="D11" s="12" t="str">
        <f t="shared" si="0"/>
        <v>二期2栋1202</v>
      </c>
      <c r="E11" s="13" t="s">
        <v>29</v>
      </c>
      <c r="F11" s="12" t="s">
        <v>22</v>
      </c>
      <c r="G11" s="14">
        <v>2.9</v>
      </c>
      <c r="H11" s="15">
        <v>95.47</v>
      </c>
      <c r="I11" s="12">
        <v>19.36</v>
      </c>
      <c r="J11" s="16">
        <v>76.11</v>
      </c>
      <c r="K11" s="14">
        <f t="shared" si="1"/>
        <v>7348.79</v>
      </c>
      <c r="L11" s="14">
        <f t="shared" si="2"/>
        <v>9218.09</v>
      </c>
      <c r="M11" s="26">
        <v>701589</v>
      </c>
      <c r="N11" s="27"/>
      <c r="O11" s="28" t="s">
        <v>23</v>
      </c>
      <c r="P11" s="13" t="s">
        <v>24</v>
      </c>
    </row>
    <row r="12" s="3" customFormat="1" ht="45" customHeight="1" spans="1:16">
      <c r="A12" s="12">
        <v>7</v>
      </c>
      <c r="B12" s="12" t="s">
        <v>20</v>
      </c>
      <c r="C12" s="12">
        <v>302</v>
      </c>
      <c r="D12" s="12" t="str">
        <f t="shared" si="0"/>
        <v>二期2栋302</v>
      </c>
      <c r="E12" s="13" t="s">
        <v>30</v>
      </c>
      <c r="F12" s="12" t="s">
        <v>22</v>
      </c>
      <c r="G12" s="14">
        <v>2.9</v>
      </c>
      <c r="H12" s="15">
        <v>95.47</v>
      </c>
      <c r="I12" s="12">
        <v>19.36</v>
      </c>
      <c r="J12" s="16">
        <v>76.11</v>
      </c>
      <c r="K12" s="14">
        <f t="shared" si="1"/>
        <v>7141.12</v>
      </c>
      <c r="L12" s="14">
        <f t="shared" si="2"/>
        <v>8957.6</v>
      </c>
      <c r="M12" s="26">
        <v>681763</v>
      </c>
      <c r="N12" s="27"/>
      <c r="O12" s="28" t="s">
        <v>23</v>
      </c>
      <c r="P12" s="13" t="s">
        <v>24</v>
      </c>
    </row>
    <row r="13" s="3" customFormat="1" ht="45" customHeight="1" spans="1:16">
      <c r="A13" s="12">
        <v>8</v>
      </c>
      <c r="B13" s="12" t="s">
        <v>20</v>
      </c>
      <c r="C13" s="12">
        <v>1803</v>
      </c>
      <c r="D13" s="12" t="str">
        <f t="shared" si="0"/>
        <v>二期2栋1803</v>
      </c>
      <c r="E13" s="13" t="s">
        <v>31</v>
      </c>
      <c r="F13" s="12" t="s">
        <v>22</v>
      </c>
      <c r="G13" s="14">
        <v>2.9</v>
      </c>
      <c r="H13" s="16">
        <v>95.38</v>
      </c>
      <c r="I13" s="12">
        <v>19.34</v>
      </c>
      <c r="J13" s="16">
        <v>76.04</v>
      </c>
      <c r="K13" s="14">
        <f t="shared" si="1"/>
        <v>6371.83</v>
      </c>
      <c r="L13" s="14">
        <f t="shared" si="2"/>
        <v>7992.44</v>
      </c>
      <c r="M13" s="26">
        <v>607745</v>
      </c>
      <c r="N13" s="27"/>
      <c r="O13" s="28" t="s">
        <v>23</v>
      </c>
      <c r="P13" s="13" t="s">
        <v>24</v>
      </c>
    </row>
    <row r="14" s="3" customFormat="1" ht="45" customHeight="1" spans="1:16">
      <c r="A14" s="12">
        <v>9</v>
      </c>
      <c r="B14" s="12" t="s">
        <v>20</v>
      </c>
      <c r="C14" s="12">
        <v>1603</v>
      </c>
      <c r="D14" s="12" t="str">
        <f t="shared" si="0"/>
        <v>二期2栋1603</v>
      </c>
      <c r="E14" s="13" t="s">
        <v>28</v>
      </c>
      <c r="F14" s="12" t="s">
        <v>22</v>
      </c>
      <c r="G14" s="14">
        <v>2.9</v>
      </c>
      <c r="H14" s="16">
        <v>95.38</v>
      </c>
      <c r="I14" s="12">
        <v>19.34</v>
      </c>
      <c r="J14" s="16">
        <v>76.04</v>
      </c>
      <c r="K14" s="14">
        <f t="shared" si="1"/>
        <v>7490.79</v>
      </c>
      <c r="L14" s="14">
        <f t="shared" si="2"/>
        <v>9396</v>
      </c>
      <c r="M14" s="26">
        <v>714472</v>
      </c>
      <c r="N14" s="27"/>
      <c r="O14" s="28" t="s">
        <v>23</v>
      </c>
      <c r="P14" s="13" t="s">
        <v>24</v>
      </c>
    </row>
    <row r="15" s="3" customFormat="1" ht="45" customHeight="1" spans="1:16">
      <c r="A15" s="12">
        <v>10</v>
      </c>
      <c r="B15" s="12" t="s">
        <v>20</v>
      </c>
      <c r="C15" s="12">
        <v>2605</v>
      </c>
      <c r="D15" s="12" t="str">
        <f t="shared" ref="D15:D23" si="3">B15&amp;C15</f>
        <v>二期2栋2605</v>
      </c>
      <c r="E15" s="12" t="s">
        <v>32</v>
      </c>
      <c r="F15" s="12" t="s">
        <v>22</v>
      </c>
      <c r="G15" s="14">
        <v>2.9</v>
      </c>
      <c r="H15" s="16">
        <v>112.22</v>
      </c>
      <c r="I15" s="12">
        <v>22.76</v>
      </c>
      <c r="J15" s="16">
        <v>89.46</v>
      </c>
      <c r="K15" s="14">
        <f t="shared" ref="K15:K23" si="4">ROUND(M15/H15,2)</f>
        <v>6194.61</v>
      </c>
      <c r="L15" s="14">
        <f t="shared" ref="L15:L23" si="5">ROUND(M15/J15,2)</f>
        <v>7770.61</v>
      </c>
      <c r="M15" s="26">
        <v>695159</v>
      </c>
      <c r="N15" s="27"/>
      <c r="O15" s="28" t="s">
        <v>23</v>
      </c>
      <c r="P15" s="13" t="s">
        <v>24</v>
      </c>
    </row>
    <row r="16" s="3" customFormat="1" ht="45" customHeight="1" spans="1:16">
      <c r="A16" s="12">
        <v>11</v>
      </c>
      <c r="B16" s="12" t="s">
        <v>20</v>
      </c>
      <c r="C16" s="12">
        <v>2505</v>
      </c>
      <c r="D16" s="12" t="str">
        <f t="shared" si="3"/>
        <v>二期2栋2505</v>
      </c>
      <c r="E16" s="12" t="s">
        <v>21</v>
      </c>
      <c r="F16" s="12" t="s">
        <v>22</v>
      </c>
      <c r="G16" s="14">
        <v>2.9</v>
      </c>
      <c r="H16" s="16">
        <v>112.22</v>
      </c>
      <c r="I16" s="12">
        <v>22.76</v>
      </c>
      <c r="J16" s="16">
        <v>89.46</v>
      </c>
      <c r="K16" s="14">
        <f t="shared" si="4"/>
        <v>6919.27</v>
      </c>
      <c r="L16" s="14">
        <f t="shared" si="5"/>
        <v>8679.63</v>
      </c>
      <c r="M16" s="26">
        <v>776480</v>
      </c>
      <c r="N16" s="27"/>
      <c r="O16" s="28" t="s">
        <v>23</v>
      </c>
      <c r="P16" s="13" t="s">
        <v>24</v>
      </c>
    </row>
    <row r="17" s="3" customFormat="1" ht="45" customHeight="1" spans="1:16">
      <c r="A17" s="12">
        <v>12</v>
      </c>
      <c r="B17" s="12" t="s">
        <v>20</v>
      </c>
      <c r="C17" s="12">
        <v>2405</v>
      </c>
      <c r="D17" s="12" t="str">
        <f t="shared" si="3"/>
        <v>二期2栋2405</v>
      </c>
      <c r="E17" s="12" t="s">
        <v>33</v>
      </c>
      <c r="F17" s="12" t="s">
        <v>22</v>
      </c>
      <c r="G17" s="14">
        <v>2.9</v>
      </c>
      <c r="H17" s="16">
        <v>112.22</v>
      </c>
      <c r="I17" s="12">
        <v>22.76</v>
      </c>
      <c r="J17" s="16">
        <v>89.46</v>
      </c>
      <c r="K17" s="14">
        <f t="shared" si="4"/>
        <v>6783.83</v>
      </c>
      <c r="L17" s="14">
        <f t="shared" si="5"/>
        <v>8509.74</v>
      </c>
      <c r="M17" s="26">
        <v>761281</v>
      </c>
      <c r="N17" s="27"/>
      <c r="O17" s="28" t="s">
        <v>23</v>
      </c>
      <c r="P17" s="13" t="s">
        <v>24</v>
      </c>
    </row>
    <row r="18" s="3" customFormat="1" ht="45" customHeight="1" spans="1:16">
      <c r="A18" s="12">
        <v>13</v>
      </c>
      <c r="B18" s="12" t="s">
        <v>20</v>
      </c>
      <c r="C18" s="12">
        <v>2305</v>
      </c>
      <c r="D18" s="12" t="str">
        <f t="shared" si="3"/>
        <v>二期2栋2305</v>
      </c>
      <c r="E18" s="12" t="s">
        <v>34</v>
      </c>
      <c r="F18" s="12" t="s">
        <v>22</v>
      </c>
      <c r="G18" s="14">
        <v>2.9</v>
      </c>
      <c r="H18" s="16">
        <v>112.22</v>
      </c>
      <c r="I18" s="12">
        <v>22.76</v>
      </c>
      <c r="J18" s="16">
        <v>89.46</v>
      </c>
      <c r="K18" s="14">
        <f t="shared" si="4"/>
        <v>7054.71</v>
      </c>
      <c r="L18" s="14">
        <f t="shared" si="5"/>
        <v>8849.54</v>
      </c>
      <c r="M18" s="26">
        <v>791680</v>
      </c>
      <c r="N18" s="27"/>
      <c r="O18" s="28" t="s">
        <v>23</v>
      </c>
      <c r="P18" s="13" t="s">
        <v>24</v>
      </c>
    </row>
    <row r="19" s="3" customFormat="1" ht="45" customHeight="1" spans="1:16">
      <c r="A19" s="12">
        <v>14</v>
      </c>
      <c r="B19" s="12" t="s">
        <v>20</v>
      </c>
      <c r="C19" s="12">
        <v>2205</v>
      </c>
      <c r="D19" s="12" t="str">
        <f t="shared" si="3"/>
        <v>二期2栋2205</v>
      </c>
      <c r="E19" s="12" t="s">
        <v>25</v>
      </c>
      <c r="F19" s="12" t="s">
        <v>22</v>
      </c>
      <c r="G19" s="14">
        <v>2.9</v>
      </c>
      <c r="H19" s="16">
        <v>112.22</v>
      </c>
      <c r="I19" s="12">
        <v>22.76</v>
      </c>
      <c r="J19" s="16">
        <v>89.46</v>
      </c>
      <c r="K19" s="14">
        <f t="shared" si="4"/>
        <v>7077.29</v>
      </c>
      <c r="L19" s="14">
        <f t="shared" si="5"/>
        <v>8877.87</v>
      </c>
      <c r="M19" s="26">
        <v>794214</v>
      </c>
      <c r="N19" s="27"/>
      <c r="O19" s="28" t="s">
        <v>23</v>
      </c>
      <c r="P19" s="13" t="s">
        <v>24</v>
      </c>
    </row>
    <row r="20" s="3" customFormat="1" ht="45" customHeight="1" spans="1:16">
      <c r="A20" s="12">
        <v>15</v>
      </c>
      <c r="B20" s="12" t="s">
        <v>20</v>
      </c>
      <c r="C20" s="12">
        <v>2105</v>
      </c>
      <c r="D20" s="12" t="str">
        <f t="shared" si="3"/>
        <v>二期2栋2105</v>
      </c>
      <c r="E20" s="12" t="s">
        <v>26</v>
      </c>
      <c r="F20" s="12" t="s">
        <v>22</v>
      </c>
      <c r="G20" s="14">
        <v>2.9</v>
      </c>
      <c r="H20" s="16">
        <v>112.22</v>
      </c>
      <c r="I20" s="12">
        <v>22.76</v>
      </c>
      <c r="J20" s="16">
        <v>89.46</v>
      </c>
      <c r="K20" s="14">
        <f t="shared" si="4"/>
        <v>7099.87</v>
      </c>
      <c r="L20" s="14">
        <f t="shared" si="5"/>
        <v>8906.18</v>
      </c>
      <c r="M20" s="26">
        <v>796747</v>
      </c>
      <c r="N20" s="27"/>
      <c r="O20" s="28" t="s">
        <v>23</v>
      </c>
      <c r="P20" s="13" t="s">
        <v>24</v>
      </c>
    </row>
    <row r="21" s="3" customFormat="1" ht="45" customHeight="1" spans="1:16">
      <c r="A21" s="12">
        <v>16</v>
      </c>
      <c r="B21" s="12" t="s">
        <v>20</v>
      </c>
      <c r="C21" s="12">
        <v>1905</v>
      </c>
      <c r="D21" s="12" t="str">
        <f t="shared" si="3"/>
        <v>二期2栋1905</v>
      </c>
      <c r="E21" s="12" t="s">
        <v>35</v>
      </c>
      <c r="F21" s="12" t="s">
        <v>22</v>
      </c>
      <c r="G21" s="14">
        <v>2.9</v>
      </c>
      <c r="H21" s="16">
        <v>112.22</v>
      </c>
      <c r="I21" s="12">
        <v>22.76</v>
      </c>
      <c r="J21" s="16">
        <v>89.46</v>
      </c>
      <c r="K21" s="14">
        <f t="shared" si="4"/>
        <v>8452.12</v>
      </c>
      <c r="L21" s="14">
        <f t="shared" si="5"/>
        <v>10602.47</v>
      </c>
      <c r="M21" s="26">
        <v>948497</v>
      </c>
      <c r="N21" s="27"/>
      <c r="O21" s="28" t="s">
        <v>23</v>
      </c>
      <c r="P21" s="13" t="s">
        <v>24</v>
      </c>
    </row>
    <row r="22" s="3" customFormat="1" ht="45" customHeight="1" spans="1:16">
      <c r="A22" s="12">
        <v>17</v>
      </c>
      <c r="B22" s="12" t="s">
        <v>20</v>
      </c>
      <c r="C22" s="12">
        <v>1805</v>
      </c>
      <c r="D22" s="12" t="str">
        <f t="shared" si="3"/>
        <v>二期2栋1805</v>
      </c>
      <c r="E22" s="12" t="s">
        <v>31</v>
      </c>
      <c r="F22" s="12" t="s">
        <v>22</v>
      </c>
      <c r="G22" s="14">
        <v>2.9</v>
      </c>
      <c r="H22" s="16">
        <v>112.22</v>
      </c>
      <c r="I22" s="12">
        <v>22.76</v>
      </c>
      <c r="J22" s="16">
        <v>89.46</v>
      </c>
      <c r="K22" s="14">
        <f t="shared" si="4"/>
        <v>8376.39</v>
      </c>
      <c r="L22" s="14">
        <f t="shared" si="5"/>
        <v>10507.48</v>
      </c>
      <c r="M22" s="26">
        <v>939999</v>
      </c>
      <c r="N22" s="27"/>
      <c r="O22" s="28" t="s">
        <v>23</v>
      </c>
      <c r="P22" s="13" t="s">
        <v>24</v>
      </c>
    </row>
    <row r="23" s="3" customFormat="1" ht="45" customHeight="1" spans="1:16">
      <c r="A23" s="12">
        <v>18</v>
      </c>
      <c r="B23" s="12" t="s">
        <v>20</v>
      </c>
      <c r="C23" s="12">
        <v>1705</v>
      </c>
      <c r="D23" s="12" t="str">
        <f t="shared" si="3"/>
        <v>二期2栋1705</v>
      </c>
      <c r="E23" s="12" t="s">
        <v>36</v>
      </c>
      <c r="F23" s="12" t="s">
        <v>22</v>
      </c>
      <c r="G23" s="14">
        <v>2.9</v>
      </c>
      <c r="H23" s="16">
        <v>112.22</v>
      </c>
      <c r="I23" s="12">
        <v>22.76</v>
      </c>
      <c r="J23" s="16">
        <v>89.46</v>
      </c>
      <c r="K23" s="14">
        <f t="shared" si="4"/>
        <v>8727.46</v>
      </c>
      <c r="L23" s="14">
        <f t="shared" si="5"/>
        <v>10947.86</v>
      </c>
      <c r="M23" s="26">
        <v>979396</v>
      </c>
      <c r="N23" s="29"/>
      <c r="O23" s="28" t="s">
        <v>23</v>
      </c>
      <c r="P23" s="13" t="s">
        <v>24</v>
      </c>
    </row>
    <row r="24" s="3" customFormat="1" ht="45" customHeight="1" spans="1:16">
      <c r="A24" s="12">
        <v>19</v>
      </c>
      <c r="B24" s="12" t="s">
        <v>20</v>
      </c>
      <c r="C24" s="12">
        <v>1505</v>
      </c>
      <c r="D24" s="12" t="str">
        <f t="shared" ref="D24:D62" si="6">B24&amp;C24</f>
        <v>二期2栋1505</v>
      </c>
      <c r="E24" s="12" t="s">
        <v>37</v>
      </c>
      <c r="F24" s="12" t="s">
        <v>22</v>
      </c>
      <c r="G24" s="14">
        <v>2.9</v>
      </c>
      <c r="H24" s="16">
        <v>112.22</v>
      </c>
      <c r="I24" s="12">
        <v>22.76</v>
      </c>
      <c r="J24" s="16">
        <v>89.46</v>
      </c>
      <c r="K24" s="14">
        <f t="shared" ref="K24:K63" si="7">ROUND(M24/H24,2)</f>
        <v>8318.93</v>
      </c>
      <c r="L24" s="14">
        <f t="shared" ref="L24:L62" si="8">ROUND(M24/J24,2)</f>
        <v>10435.39</v>
      </c>
      <c r="M24" s="26">
        <v>933550</v>
      </c>
      <c r="N24" s="27"/>
      <c r="O24" s="28" t="s">
        <v>23</v>
      </c>
      <c r="P24" s="13" t="s">
        <v>24</v>
      </c>
    </row>
    <row r="25" s="3" customFormat="1" ht="45" customHeight="1" spans="1:16">
      <c r="A25" s="12">
        <v>20</v>
      </c>
      <c r="B25" s="12" t="s">
        <v>20</v>
      </c>
      <c r="C25" s="12">
        <v>1405</v>
      </c>
      <c r="D25" s="12" t="str">
        <f t="shared" si="6"/>
        <v>二期2栋1405</v>
      </c>
      <c r="E25" s="12" t="s">
        <v>38</v>
      </c>
      <c r="F25" s="12" t="s">
        <v>22</v>
      </c>
      <c r="G25" s="14">
        <v>2.9</v>
      </c>
      <c r="H25" s="16">
        <v>112.22</v>
      </c>
      <c r="I25" s="12">
        <v>22.76</v>
      </c>
      <c r="J25" s="16">
        <v>89.46</v>
      </c>
      <c r="K25" s="14">
        <f t="shared" si="7"/>
        <v>6761.25</v>
      </c>
      <c r="L25" s="14">
        <f t="shared" si="8"/>
        <v>8481.41</v>
      </c>
      <c r="M25" s="26">
        <v>758747</v>
      </c>
      <c r="N25" s="27"/>
      <c r="O25" s="28" t="s">
        <v>23</v>
      </c>
      <c r="P25" s="13" t="s">
        <v>24</v>
      </c>
    </row>
    <row r="26" s="3" customFormat="1" ht="45" customHeight="1" spans="1:16">
      <c r="A26" s="12">
        <v>21</v>
      </c>
      <c r="B26" s="12" t="s">
        <v>20</v>
      </c>
      <c r="C26" s="12">
        <v>1305</v>
      </c>
      <c r="D26" s="12" t="str">
        <f t="shared" si="6"/>
        <v>二期2栋1305</v>
      </c>
      <c r="E26" s="12" t="s">
        <v>39</v>
      </c>
      <c r="F26" s="12" t="s">
        <v>22</v>
      </c>
      <c r="G26" s="14">
        <v>2.9</v>
      </c>
      <c r="H26" s="16">
        <v>112.22</v>
      </c>
      <c r="I26" s="12">
        <v>22.76</v>
      </c>
      <c r="J26" s="16">
        <v>89.46</v>
      </c>
      <c r="K26" s="14">
        <f t="shared" si="7"/>
        <v>8289.57</v>
      </c>
      <c r="L26" s="14">
        <f t="shared" si="8"/>
        <v>10398.57</v>
      </c>
      <c r="M26" s="26">
        <v>930256</v>
      </c>
      <c r="N26" s="27"/>
      <c r="O26" s="28" t="s">
        <v>23</v>
      </c>
      <c r="P26" s="13" t="s">
        <v>24</v>
      </c>
    </row>
    <row r="27" s="3" customFormat="1" ht="45" customHeight="1" spans="1:16">
      <c r="A27" s="12">
        <v>22</v>
      </c>
      <c r="B27" s="12" t="s">
        <v>20</v>
      </c>
      <c r="C27" s="12">
        <v>1205</v>
      </c>
      <c r="D27" s="12" t="str">
        <f t="shared" si="6"/>
        <v>二期2栋1205</v>
      </c>
      <c r="E27" s="12" t="s">
        <v>29</v>
      </c>
      <c r="F27" s="12" t="s">
        <v>22</v>
      </c>
      <c r="G27" s="14">
        <v>2.9</v>
      </c>
      <c r="H27" s="16">
        <v>112.22</v>
      </c>
      <c r="I27" s="12">
        <v>22.76</v>
      </c>
      <c r="J27" s="16">
        <v>89.46</v>
      </c>
      <c r="K27" s="14">
        <f t="shared" si="7"/>
        <v>8262.48</v>
      </c>
      <c r="L27" s="14">
        <f t="shared" si="8"/>
        <v>10364.59</v>
      </c>
      <c r="M27" s="26">
        <v>927216</v>
      </c>
      <c r="N27" s="27"/>
      <c r="O27" s="28" t="s">
        <v>23</v>
      </c>
      <c r="P27" s="13" t="s">
        <v>24</v>
      </c>
    </row>
    <row r="28" s="3" customFormat="1" ht="45" customHeight="1" spans="1:16">
      <c r="A28" s="12">
        <v>23</v>
      </c>
      <c r="B28" s="12" t="s">
        <v>20</v>
      </c>
      <c r="C28" s="12">
        <v>1105</v>
      </c>
      <c r="D28" s="12" t="str">
        <f t="shared" si="6"/>
        <v>二期2栋1105</v>
      </c>
      <c r="E28" s="12" t="s">
        <v>40</v>
      </c>
      <c r="F28" s="12" t="s">
        <v>22</v>
      </c>
      <c r="G28" s="14">
        <v>2.9</v>
      </c>
      <c r="H28" s="16">
        <v>112.22</v>
      </c>
      <c r="I28" s="12">
        <v>22.76</v>
      </c>
      <c r="J28" s="16">
        <v>89.46</v>
      </c>
      <c r="K28" s="14">
        <f t="shared" si="7"/>
        <v>8226.37</v>
      </c>
      <c r="L28" s="14">
        <f t="shared" si="8"/>
        <v>10319.28</v>
      </c>
      <c r="M28" s="26">
        <v>923163</v>
      </c>
      <c r="N28" s="27"/>
      <c r="O28" s="28" t="s">
        <v>23</v>
      </c>
      <c r="P28" s="13" t="s">
        <v>24</v>
      </c>
    </row>
    <row r="29" s="3" customFormat="1" ht="45" customHeight="1" spans="1:16">
      <c r="A29" s="12">
        <v>24</v>
      </c>
      <c r="B29" s="12" t="s">
        <v>20</v>
      </c>
      <c r="C29" s="12">
        <v>1005</v>
      </c>
      <c r="D29" s="12" t="str">
        <f t="shared" si="6"/>
        <v>二期2栋1005</v>
      </c>
      <c r="E29" s="12" t="s">
        <v>41</v>
      </c>
      <c r="F29" s="12" t="s">
        <v>22</v>
      </c>
      <c r="G29" s="14">
        <v>2.9</v>
      </c>
      <c r="H29" s="16">
        <v>112.22</v>
      </c>
      <c r="I29" s="12">
        <v>22.76</v>
      </c>
      <c r="J29" s="16">
        <v>89.46</v>
      </c>
      <c r="K29" s="14">
        <f t="shared" si="7"/>
        <v>6896.69</v>
      </c>
      <c r="L29" s="14">
        <f t="shared" si="8"/>
        <v>8651.32</v>
      </c>
      <c r="M29" s="26">
        <v>773947</v>
      </c>
      <c r="N29" s="27"/>
      <c r="O29" s="28" t="s">
        <v>23</v>
      </c>
      <c r="P29" s="13" t="s">
        <v>24</v>
      </c>
    </row>
    <row r="30" s="3" customFormat="1" ht="45" customHeight="1" spans="1:16">
      <c r="A30" s="12">
        <v>25</v>
      </c>
      <c r="B30" s="12" t="s">
        <v>20</v>
      </c>
      <c r="C30" s="12">
        <v>905</v>
      </c>
      <c r="D30" s="12" t="str">
        <f t="shared" si="6"/>
        <v>二期2栋905</v>
      </c>
      <c r="E30" s="12" t="s">
        <v>42</v>
      </c>
      <c r="F30" s="12" t="s">
        <v>22</v>
      </c>
      <c r="G30" s="14">
        <v>2.9</v>
      </c>
      <c r="H30" s="16">
        <v>112.22</v>
      </c>
      <c r="I30" s="12">
        <v>22.76</v>
      </c>
      <c r="J30" s="16">
        <v>89.46</v>
      </c>
      <c r="K30" s="14">
        <f t="shared" si="7"/>
        <v>6874.11</v>
      </c>
      <c r="L30" s="14">
        <f t="shared" si="8"/>
        <v>8622.99</v>
      </c>
      <c r="M30" s="26">
        <v>771413</v>
      </c>
      <c r="N30" s="27"/>
      <c r="O30" s="28" t="s">
        <v>23</v>
      </c>
      <c r="P30" s="13" t="s">
        <v>24</v>
      </c>
    </row>
    <row r="31" s="3" customFormat="1" ht="45" customHeight="1" spans="1:16">
      <c r="A31" s="12">
        <v>26</v>
      </c>
      <c r="B31" s="12" t="s">
        <v>20</v>
      </c>
      <c r="C31" s="12">
        <v>805</v>
      </c>
      <c r="D31" s="12" t="str">
        <f t="shared" si="6"/>
        <v>二期2栋805</v>
      </c>
      <c r="E31" s="12" t="s">
        <v>43</v>
      </c>
      <c r="F31" s="12" t="s">
        <v>22</v>
      </c>
      <c r="G31" s="14">
        <v>2.9</v>
      </c>
      <c r="H31" s="16">
        <v>112.22</v>
      </c>
      <c r="I31" s="12">
        <v>22.76</v>
      </c>
      <c r="J31" s="16">
        <v>89.46</v>
      </c>
      <c r="K31" s="14">
        <f t="shared" si="7"/>
        <v>6851.55</v>
      </c>
      <c r="L31" s="14">
        <f t="shared" si="8"/>
        <v>8594.69</v>
      </c>
      <c r="M31" s="26">
        <v>768881</v>
      </c>
      <c r="N31" s="27"/>
      <c r="O31" s="28" t="s">
        <v>23</v>
      </c>
      <c r="P31" s="13" t="s">
        <v>24</v>
      </c>
    </row>
    <row r="32" s="3" customFormat="1" ht="45" customHeight="1" spans="1:16">
      <c r="A32" s="12">
        <v>27</v>
      </c>
      <c r="B32" s="12" t="s">
        <v>20</v>
      </c>
      <c r="C32" s="12">
        <v>705</v>
      </c>
      <c r="D32" s="12" t="str">
        <f t="shared" si="6"/>
        <v>二期2栋705</v>
      </c>
      <c r="E32" s="12" t="s">
        <v>44</v>
      </c>
      <c r="F32" s="12" t="s">
        <v>22</v>
      </c>
      <c r="G32" s="14">
        <v>2.9</v>
      </c>
      <c r="H32" s="16">
        <v>112.22</v>
      </c>
      <c r="I32" s="12">
        <v>22.76</v>
      </c>
      <c r="J32" s="16">
        <v>89.46</v>
      </c>
      <c r="K32" s="14">
        <f t="shared" si="7"/>
        <v>6828.96</v>
      </c>
      <c r="L32" s="14">
        <f t="shared" si="8"/>
        <v>8566.35</v>
      </c>
      <c r="M32" s="26">
        <v>766346</v>
      </c>
      <c r="N32" s="27"/>
      <c r="O32" s="28" t="s">
        <v>23</v>
      </c>
      <c r="P32" s="13" t="s">
        <v>24</v>
      </c>
    </row>
    <row r="33" s="3" customFormat="1" ht="45" customHeight="1" spans="1:16">
      <c r="A33" s="12">
        <v>28</v>
      </c>
      <c r="B33" s="12" t="s">
        <v>20</v>
      </c>
      <c r="C33" s="12">
        <v>605</v>
      </c>
      <c r="D33" s="12" t="str">
        <f t="shared" si="6"/>
        <v>二期2栋605</v>
      </c>
      <c r="E33" s="12" t="s">
        <v>45</v>
      </c>
      <c r="F33" s="12" t="s">
        <v>22</v>
      </c>
      <c r="G33" s="14">
        <v>2.9</v>
      </c>
      <c r="H33" s="16">
        <v>112.22</v>
      </c>
      <c r="I33" s="12">
        <v>22.76</v>
      </c>
      <c r="J33" s="16">
        <v>89.46</v>
      </c>
      <c r="K33" s="14">
        <f t="shared" si="7"/>
        <v>6806.4</v>
      </c>
      <c r="L33" s="14">
        <f t="shared" si="8"/>
        <v>8538.05</v>
      </c>
      <c r="M33" s="26">
        <v>763814</v>
      </c>
      <c r="N33" s="27"/>
      <c r="O33" s="28" t="s">
        <v>23</v>
      </c>
      <c r="P33" s="13" t="s">
        <v>24</v>
      </c>
    </row>
    <row r="34" s="3" customFormat="1" ht="45" customHeight="1" spans="1:16">
      <c r="A34" s="12">
        <v>29</v>
      </c>
      <c r="B34" s="12" t="s">
        <v>20</v>
      </c>
      <c r="C34" s="12">
        <v>505</v>
      </c>
      <c r="D34" s="12" t="str">
        <f t="shared" si="6"/>
        <v>二期2栋505</v>
      </c>
      <c r="E34" s="12" t="s">
        <v>46</v>
      </c>
      <c r="F34" s="12" t="s">
        <v>22</v>
      </c>
      <c r="G34" s="14">
        <v>2.9</v>
      </c>
      <c r="H34" s="16">
        <v>112.22</v>
      </c>
      <c r="I34" s="12">
        <v>22.76</v>
      </c>
      <c r="J34" s="16">
        <v>89.46</v>
      </c>
      <c r="K34" s="14">
        <f t="shared" si="7"/>
        <v>6783.83</v>
      </c>
      <c r="L34" s="14">
        <f t="shared" si="8"/>
        <v>8509.74</v>
      </c>
      <c r="M34" s="26">
        <v>761281</v>
      </c>
      <c r="N34" s="27"/>
      <c r="O34" s="28" t="s">
        <v>23</v>
      </c>
      <c r="P34" s="13" t="s">
        <v>24</v>
      </c>
    </row>
    <row r="35" s="3" customFormat="1" ht="45" customHeight="1" spans="1:16">
      <c r="A35" s="12">
        <v>30</v>
      </c>
      <c r="B35" s="12" t="s">
        <v>20</v>
      </c>
      <c r="C35" s="12">
        <v>405</v>
      </c>
      <c r="D35" s="12" t="str">
        <f t="shared" si="6"/>
        <v>二期2栋405</v>
      </c>
      <c r="E35" s="12" t="s">
        <v>47</v>
      </c>
      <c r="F35" s="12" t="s">
        <v>22</v>
      </c>
      <c r="G35" s="14">
        <v>2.9</v>
      </c>
      <c r="H35" s="16">
        <v>112.22</v>
      </c>
      <c r="I35" s="12">
        <v>22.76</v>
      </c>
      <c r="J35" s="16">
        <v>89.46</v>
      </c>
      <c r="K35" s="14">
        <f t="shared" si="7"/>
        <v>6194.61</v>
      </c>
      <c r="L35" s="14">
        <f t="shared" si="8"/>
        <v>7770.61</v>
      </c>
      <c r="M35" s="26">
        <v>695159</v>
      </c>
      <c r="N35" s="27"/>
      <c r="O35" s="28" t="s">
        <v>23</v>
      </c>
      <c r="P35" s="13" t="s">
        <v>24</v>
      </c>
    </row>
    <row r="36" s="3" customFormat="1" ht="45" customHeight="1" spans="1:16">
      <c r="A36" s="12">
        <v>31</v>
      </c>
      <c r="B36" s="12" t="s">
        <v>20</v>
      </c>
      <c r="C36" s="12">
        <v>305</v>
      </c>
      <c r="D36" s="12" t="str">
        <f t="shared" si="6"/>
        <v>二期2栋305</v>
      </c>
      <c r="E36" s="12" t="s">
        <v>30</v>
      </c>
      <c r="F36" s="12" t="s">
        <v>22</v>
      </c>
      <c r="G36" s="14">
        <v>2.9</v>
      </c>
      <c r="H36" s="16">
        <v>112.22</v>
      </c>
      <c r="I36" s="12">
        <v>22.76</v>
      </c>
      <c r="J36" s="16">
        <v>89.46</v>
      </c>
      <c r="K36" s="14">
        <f t="shared" si="7"/>
        <v>6081.73</v>
      </c>
      <c r="L36" s="14">
        <f t="shared" si="8"/>
        <v>7629.02</v>
      </c>
      <c r="M36" s="26">
        <v>682492</v>
      </c>
      <c r="N36" s="27"/>
      <c r="O36" s="28" t="s">
        <v>23</v>
      </c>
      <c r="P36" s="13" t="s">
        <v>24</v>
      </c>
    </row>
    <row r="37" s="3" customFormat="1" ht="45" customHeight="1" spans="1:16">
      <c r="A37" s="12">
        <v>32</v>
      </c>
      <c r="B37" s="12" t="s">
        <v>20</v>
      </c>
      <c r="C37" s="12">
        <v>205</v>
      </c>
      <c r="D37" s="12" t="str">
        <f t="shared" si="6"/>
        <v>二期2栋205</v>
      </c>
      <c r="E37" s="12" t="s">
        <v>48</v>
      </c>
      <c r="F37" s="12" t="s">
        <v>22</v>
      </c>
      <c r="G37" s="14">
        <v>2.9</v>
      </c>
      <c r="H37" s="16">
        <v>112.22</v>
      </c>
      <c r="I37" s="12">
        <v>22.76</v>
      </c>
      <c r="J37" s="16">
        <v>89.46</v>
      </c>
      <c r="K37" s="14">
        <f t="shared" si="7"/>
        <v>5855.99</v>
      </c>
      <c r="L37" s="14">
        <f t="shared" si="8"/>
        <v>7345.84</v>
      </c>
      <c r="M37" s="26">
        <v>657159</v>
      </c>
      <c r="N37" s="27"/>
      <c r="O37" s="28" t="s">
        <v>23</v>
      </c>
      <c r="P37" s="13" t="s">
        <v>24</v>
      </c>
    </row>
    <row r="38" s="3" customFormat="1" ht="45" customHeight="1" spans="1:16">
      <c r="A38" s="12">
        <v>33</v>
      </c>
      <c r="B38" s="12" t="s">
        <v>20</v>
      </c>
      <c r="C38" s="12">
        <v>2606</v>
      </c>
      <c r="D38" s="12" t="str">
        <f t="shared" si="6"/>
        <v>二期2栋2606</v>
      </c>
      <c r="E38" s="12" t="s">
        <v>32</v>
      </c>
      <c r="F38" s="12" t="s">
        <v>22</v>
      </c>
      <c r="G38" s="14">
        <v>2.9</v>
      </c>
      <c r="H38" s="16">
        <v>112.22</v>
      </c>
      <c r="I38" s="12">
        <v>22.76</v>
      </c>
      <c r="J38" s="16">
        <v>89.46</v>
      </c>
      <c r="K38" s="14">
        <f t="shared" si="7"/>
        <v>6307.49</v>
      </c>
      <c r="L38" s="14">
        <f t="shared" si="8"/>
        <v>7912.21</v>
      </c>
      <c r="M38" s="26">
        <v>707826</v>
      </c>
      <c r="N38" s="27"/>
      <c r="O38" s="28" t="s">
        <v>23</v>
      </c>
      <c r="P38" s="13" t="s">
        <v>24</v>
      </c>
    </row>
    <row r="39" s="3" customFormat="1" ht="45" customHeight="1" spans="1:16">
      <c r="A39" s="12">
        <v>34</v>
      </c>
      <c r="B39" s="12" t="s">
        <v>20</v>
      </c>
      <c r="C39" s="12">
        <v>2506</v>
      </c>
      <c r="D39" s="12" t="str">
        <f t="shared" si="6"/>
        <v>二期2栋2506</v>
      </c>
      <c r="E39" s="12" t="s">
        <v>21</v>
      </c>
      <c r="F39" s="12" t="s">
        <v>22</v>
      </c>
      <c r="G39" s="14">
        <v>2.9</v>
      </c>
      <c r="H39" s="16">
        <v>112.22</v>
      </c>
      <c r="I39" s="12">
        <v>22.76</v>
      </c>
      <c r="J39" s="16">
        <v>89.46</v>
      </c>
      <c r="K39" s="14">
        <f t="shared" si="7"/>
        <v>7032.14</v>
      </c>
      <c r="L39" s="14">
        <f t="shared" si="8"/>
        <v>8821.23</v>
      </c>
      <c r="M39" s="26">
        <v>789147</v>
      </c>
      <c r="N39" s="27"/>
      <c r="O39" s="28" t="s">
        <v>23</v>
      </c>
      <c r="P39" s="13" t="s">
        <v>24</v>
      </c>
    </row>
    <row r="40" s="3" customFormat="1" ht="45" customHeight="1" spans="1:16">
      <c r="A40" s="12">
        <v>35</v>
      </c>
      <c r="B40" s="12" t="s">
        <v>20</v>
      </c>
      <c r="C40" s="12">
        <v>2406</v>
      </c>
      <c r="D40" s="12" t="str">
        <f t="shared" si="6"/>
        <v>二期2栋2406</v>
      </c>
      <c r="E40" s="12" t="s">
        <v>33</v>
      </c>
      <c r="F40" s="12" t="s">
        <v>22</v>
      </c>
      <c r="G40" s="14">
        <v>2.9</v>
      </c>
      <c r="H40" s="16">
        <v>112.22</v>
      </c>
      <c r="I40" s="12">
        <v>22.76</v>
      </c>
      <c r="J40" s="16">
        <v>89.46</v>
      </c>
      <c r="K40" s="14">
        <f t="shared" si="7"/>
        <v>6896.69</v>
      </c>
      <c r="L40" s="14">
        <f t="shared" si="8"/>
        <v>8651.32</v>
      </c>
      <c r="M40" s="26">
        <v>773947</v>
      </c>
      <c r="N40" s="27"/>
      <c r="O40" s="28" t="s">
        <v>23</v>
      </c>
      <c r="P40" s="13" t="s">
        <v>24</v>
      </c>
    </row>
    <row r="41" s="3" customFormat="1" ht="45" customHeight="1" spans="1:16">
      <c r="A41" s="12">
        <v>36</v>
      </c>
      <c r="B41" s="12" t="s">
        <v>20</v>
      </c>
      <c r="C41" s="12">
        <v>2306</v>
      </c>
      <c r="D41" s="12" t="str">
        <f t="shared" si="6"/>
        <v>二期2栋2306</v>
      </c>
      <c r="E41" s="12" t="s">
        <v>34</v>
      </c>
      <c r="F41" s="12" t="s">
        <v>22</v>
      </c>
      <c r="G41" s="14">
        <v>2.9</v>
      </c>
      <c r="H41" s="16">
        <v>112.22</v>
      </c>
      <c r="I41" s="12">
        <v>22.76</v>
      </c>
      <c r="J41" s="16">
        <v>89.46</v>
      </c>
      <c r="K41" s="14">
        <f t="shared" si="7"/>
        <v>7167.59</v>
      </c>
      <c r="L41" s="14">
        <f t="shared" si="8"/>
        <v>8991.14</v>
      </c>
      <c r="M41" s="26">
        <v>804347</v>
      </c>
      <c r="N41" s="27"/>
      <c r="O41" s="28" t="s">
        <v>23</v>
      </c>
      <c r="P41" s="13" t="s">
        <v>24</v>
      </c>
    </row>
    <row r="42" s="3" customFormat="1" ht="45" customHeight="1" spans="1:16">
      <c r="A42" s="12">
        <v>37</v>
      </c>
      <c r="B42" s="12" t="s">
        <v>20</v>
      </c>
      <c r="C42" s="12">
        <v>2206</v>
      </c>
      <c r="D42" s="12" t="str">
        <f t="shared" si="6"/>
        <v>二期2栋2206</v>
      </c>
      <c r="E42" s="12" t="s">
        <v>25</v>
      </c>
      <c r="F42" s="12" t="s">
        <v>22</v>
      </c>
      <c r="G42" s="14">
        <v>2.9</v>
      </c>
      <c r="H42" s="16">
        <v>112.22</v>
      </c>
      <c r="I42" s="12">
        <v>22.76</v>
      </c>
      <c r="J42" s="16">
        <v>89.46</v>
      </c>
      <c r="K42" s="14">
        <f t="shared" si="7"/>
        <v>7190.17</v>
      </c>
      <c r="L42" s="14">
        <f t="shared" si="8"/>
        <v>9019.46</v>
      </c>
      <c r="M42" s="26">
        <v>806881</v>
      </c>
      <c r="N42" s="27"/>
      <c r="O42" s="28" t="s">
        <v>23</v>
      </c>
      <c r="P42" s="13" t="s">
        <v>24</v>
      </c>
    </row>
    <row r="43" s="3" customFormat="1" ht="45" customHeight="1" spans="1:16">
      <c r="A43" s="12">
        <v>38</v>
      </c>
      <c r="B43" s="12" t="s">
        <v>20</v>
      </c>
      <c r="C43" s="12">
        <v>2106</v>
      </c>
      <c r="D43" s="12" t="str">
        <f t="shared" si="6"/>
        <v>二期2栋2106</v>
      </c>
      <c r="E43" s="12" t="s">
        <v>26</v>
      </c>
      <c r="F43" s="12" t="s">
        <v>22</v>
      </c>
      <c r="G43" s="14">
        <v>2.9</v>
      </c>
      <c r="H43" s="16">
        <v>112.22</v>
      </c>
      <c r="I43" s="12">
        <v>22.76</v>
      </c>
      <c r="J43" s="16">
        <v>89.46</v>
      </c>
      <c r="K43" s="14">
        <f t="shared" si="7"/>
        <v>8672.22</v>
      </c>
      <c r="L43" s="14">
        <f t="shared" si="8"/>
        <v>10878.57</v>
      </c>
      <c r="M43" s="26">
        <v>973197</v>
      </c>
      <c r="N43" s="27"/>
      <c r="O43" s="28" t="s">
        <v>23</v>
      </c>
      <c r="P43" s="13" t="s">
        <v>24</v>
      </c>
    </row>
    <row r="44" s="3" customFormat="1" ht="45" customHeight="1" spans="1:16">
      <c r="A44" s="12">
        <v>39</v>
      </c>
      <c r="B44" s="12" t="s">
        <v>20</v>
      </c>
      <c r="C44" s="12">
        <v>2006</v>
      </c>
      <c r="D44" s="12" t="str">
        <f t="shared" si="6"/>
        <v>二期2栋2006</v>
      </c>
      <c r="E44" s="12" t="s">
        <v>27</v>
      </c>
      <c r="F44" s="12" t="s">
        <v>22</v>
      </c>
      <c r="G44" s="14">
        <v>2.9</v>
      </c>
      <c r="H44" s="16">
        <v>112.22</v>
      </c>
      <c r="I44" s="12">
        <v>22.76</v>
      </c>
      <c r="J44" s="16">
        <v>89.46</v>
      </c>
      <c r="K44" s="14">
        <f t="shared" si="7"/>
        <v>7235.32</v>
      </c>
      <c r="L44" s="14">
        <f t="shared" si="8"/>
        <v>9076.1</v>
      </c>
      <c r="M44" s="26">
        <v>811948</v>
      </c>
      <c r="N44" s="27"/>
      <c r="O44" s="28" t="s">
        <v>23</v>
      </c>
      <c r="P44" s="13" t="s">
        <v>24</v>
      </c>
    </row>
    <row r="45" s="3" customFormat="1" ht="45" customHeight="1" spans="1:16">
      <c r="A45" s="12">
        <v>40</v>
      </c>
      <c r="B45" s="12" t="s">
        <v>20</v>
      </c>
      <c r="C45" s="12">
        <v>1906</v>
      </c>
      <c r="D45" s="12" t="str">
        <f t="shared" si="6"/>
        <v>二期2栋1906</v>
      </c>
      <c r="E45" s="12" t="s">
        <v>35</v>
      </c>
      <c r="F45" s="12" t="s">
        <v>22</v>
      </c>
      <c r="G45" s="14">
        <v>2.9</v>
      </c>
      <c r="H45" s="16">
        <v>112.22</v>
      </c>
      <c r="I45" s="12">
        <v>22.76</v>
      </c>
      <c r="J45" s="16">
        <v>89.46</v>
      </c>
      <c r="K45" s="14">
        <f t="shared" si="7"/>
        <v>7212.74</v>
      </c>
      <c r="L45" s="14">
        <f t="shared" si="8"/>
        <v>9047.78</v>
      </c>
      <c r="M45" s="26">
        <v>809414</v>
      </c>
      <c r="N45" s="27"/>
      <c r="O45" s="28" t="s">
        <v>23</v>
      </c>
      <c r="P45" s="13" t="s">
        <v>24</v>
      </c>
    </row>
    <row r="46" s="3" customFormat="1" ht="45" customHeight="1" spans="1:16">
      <c r="A46" s="12">
        <v>41</v>
      </c>
      <c r="B46" s="12" t="s">
        <v>20</v>
      </c>
      <c r="C46" s="12">
        <v>1806</v>
      </c>
      <c r="D46" s="12" t="str">
        <f t="shared" si="6"/>
        <v>二期2栋1806</v>
      </c>
      <c r="E46" s="12" t="s">
        <v>31</v>
      </c>
      <c r="F46" s="12" t="s">
        <v>22</v>
      </c>
      <c r="G46" s="14">
        <v>2.9</v>
      </c>
      <c r="H46" s="16">
        <v>112.22</v>
      </c>
      <c r="I46" s="12">
        <v>22.76</v>
      </c>
      <c r="J46" s="16">
        <v>89.46</v>
      </c>
      <c r="K46" s="14">
        <f t="shared" si="7"/>
        <v>6874.11</v>
      </c>
      <c r="L46" s="14">
        <f t="shared" si="8"/>
        <v>8622.99</v>
      </c>
      <c r="M46" s="26">
        <v>771413</v>
      </c>
      <c r="N46" s="27"/>
      <c r="O46" s="28" t="s">
        <v>23</v>
      </c>
      <c r="P46" s="13" t="s">
        <v>24</v>
      </c>
    </row>
    <row r="47" s="3" customFormat="1" ht="45" customHeight="1" spans="1:16">
      <c r="A47" s="12">
        <v>42</v>
      </c>
      <c r="B47" s="12" t="s">
        <v>20</v>
      </c>
      <c r="C47" s="12">
        <v>1706</v>
      </c>
      <c r="D47" s="12" t="str">
        <f t="shared" si="6"/>
        <v>二期2栋1706</v>
      </c>
      <c r="E47" s="12" t="s">
        <v>36</v>
      </c>
      <c r="F47" s="12" t="s">
        <v>22</v>
      </c>
      <c r="G47" s="14">
        <v>2.9</v>
      </c>
      <c r="H47" s="16">
        <v>112.22</v>
      </c>
      <c r="I47" s="12">
        <v>22.76</v>
      </c>
      <c r="J47" s="16">
        <v>89.46</v>
      </c>
      <c r="K47" s="14">
        <f t="shared" si="7"/>
        <v>7167.59</v>
      </c>
      <c r="L47" s="14">
        <f t="shared" si="8"/>
        <v>8991.14</v>
      </c>
      <c r="M47" s="26">
        <v>804347</v>
      </c>
      <c r="N47" s="27"/>
      <c r="O47" s="28" t="s">
        <v>23</v>
      </c>
      <c r="P47" s="13" t="s">
        <v>24</v>
      </c>
    </row>
    <row r="48" s="3" customFormat="1" ht="45" customHeight="1" spans="1:16">
      <c r="A48" s="12">
        <v>43</v>
      </c>
      <c r="B48" s="12" t="s">
        <v>20</v>
      </c>
      <c r="C48" s="12">
        <v>1606</v>
      </c>
      <c r="D48" s="12" t="str">
        <f t="shared" si="6"/>
        <v>二期2栋1606</v>
      </c>
      <c r="E48" s="12" t="s">
        <v>28</v>
      </c>
      <c r="F48" s="12" t="s">
        <v>22</v>
      </c>
      <c r="G48" s="14">
        <v>2.9</v>
      </c>
      <c r="H48" s="16">
        <v>112.22</v>
      </c>
      <c r="I48" s="12">
        <v>22.76</v>
      </c>
      <c r="J48" s="16">
        <v>89.46</v>
      </c>
      <c r="K48" s="14">
        <f t="shared" si="7"/>
        <v>7145.02</v>
      </c>
      <c r="L48" s="14">
        <f t="shared" si="8"/>
        <v>8962.82</v>
      </c>
      <c r="M48" s="26">
        <v>801814</v>
      </c>
      <c r="N48" s="27"/>
      <c r="O48" s="28" t="s">
        <v>23</v>
      </c>
      <c r="P48" s="13" t="s">
        <v>24</v>
      </c>
    </row>
    <row r="49" s="3" customFormat="1" ht="45" customHeight="1" spans="1:16">
      <c r="A49" s="12">
        <v>44</v>
      </c>
      <c r="B49" s="12" t="s">
        <v>20</v>
      </c>
      <c r="C49" s="12">
        <v>1506</v>
      </c>
      <c r="D49" s="12" t="str">
        <f t="shared" si="6"/>
        <v>二期2栋1506</v>
      </c>
      <c r="E49" s="12" t="s">
        <v>37</v>
      </c>
      <c r="F49" s="12" t="s">
        <v>22</v>
      </c>
      <c r="G49" s="14">
        <v>2.9</v>
      </c>
      <c r="H49" s="16">
        <v>112.22</v>
      </c>
      <c r="I49" s="12">
        <v>22.76</v>
      </c>
      <c r="J49" s="16">
        <v>89.46</v>
      </c>
      <c r="K49" s="14">
        <f t="shared" si="7"/>
        <v>8434.06</v>
      </c>
      <c r="L49" s="14">
        <f t="shared" si="8"/>
        <v>10579.81</v>
      </c>
      <c r="M49" s="26">
        <v>946470</v>
      </c>
      <c r="N49" s="27"/>
      <c r="O49" s="28" t="s">
        <v>23</v>
      </c>
      <c r="P49" s="13" t="s">
        <v>24</v>
      </c>
    </row>
    <row r="50" s="3" customFormat="1" ht="45" customHeight="1" spans="1:16">
      <c r="A50" s="12">
        <v>45</v>
      </c>
      <c r="B50" s="12" t="s">
        <v>20</v>
      </c>
      <c r="C50" s="12">
        <v>1406</v>
      </c>
      <c r="D50" s="12" t="str">
        <f t="shared" si="6"/>
        <v>二期2栋1406</v>
      </c>
      <c r="E50" s="12" t="s">
        <v>38</v>
      </c>
      <c r="F50" s="12" t="s">
        <v>22</v>
      </c>
      <c r="G50" s="14">
        <v>2.9</v>
      </c>
      <c r="H50" s="16">
        <v>112.22</v>
      </c>
      <c r="I50" s="12">
        <v>22.76</v>
      </c>
      <c r="J50" s="16">
        <v>89.46</v>
      </c>
      <c r="K50" s="14">
        <f t="shared" si="7"/>
        <v>6874.11</v>
      </c>
      <c r="L50" s="14">
        <f t="shared" si="8"/>
        <v>8622.99</v>
      </c>
      <c r="M50" s="26">
        <v>771413</v>
      </c>
      <c r="N50" s="27"/>
      <c r="O50" s="28" t="s">
        <v>23</v>
      </c>
      <c r="P50" s="13" t="s">
        <v>24</v>
      </c>
    </row>
    <row r="51" s="3" customFormat="1" ht="45" customHeight="1" spans="1:16">
      <c r="A51" s="12">
        <v>46</v>
      </c>
      <c r="B51" s="12" t="s">
        <v>20</v>
      </c>
      <c r="C51" s="12">
        <v>1306</v>
      </c>
      <c r="D51" s="12" t="str">
        <f t="shared" si="6"/>
        <v>二期2栋1306</v>
      </c>
      <c r="E51" s="12" t="s">
        <v>39</v>
      </c>
      <c r="F51" s="12" t="s">
        <v>22</v>
      </c>
      <c r="G51" s="14">
        <v>2.9</v>
      </c>
      <c r="H51" s="16">
        <v>112.22</v>
      </c>
      <c r="I51" s="12">
        <v>22.76</v>
      </c>
      <c r="J51" s="16">
        <v>89.46</v>
      </c>
      <c r="K51" s="14">
        <f t="shared" si="7"/>
        <v>7077.29</v>
      </c>
      <c r="L51" s="14">
        <f t="shared" si="8"/>
        <v>8877.87</v>
      </c>
      <c r="M51" s="26">
        <v>794214</v>
      </c>
      <c r="N51" s="27"/>
      <c r="O51" s="28" t="s">
        <v>23</v>
      </c>
      <c r="P51" s="13" t="s">
        <v>24</v>
      </c>
    </row>
    <row r="52" s="3" customFormat="1" ht="45" customHeight="1" spans="1:16">
      <c r="A52" s="12">
        <v>47</v>
      </c>
      <c r="B52" s="12" t="s">
        <v>20</v>
      </c>
      <c r="C52" s="12">
        <v>1206</v>
      </c>
      <c r="D52" s="12" t="str">
        <f t="shared" si="6"/>
        <v>二期2栋1206</v>
      </c>
      <c r="E52" s="12" t="s">
        <v>29</v>
      </c>
      <c r="F52" s="12" t="s">
        <v>22</v>
      </c>
      <c r="G52" s="14">
        <v>2.9</v>
      </c>
      <c r="H52" s="16">
        <v>112.22</v>
      </c>
      <c r="I52" s="12">
        <v>22.76</v>
      </c>
      <c r="J52" s="16">
        <v>89.46</v>
      </c>
      <c r="K52" s="14">
        <f t="shared" si="7"/>
        <v>8369.72</v>
      </c>
      <c r="L52" s="14">
        <f t="shared" si="8"/>
        <v>10499.11</v>
      </c>
      <c r="M52" s="26">
        <v>939250</v>
      </c>
      <c r="N52" s="27"/>
      <c r="O52" s="28" t="s">
        <v>23</v>
      </c>
      <c r="P52" s="13" t="s">
        <v>24</v>
      </c>
    </row>
    <row r="53" s="3" customFormat="1" ht="45" customHeight="1" spans="1:16">
      <c r="A53" s="12">
        <v>48</v>
      </c>
      <c r="B53" s="12" t="s">
        <v>20</v>
      </c>
      <c r="C53" s="12">
        <v>1106</v>
      </c>
      <c r="D53" s="12" t="str">
        <f t="shared" si="6"/>
        <v>二期2栋1106</v>
      </c>
      <c r="E53" s="12" t="s">
        <v>40</v>
      </c>
      <c r="F53" s="12" t="s">
        <v>22</v>
      </c>
      <c r="G53" s="14">
        <v>2.9</v>
      </c>
      <c r="H53" s="16">
        <v>112.22</v>
      </c>
      <c r="I53" s="12">
        <v>22.76</v>
      </c>
      <c r="J53" s="16">
        <v>89.46</v>
      </c>
      <c r="K53" s="14">
        <f t="shared" si="7"/>
        <v>7032.14</v>
      </c>
      <c r="L53" s="14">
        <f t="shared" si="8"/>
        <v>8821.23</v>
      </c>
      <c r="M53" s="26">
        <v>789147</v>
      </c>
      <c r="N53" s="27"/>
      <c r="O53" s="28" t="s">
        <v>23</v>
      </c>
      <c r="P53" s="13" t="s">
        <v>24</v>
      </c>
    </row>
    <row r="54" s="3" customFormat="1" ht="45" customHeight="1" spans="1:16">
      <c r="A54" s="12">
        <v>49</v>
      </c>
      <c r="B54" s="12" t="s">
        <v>20</v>
      </c>
      <c r="C54" s="12">
        <v>1006</v>
      </c>
      <c r="D54" s="12" t="str">
        <f t="shared" si="6"/>
        <v>二期2栋1006</v>
      </c>
      <c r="E54" s="12" t="s">
        <v>41</v>
      </c>
      <c r="F54" s="12" t="s">
        <v>22</v>
      </c>
      <c r="G54" s="14">
        <v>2.9</v>
      </c>
      <c r="H54" s="16">
        <v>112.22</v>
      </c>
      <c r="I54" s="12">
        <v>22.76</v>
      </c>
      <c r="J54" s="16">
        <v>89.46</v>
      </c>
      <c r="K54" s="14">
        <f t="shared" si="7"/>
        <v>7009.57</v>
      </c>
      <c r="L54" s="14">
        <f t="shared" si="8"/>
        <v>8792.91</v>
      </c>
      <c r="M54" s="26">
        <v>786614</v>
      </c>
      <c r="N54" s="27"/>
      <c r="O54" s="28" t="s">
        <v>23</v>
      </c>
      <c r="P54" s="13" t="s">
        <v>24</v>
      </c>
    </row>
    <row r="55" s="3" customFormat="1" ht="45" customHeight="1" spans="1:16">
      <c r="A55" s="12">
        <v>50</v>
      </c>
      <c r="B55" s="12" t="s">
        <v>20</v>
      </c>
      <c r="C55" s="12">
        <v>906</v>
      </c>
      <c r="D55" s="12" t="str">
        <f t="shared" si="6"/>
        <v>二期2栋906</v>
      </c>
      <c r="E55" s="12" t="s">
        <v>42</v>
      </c>
      <c r="F55" s="12" t="s">
        <v>22</v>
      </c>
      <c r="G55" s="14">
        <v>2.9</v>
      </c>
      <c r="H55" s="16">
        <v>112.22</v>
      </c>
      <c r="I55" s="12">
        <v>22.76</v>
      </c>
      <c r="J55" s="16">
        <v>89.46</v>
      </c>
      <c r="K55" s="14">
        <f t="shared" si="7"/>
        <v>6986.99</v>
      </c>
      <c r="L55" s="14">
        <f t="shared" si="8"/>
        <v>8764.59</v>
      </c>
      <c r="M55" s="26">
        <v>784080</v>
      </c>
      <c r="N55" s="27"/>
      <c r="O55" s="28" t="s">
        <v>23</v>
      </c>
      <c r="P55" s="13" t="s">
        <v>24</v>
      </c>
    </row>
    <row r="56" s="3" customFormat="1" ht="45" customHeight="1" spans="1:16">
      <c r="A56" s="12">
        <v>51</v>
      </c>
      <c r="B56" s="12" t="s">
        <v>20</v>
      </c>
      <c r="C56" s="12">
        <v>806</v>
      </c>
      <c r="D56" s="12" t="str">
        <f t="shared" si="6"/>
        <v>二期2栋806</v>
      </c>
      <c r="E56" s="12" t="s">
        <v>43</v>
      </c>
      <c r="F56" s="12" t="s">
        <v>22</v>
      </c>
      <c r="G56" s="14">
        <v>2.9</v>
      </c>
      <c r="H56" s="16">
        <v>112.22</v>
      </c>
      <c r="I56" s="12">
        <v>22.76</v>
      </c>
      <c r="J56" s="16">
        <v>89.46</v>
      </c>
      <c r="K56" s="14">
        <f t="shared" si="7"/>
        <v>6964.42</v>
      </c>
      <c r="L56" s="14">
        <f t="shared" si="8"/>
        <v>8736.27</v>
      </c>
      <c r="M56" s="26">
        <v>781547</v>
      </c>
      <c r="N56" s="27"/>
      <c r="O56" s="28" t="s">
        <v>23</v>
      </c>
      <c r="P56" s="13" t="s">
        <v>24</v>
      </c>
    </row>
    <row r="57" s="3" customFormat="1" ht="45" customHeight="1" spans="1:16">
      <c r="A57" s="12">
        <v>52</v>
      </c>
      <c r="B57" s="12" t="s">
        <v>20</v>
      </c>
      <c r="C57" s="12">
        <v>706</v>
      </c>
      <c r="D57" s="12" t="str">
        <f t="shared" si="6"/>
        <v>二期2栋706</v>
      </c>
      <c r="E57" s="12" t="s">
        <v>44</v>
      </c>
      <c r="F57" s="12" t="s">
        <v>22</v>
      </c>
      <c r="G57" s="14">
        <v>2.9</v>
      </c>
      <c r="H57" s="16">
        <v>112.22</v>
      </c>
      <c r="I57" s="12">
        <v>22.76</v>
      </c>
      <c r="J57" s="16">
        <v>89.46</v>
      </c>
      <c r="K57" s="14">
        <f t="shared" si="7"/>
        <v>6941.84</v>
      </c>
      <c r="L57" s="14">
        <f t="shared" si="8"/>
        <v>8707.95</v>
      </c>
      <c r="M57" s="26">
        <v>779013</v>
      </c>
      <c r="N57" s="27"/>
      <c r="O57" s="28" t="s">
        <v>23</v>
      </c>
      <c r="P57" s="13" t="s">
        <v>24</v>
      </c>
    </row>
    <row r="58" s="3" customFormat="1" ht="45" customHeight="1" spans="1:16">
      <c r="A58" s="12">
        <v>53</v>
      </c>
      <c r="B58" s="12" t="s">
        <v>20</v>
      </c>
      <c r="C58" s="12">
        <v>606</v>
      </c>
      <c r="D58" s="12" t="str">
        <f t="shared" si="6"/>
        <v>二期2栋606</v>
      </c>
      <c r="E58" s="12" t="s">
        <v>45</v>
      </c>
      <c r="F58" s="12" t="s">
        <v>22</v>
      </c>
      <c r="G58" s="14">
        <v>2.9</v>
      </c>
      <c r="H58" s="16">
        <v>112.22</v>
      </c>
      <c r="I58" s="12">
        <v>22.76</v>
      </c>
      <c r="J58" s="16">
        <v>89.46</v>
      </c>
      <c r="K58" s="14">
        <f t="shared" si="7"/>
        <v>6919.27</v>
      </c>
      <c r="L58" s="14">
        <f t="shared" si="8"/>
        <v>8679.63</v>
      </c>
      <c r="M58" s="26">
        <v>776480</v>
      </c>
      <c r="N58" s="27"/>
      <c r="O58" s="28" t="s">
        <v>23</v>
      </c>
      <c r="P58" s="13" t="s">
        <v>24</v>
      </c>
    </row>
    <row r="59" s="3" customFormat="1" ht="45" customHeight="1" spans="1:16">
      <c r="A59" s="12">
        <v>54</v>
      </c>
      <c r="B59" s="12" t="s">
        <v>20</v>
      </c>
      <c r="C59" s="12">
        <v>506</v>
      </c>
      <c r="D59" s="12" t="str">
        <f t="shared" si="6"/>
        <v>二期2栋506</v>
      </c>
      <c r="E59" s="12" t="s">
        <v>46</v>
      </c>
      <c r="F59" s="12" t="s">
        <v>22</v>
      </c>
      <c r="G59" s="14">
        <v>2.9</v>
      </c>
      <c r="H59" s="16">
        <v>112.22</v>
      </c>
      <c r="I59" s="12">
        <v>22.76</v>
      </c>
      <c r="J59" s="16">
        <v>89.46</v>
      </c>
      <c r="K59" s="14">
        <f t="shared" si="7"/>
        <v>6896.69</v>
      </c>
      <c r="L59" s="14">
        <f t="shared" si="8"/>
        <v>8651.32</v>
      </c>
      <c r="M59" s="26">
        <v>773947</v>
      </c>
      <c r="N59" s="27"/>
      <c r="O59" s="28" t="s">
        <v>23</v>
      </c>
      <c r="P59" s="13" t="s">
        <v>24</v>
      </c>
    </row>
    <row r="60" s="3" customFormat="1" ht="45" customHeight="1" spans="1:16">
      <c r="A60" s="12">
        <v>55</v>
      </c>
      <c r="B60" s="12" t="s">
        <v>20</v>
      </c>
      <c r="C60" s="12">
        <v>406</v>
      </c>
      <c r="D60" s="12" t="str">
        <f t="shared" si="6"/>
        <v>二期2栋406</v>
      </c>
      <c r="E60" s="12" t="s">
        <v>47</v>
      </c>
      <c r="F60" s="12" t="s">
        <v>22</v>
      </c>
      <c r="G60" s="14">
        <v>2.9</v>
      </c>
      <c r="H60" s="16">
        <v>112.22</v>
      </c>
      <c r="I60" s="12">
        <v>22.76</v>
      </c>
      <c r="J60" s="16">
        <v>89.46</v>
      </c>
      <c r="K60" s="14">
        <f t="shared" si="7"/>
        <v>6307.49</v>
      </c>
      <c r="L60" s="14">
        <f t="shared" si="8"/>
        <v>7912.21</v>
      </c>
      <c r="M60" s="26">
        <v>707826</v>
      </c>
      <c r="N60" s="27"/>
      <c r="O60" s="28" t="s">
        <v>23</v>
      </c>
      <c r="P60" s="13" t="s">
        <v>24</v>
      </c>
    </row>
    <row r="61" s="3" customFormat="1" ht="45" customHeight="1" spans="1:16">
      <c r="A61" s="12">
        <v>56</v>
      </c>
      <c r="B61" s="12" t="s">
        <v>20</v>
      </c>
      <c r="C61" s="12">
        <v>306</v>
      </c>
      <c r="D61" s="12" t="str">
        <f t="shared" si="6"/>
        <v>二期2栋306</v>
      </c>
      <c r="E61" s="12" t="s">
        <v>30</v>
      </c>
      <c r="F61" s="12" t="s">
        <v>22</v>
      </c>
      <c r="G61" s="14">
        <v>2.9</v>
      </c>
      <c r="H61" s="16">
        <v>112.22</v>
      </c>
      <c r="I61" s="12">
        <v>22.76</v>
      </c>
      <c r="J61" s="16">
        <v>89.46</v>
      </c>
      <c r="K61" s="14">
        <f t="shared" si="7"/>
        <v>6194.61</v>
      </c>
      <c r="L61" s="14">
        <f t="shared" si="8"/>
        <v>7770.61</v>
      </c>
      <c r="M61" s="26">
        <v>695159</v>
      </c>
      <c r="N61" s="27"/>
      <c r="O61" s="28" t="s">
        <v>23</v>
      </c>
      <c r="P61" s="13" t="s">
        <v>24</v>
      </c>
    </row>
    <row r="62" s="3" customFormat="1" ht="45" customHeight="1" spans="1:16">
      <c r="A62" s="12">
        <v>57</v>
      </c>
      <c r="B62" s="12" t="s">
        <v>20</v>
      </c>
      <c r="C62" s="12">
        <v>206</v>
      </c>
      <c r="D62" s="12" t="str">
        <f t="shared" si="6"/>
        <v>二期2栋206</v>
      </c>
      <c r="E62" s="12" t="s">
        <v>48</v>
      </c>
      <c r="F62" s="12" t="s">
        <v>22</v>
      </c>
      <c r="G62" s="14">
        <v>2.9</v>
      </c>
      <c r="H62" s="16">
        <v>112.22</v>
      </c>
      <c r="I62" s="12">
        <v>22.76</v>
      </c>
      <c r="J62" s="16">
        <v>89.46</v>
      </c>
      <c r="K62" s="14">
        <f t="shared" si="7"/>
        <v>5968.86</v>
      </c>
      <c r="L62" s="14">
        <f t="shared" si="8"/>
        <v>7487.44</v>
      </c>
      <c r="M62" s="26">
        <v>669826</v>
      </c>
      <c r="N62" s="27"/>
      <c r="O62" s="28" t="s">
        <v>23</v>
      </c>
      <c r="P62" s="13" t="s">
        <v>24</v>
      </c>
    </row>
    <row r="63" s="4" customFormat="1" ht="29" customHeight="1" spans="1:16">
      <c r="A63" s="17" t="s">
        <v>49</v>
      </c>
      <c r="B63" s="18"/>
      <c r="C63" s="12"/>
      <c r="D63" s="12"/>
      <c r="E63" s="12"/>
      <c r="F63" s="12"/>
      <c r="G63" s="12"/>
      <c r="H63" s="19">
        <f>SUM(H6:H62)</f>
        <v>6245.61</v>
      </c>
      <c r="I63" s="19">
        <f>SUM(I6:I62)</f>
        <v>1266.68</v>
      </c>
      <c r="J63" s="19">
        <f>SUM(J6:J62)</f>
        <v>4978.93</v>
      </c>
      <c r="K63" s="14">
        <f>ROUND(M63/H63,2)</f>
        <v>7173.89</v>
      </c>
      <c r="L63" s="14">
        <f>M63/J63</f>
        <v>8998.97949961136</v>
      </c>
      <c r="M63" s="19">
        <f>SUM(M6:M62)</f>
        <v>44805289</v>
      </c>
      <c r="N63" s="30"/>
      <c r="O63" s="13"/>
      <c r="P63" s="13"/>
    </row>
    <row r="64" s="4" customFormat="1" ht="28.5" customHeight="1" spans="1:16">
      <c r="A64" s="20" t="s">
        <v>50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31"/>
    </row>
    <row r="65" s="1" customFormat="1" ht="45" customHeight="1" spans="1:16">
      <c r="A65" s="32" t="s">
        <v>51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="5" customFormat="1" ht="15.5" spans="1:16">
      <c r="A66" s="33" t="s">
        <v>52</v>
      </c>
      <c r="B66" s="33"/>
      <c r="C66" s="33"/>
      <c r="D66" s="34"/>
      <c r="E66" s="33"/>
      <c r="F66" s="33"/>
      <c r="G66" s="35"/>
      <c r="H66" s="33"/>
      <c r="I66" s="33"/>
      <c r="J66" s="33"/>
      <c r="K66" s="37"/>
      <c r="L66" s="33" t="s">
        <v>53</v>
      </c>
      <c r="M66" s="33"/>
      <c r="N66" s="38"/>
      <c r="O66" s="38"/>
      <c r="P66" s="38"/>
    </row>
    <row r="67" s="5" customFormat="1" ht="15.5" spans="1:16">
      <c r="A67" s="33" t="s">
        <v>54</v>
      </c>
      <c r="B67" s="33"/>
      <c r="C67" s="33"/>
      <c r="D67" s="34"/>
      <c r="E67" s="33"/>
      <c r="F67" s="33"/>
      <c r="G67" s="33"/>
      <c r="H67" s="33"/>
      <c r="I67" s="33"/>
      <c r="J67" s="33"/>
      <c r="K67" s="36"/>
      <c r="L67" s="33" t="s">
        <v>55</v>
      </c>
      <c r="M67" s="33"/>
      <c r="N67" s="38"/>
      <c r="O67" s="38"/>
      <c r="P67" s="38"/>
    </row>
    <row r="68" s="5" customFormat="1" ht="15.5" spans="1:16">
      <c r="A68" s="33" t="s">
        <v>56</v>
      </c>
      <c r="B68" s="33"/>
      <c r="C68" s="33"/>
      <c r="D68" s="34"/>
      <c r="E68" s="33"/>
      <c r="F68" s="33"/>
      <c r="G68" s="36"/>
      <c r="H68" s="36"/>
      <c r="I68" s="36"/>
      <c r="J68" s="36"/>
      <c r="K68" s="39"/>
      <c r="L68" s="36"/>
      <c r="M68" s="36"/>
      <c r="N68" s="40"/>
      <c r="O68" s="41"/>
      <c r="P68" s="41"/>
    </row>
  </sheetData>
  <protectedRanges>
    <protectedRange sqref="J6 K6:K13 K15:K36" name="区域1_6_1_1"/>
    <protectedRange sqref="J7:J13 J15:J36" name="区域1_6_1_1_1"/>
  </protectedRanges>
  <autoFilter xmlns:etc="http://www.wps.cn/officeDocument/2017/etCustomData" ref="A5:XBW75" etc:filterBottomFollowUsedRange="0">
    <extLst/>
  </autoFilter>
  <mergeCells count="26">
    <mergeCell ref="A1:B1"/>
    <mergeCell ref="A2:P2"/>
    <mergeCell ref="A3:G3"/>
    <mergeCell ref="A63:B63"/>
    <mergeCell ref="A64:P64"/>
    <mergeCell ref="A65:P65"/>
    <mergeCell ref="A66:C66"/>
    <mergeCell ref="L66:M66"/>
    <mergeCell ref="A67:C67"/>
    <mergeCell ref="L67:M67"/>
    <mergeCell ref="A68:B68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432638888888889" right="0.708333333333333" top="0.314583333333333" bottom="0.196527777777778" header="0.196527777777778" footer="0.314583333333333"/>
  <pageSetup paperSize="9" scale="59" orientation="landscape" horizontalDpi="600" verticalDpi="300"/>
  <headerFooter/>
  <rowBreaks count="1" manualBreakCount="1">
    <brk id="69" max="16383" man="1"/>
  </rowBreaks>
  <picture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lina</cp:lastModifiedBy>
  <dcterms:created xsi:type="dcterms:W3CDTF">2006-09-13T11:21:00Z</dcterms:created>
  <cp:lastPrinted>2021-05-20T06:05:00Z</cp:lastPrinted>
  <dcterms:modified xsi:type="dcterms:W3CDTF">2024-10-09T06:19:03Z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1A1C56576941477393E5E84796C8A81F_13</vt:lpwstr>
  </property>
  <property fmtid="{D5CDD505-2E9C-101B-9397-08002B2CF9AE}" pid="4" name="KSOReadingLayout">
    <vt:bool>true</vt:bool>
  </property>
</Properties>
</file>