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三期3栋 " sheetId="8" r:id="rId1"/>
    <sheet name="三期8栋" sheetId="9" r:id="rId2"/>
    <sheet name="三期10栋" sheetId="10" r:id="rId3"/>
  </sheets>
  <definedNames>
    <definedName name="_xlnm._FilterDatabase" localSheetId="0" hidden="1">'三期3栋 '!$A$5:$N$60</definedName>
    <definedName name="_xlnm._FilterDatabase" localSheetId="1" hidden="1">三期8栋!$A$5:$N$19</definedName>
    <definedName name="_xlnm._FilterDatabase" localSheetId="2" hidden="1">三期10栋!$A$5:$N$51</definedName>
    <definedName name="_xlnm.Print_Area" localSheetId="0">'三期3栋 '!$A$1:$N$60</definedName>
    <definedName name="_xlnm.Print_Area" localSheetId="1">三期8栋!$A$1:$N$22</definedName>
    <definedName name="_xlnm.Print_Titles" localSheetId="2">三期10栋!$1:$5</definedName>
    <definedName name="_xlnm.Print_Titles" localSheetId="0">'三期3栋 '!$1:$5</definedName>
    <definedName name="_xlnm.Print_Titles" localSheetId="1">三期8栋!$1:$5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<sst xmlns="http://schemas.openxmlformats.org/spreadsheetml/2006/main" count="549" uniqueCount="60">
  <si>
    <t>附件2</t>
  </si>
  <si>
    <t>清远市新建商品住房销售价格备案表</t>
  </si>
  <si>
    <t>房地产开发企业名称或中介服务机构名称：清远保励置业有限公司</t>
  </si>
  <si>
    <t>项目(楼盘)名称：</t>
  </si>
  <si>
    <t>保利和悦滨江花园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</si>
  <si>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</si>
  <si>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</si>
  <si>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</si>
  <si>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</si>
  <si>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</si>
  <si>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</si>
  <si>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</si>
  <si>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</si>
  <si>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</si>
  <si>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</si>
  <si>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</si>
  <si>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</si>
  <si>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销售
状态</t>
  </si>
  <si>
    <t>备注</t>
  </si>
  <si>
    <t>3-1单元</t>
  </si>
  <si>
    <t>1F</t>
  </si>
  <si>
    <t>四室二厅三卫</t>
  </si>
  <si>
    <t>未售</t>
  </si>
  <si>
    <t>带精装修1500元/方，以建筑面积计算</t>
  </si>
  <si>
    <t>2F</t>
  </si>
  <si>
    <t>5F</t>
  </si>
  <si>
    <t>7F</t>
  </si>
  <si>
    <t>8F</t>
  </si>
  <si>
    <t>9F</t>
  </si>
  <si>
    <t>10F</t>
  </si>
  <si>
    <t>11F</t>
  </si>
  <si>
    <t>12F</t>
  </si>
  <si>
    <t>13F</t>
  </si>
  <si>
    <t>15F</t>
  </si>
  <si>
    <t>16F</t>
  </si>
  <si>
    <t>17F</t>
  </si>
  <si>
    <t>3F</t>
  </si>
  <si>
    <t>14F</t>
  </si>
  <si>
    <t>3-2单元</t>
  </si>
  <si>
    <t>4F</t>
  </si>
  <si>
    <t>6F</t>
  </si>
  <si>
    <t>本楼栋总面积/均价</t>
  </si>
  <si>
    <t>-</t>
  </si>
  <si>
    <t>本栋销售住宅共48套，销售住宅总建筑面积：8487.36㎡，套内面积：8152.12㎡，分摊面积：1804.20㎡，原备案均价：9274.70元/㎡（建筑面积）、11327.35元/㎡（套内建筑面积）；现备案均价：8578.09元/㎡（建筑面积）、10476.55元/㎡（套内建筑面积）</t>
  </si>
  <si>
    <t xml:space="preserve"> </t>
  </si>
  <si>
    <t>备案机关：</t>
  </si>
  <si>
    <t>企业物价员：</t>
  </si>
  <si>
    <t>价格举报投诉电话：12345</t>
  </si>
  <si>
    <t>企业投诉电话：</t>
  </si>
  <si>
    <t>本表一式两份</t>
  </si>
  <si>
    <t>三期8号楼</t>
  </si>
  <si>
    <t>五房两厅三卫</t>
  </si>
  <si>
    <t>本栋销售住宅共7套，销售住宅总建筑面积1572.83㎡，套内面积：1345.54㎡，分摊面积：227.29㎡，原备案均价：11487.32元/㎡（建筑面积）、13427.77元/㎡（套内建筑面积）;现调整为：11527.73元/㎡（建筑面积）、13475.01元/㎡（套内建筑面积）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</si>
  <si>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</si>
  <si>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清远保利和悦滨江(三期）</t>
  </si>
  <si>
    <t>10-1单元</t>
  </si>
  <si>
    <t>四房二厅三卫</t>
  </si>
  <si>
    <t>带精装修2400元/方，以建筑面积计算</t>
  </si>
  <si>
    <t>10-2单元</t>
  </si>
  <si>
    <t>本栋销售住宅共38套，销售住宅总建筑面积7721.11㎡，套内面积：6397.21㎡，分摊面积：1323.90㎡，原销售均价：15728元/㎡（建筑面积）、18991.81/㎡（套内建筑面积）；现销售均价：15671.51元/㎡（建筑面积）、18914.73/㎡（套内建筑面积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</si>
</sst>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  <numFmt numFmtId="179" formatCode="0_ "/>
    <numFmt numFmtId="180" formatCode="0.000_ "/>
  </numFmts>
  <fonts count="41">
    <font>
      <sz val="11"/>
      <color theme="1"/>
      <name val="DengXian"/>
      <charset val="134"/>
      <scheme val="minor"/>
    </font>
    <font>
      <sz val="12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6"/>
      <color theme="1"/>
      <name val="DengXian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6"/>
      <name val="DengXian"/>
      <charset val="134"/>
      <scheme val="minor"/>
    </font>
    <font>
      <sz val="16"/>
      <name val="宋体"/>
      <charset val="134"/>
    </font>
    <font>
      <sz val="14"/>
      <name val="DengXian"/>
      <charset val="134"/>
      <scheme val="minor"/>
    </font>
    <font>
      <sz val="16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6"/>
      <color indexed="8"/>
      <name val="宋体"/>
      <charset val="134"/>
    </font>
    <font>
      <b/>
      <sz val="11"/>
      <name val="宋体"/>
      <charset val="134"/>
    </font>
    <font>
      <sz val="11"/>
      <name val="DengXian"/>
      <charset val="134"/>
      <scheme val="minor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6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78" fontId="0" fillId="0" borderId="0" xfId="0" applyNumberForma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78" fontId="7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center" wrapText="1"/>
    </xf>
    <xf numFmtId="178" fontId="0" fillId="2" borderId="0" xfId="0" applyNumberFormat="1" applyFill="1" applyAlignment="1">
      <alignment horizontal="center" vertical="center"/>
    </xf>
    <xf numFmtId="178" fontId="14" fillId="2" borderId="0" xfId="0" applyNumberFormat="1" applyFont="1" applyFill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76" fontId="14" fillId="2" borderId="8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178" fontId="16" fillId="2" borderId="6" xfId="0" applyNumberFormat="1" applyFont="1" applyFill="1" applyBorder="1" applyAlignment="1">
      <alignment horizontal="center" vertical="center" wrapText="1"/>
    </xf>
    <xf numFmtId="176" fontId="16" fillId="2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178" fontId="16" fillId="2" borderId="7" xfId="0" applyNumberFormat="1" applyFont="1" applyFill="1" applyBorder="1" applyAlignment="1">
      <alignment horizontal="center" vertical="center" wrapText="1"/>
    </xf>
    <xf numFmtId="176" fontId="16" fillId="2" borderId="7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/>
    </xf>
    <xf numFmtId="179" fontId="17" fillId="2" borderId="1" xfId="0" applyNumberFormat="1" applyFont="1" applyFill="1" applyBorder="1" applyAlignment="1">
      <alignment horizontal="center" vertical="center"/>
    </xf>
    <xf numFmtId="179" fontId="17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178" fontId="14" fillId="2" borderId="0" xfId="0" applyNumberFormat="1" applyFont="1" applyFill="1" applyAlignment="1">
      <alignment horizontal="left" vertical="center" wrapText="1"/>
    </xf>
    <xf numFmtId="178" fontId="0" fillId="2" borderId="0" xfId="0" applyNumberFormat="1" applyFill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79" fontId="6" fillId="0" borderId="0" xfId="0" applyNumberFormat="1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9" fontId="14" fillId="0" borderId="8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178" fontId="16" fillId="0" borderId="6" xfId="0" applyNumberFormat="1" applyFont="1" applyBorder="1" applyAlignment="1">
      <alignment horizontal="center" vertical="center" wrapText="1"/>
    </xf>
    <xf numFmtId="179" fontId="16" fillId="0" borderId="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8" fontId="16" fillId="0" borderId="7" xfId="0" applyNumberFormat="1" applyFont="1" applyBorder="1" applyAlignment="1">
      <alignment horizontal="center" vertical="center" wrapText="1"/>
    </xf>
    <xf numFmtId="179" fontId="16" fillId="0" borderId="7" xfId="0" applyNumberFormat="1" applyFont="1" applyBorder="1" applyAlignment="1">
      <alignment horizontal="center" vertical="center" wrapText="1"/>
    </xf>
    <xf numFmtId="179" fontId="20" fillId="0" borderId="1" xfId="0" applyNumberFormat="1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9" fontId="20" fillId="2" borderId="1" xfId="0" applyNumberFormat="1" applyFont="1" applyFill="1" applyBorder="1" applyAlignment="1">
      <alignment horizontal="center" vertical="center"/>
    </xf>
    <xf numFmtId="17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79" fontId="4" fillId="2" borderId="3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79" fontId="19" fillId="2" borderId="5" xfId="0" applyNumberFormat="1" applyFont="1" applyFill="1" applyBorder="1" applyAlignment="1">
      <alignment horizontal="left" vertical="top" wrapText="1"/>
    </xf>
    <xf numFmtId="179" fontId="14" fillId="2" borderId="0" xfId="0" applyNumberFormat="1" applyFont="1" applyFill="1" applyAlignment="1">
      <alignment horizontal="left" vertical="center" wrapText="1"/>
    </xf>
    <xf numFmtId="180" fontId="0" fillId="2" borderId="0" xfId="0" applyNumberFormat="1" applyFill="1" applyAlignment="1">
      <alignment horizontal="left" vertical="center"/>
    </xf>
    <xf numFmtId="177" fontId="0" fillId="0" borderId="0" xfId="0" applyNumberForma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6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1"/>
  <sheetViews>
    <sheetView view="pageBreakPreview" zoomScaleNormal="85" workbookViewId="0">
      <selection activeCell="A1" sqref="$A1:$XFD1048576"/>
    </sheetView>
  </sheetViews>
  <sheetFormatPr defaultColWidth="8.88333333333333" defaultRowHeight="14.25"/>
  <cols>
    <col min="1" max="1" width="8.88333333333333" style="7"/>
    <col min="2" max="2" width="15.6666666666667" style="7" customWidth="1"/>
    <col min="3" max="3" width="12.8833333333333" style="7" customWidth="1"/>
    <col min="4" max="4" width="8.88333333333333" style="7" customWidth="1"/>
    <col min="5" max="5" width="16.2166666666667" style="7" customWidth="1"/>
    <col min="6" max="6" width="10.2166666666667" style="7" customWidth="1"/>
    <col min="7" max="7" width="14.6666666666667" style="7" customWidth="1"/>
    <col min="8" max="8" width="13.1083333333333" style="7" customWidth="1"/>
    <col min="9" max="9" width="14.1083333333333" style="7" customWidth="1"/>
    <col min="10" max="10" width="17" style="7" customWidth="1"/>
    <col min="11" max="11" width="17.4416666666667" style="7" customWidth="1"/>
    <col min="12" max="12" width="20.1083333333333" style="90" customWidth="1"/>
    <col min="13" max="13" width="8.44166666666667" style="7" customWidth="1"/>
    <col min="14" max="14" width="34.6666666666667" style="7" customWidth="1"/>
    <col min="15" max="15" width="12.8833333333333" style="7"/>
    <col min="16" max="16384" width="8.88333333333333" style="7"/>
  </cols>
  <sheetData>
    <row r="1" ht="20.25" spans="1:10">
      <c r="A1" s="9" t="s">
        <v>0</v>
      </c>
      <c r="B1" s="9"/>
      <c r="J1" s="29"/>
    </row>
    <row r="2" ht="25.5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97"/>
      <c r="M2" s="10"/>
      <c r="N2" s="10"/>
    </row>
    <row r="3" ht="21" customHeight="1" spans="1:14">
      <c r="A3" s="91" t="s">
        <v>2</v>
      </c>
      <c r="B3" s="91"/>
      <c r="C3" s="91"/>
      <c r="D3" s="91"/>
      <c r="E3" s="91"/>
      <c r="F3" s="91"/>
      <c r="G3" s="92"/>
      <c r="H3" s="92"/>
      <c r="I3" s="92" t="s">
        <v>3</v>
      </c>
      <c r="J3" s="98" t="s">
        <v>4</v>
      </c>
      <c r="K3" s="99"/>
      <c r="L3" s="100"/>
      <c r="M3" s="99"/>
      <c r="N3" s="99"/>
    </row>
    <row r="4" ht="15" customHeight="1" spans="1:14">
      <c r="A4" s="93" t="s">
        <v>5</v>
      </c>
      <c r="B4" s="94" t="s">
        <v>6</v>
      </c>
      <c r="C4" s="94" t="s">
        <v>7</v>
      </c>
      <c r="D4" s="94" t="s">
        <v>8</v>
      </c>
      <c r="E4" s="94" t="s">
        <v>9</v>
      </c>
      <c r="F4" s="94" t="s">
        <v>10</v>
      </c>
      <c r="G4" s="94" t="s">
        <v>11</v>
      </c>
      <c r="H4" s="94" t="s">
        <v>12</v>
      </c>
      <c r="I4" s="101" t="s">
        <v>13</v>
      </c>
      <c r="J4" s="102" t="s">
        <v>14</v>
      </c>
      <c r="K4" s="94" t="s">
        <v>15</v>
      </c>
      <c r="L4" s="103" t="s">
        <v>16</v>
      </c>
      <c r="M4" s="94" t="s">
        <v>17</v>
      </c>
      <c r="N4" s="93" t="s">
        <v>18</v>
      </c>
    </row>
    <row r="5" ht="24" customHeight="1" spans="1:14">
      <c r="A5" s="93"/>
      <c r="B5" s="94"/>
      <c r="C5" s="94"/>
      <c r="D5" s="94"/>
      <c r="E5" s="94"/>
      <c r="F5" s="94"/>
      <c r="G5" s="94"/>
      <c r="H5" s="94"/>
      <c r="I5" s="104"/>
      <c r="J5" s="105"/>
      <c r="K5" s="94"/>
      <c r="L5" s="106"/>
      <c r="M5" s="94"/>
      <c r="N5" s="93"/>
    </row>
    <row r="6" ht="21" customHeight="1" spans="1:14">
      <c r="A6" s="58">
        <v>1</v>
      </c>
      <c r="B6" s="58" t="s">
        <v>19</v>
      </c>
      <c r="C6" s="58">
        <v>101</v>
      </c>
      <c r="D6" s="60" t="s">
        <v>20</v>
      </c>
      <c r="E6" s="58" t="s">
        <v>21</v>
      </c>
      <c r="F6" s="61">
        <v>2.9</v>
      </c>
      <c r="G6" s="62">
        <v>168.32</v>
      </c>
      <c r="H6" s="62">
        <f>G6-I6</f>
        <v>30.5</v>
      </c>
      <c r="I6" s="62">
        <v>137.82</v>
      </c>
      <c r="J6" s="82">
        <f t="shared" ref="J6:J37" si="0">L6/G6</f>
        <v>7230.2697243346</v>
      </c>
      <c r="K6" s="82">
        <f t="shared" ref="K6:K37" si="1">L6/I6</f>
        <v>8830.35118270208</v>
      </c>
      <c r="L6" s="107">
        <v>1216999</v>
      </c>
      <c r="M6" s="108" t="s">
        <v>22</v>
      </c>
      <c r="N6" s="109" t="s">
        <v>23</v>
      </c>
    </row>
    <row r="7" ht="21" customHeight="1" spans="1:14">
      <c r="A7" s="58">
        <v>2</v>
      </c>
      <c r="B7" s="58" t="s">
        <v>19</v>
      </c>
      <c r="C7" s="58">
        <v>201</v>
      </c>
      <c r="D7" s="60" t="s">
        <v>24</v>
      </c>
      <c r="E7" s="58" t="s">
        <v>21</v>
      </c>
      <c r="F7" s="61">
        <v>2.9</v>
      </c>
      <c r="G7" s="62">
        <v>168.32</v>
      </c>
      <c r="H7" s="62">
        <f t="shared" ref="H7:H27" si="2">G7-I7</f>
        <v>30.5</v>
      </c>
      <c r="I7" s="62">
        <v>137.82</v>
      </c>
      <c r="J7" s="82">
        <f t="shared" si="0"/>
        <v>6178.7072243346</v>
      </c>
      <c r="K7" s="82">
        <f t="shared" si="1"/>
        <v>7546.07459004499</v>
      </c>
      <c r="L7" s="107">
        <v>1040000</v>
      </c>
      <c r="M7" s="108" t="s">
        <v>22</v>
      </c>
      <c r="N7" s="109" t="s">
        <v>23</v>
      </c>
    </row>
    <row r="8" s="3" customFormat="1" ht="21" customHeight="1" spans="1:14">
      <c r="A8" s="58">
        <v>3</v>
      </c>
      <c r="B8" s="59" t="s">
        <v>19</v>
      </c>
      <c r="C8" s="59">
        <v>501</v>
      </c>
      <c r="D8" s="63" t="s">
        <v>25</v>
      </c>
      <c r="E8" s="59" t="s">
        <v>21</v>
      </c>
      <c r="F8" s="64">
        <v>2.9</v>
      </c>
      <c r="G8" s="65">
        <v>168.32</v>
      </c>
      <c r="H8" s="65">
        <f t="shared" si="2"/>
        <v>30.5</v>
      </c>
      <c r="I8" s="65">
        <v>137.82</v>
      </c>
      <c r="J8" s="85">
        <f t="shared" si="0"/>
        <v>8476.69809606352</v>
      </c>
      <c r="K8" s="85">
        <f t="shared" si="1"/>
        <v>10352.6180781411</v>
      </c>
      <c r="L8" s="110">
        <v>1426797.82352941</v>
      </c>
      <c r="M8" s="111" t="s">
        <v>22</v>
      </c>
      <c r="N8" s="112" t="s">
        <v>23</v>
      </c>
    </row>
    <row r="9" s="3" customFormat="1" ht="21" customHeight="1" spans="1:14">
      <c r="A9" s="58">
        <v>4</v>
      </c>
      <c r="B9" s="59" t="s">
        <v>19</v>
      </c>
      <c r="C9" s="59">
        <v>701</v>
      </c>
      <c r="D9" s="63" t="s">
        <v>26</v>
      </c>
      <c r="E9" s="59" t="s">
        <v>21</v>
      </c>
      <c r="F9" s="64">
        <v>2.9</v>
      </c>
      <c r="G9" s="65">
        <v>168.32</v>
      </c>
      <c r="H9" s="65">
        <f t="shared" si="2"/>
        <v>30.5</v>
      </c>
      <c r="I9" s="65">
        <v>137.82</v>
      </c>
      <c r="J9" s="85">
        <f t="shared" si="0"/>
        <v>8706.48449731604</v>
      </c>
      <c r="K9" s="85">
        <f t="shared" si="1"/>
        <v>10633.2569335963</v>
      </c>
      <c r="L9" s="110">
        <v>1465475.47058824</v>
      </c>
      <c r="M9" s="111" t="s">
        <v>22</v>
      </c>
      <c r="N9" s="112" t="s">
        <v>23</v>
      </c>
    </row>
    <row r="10" s="3" customFormat="1" ht="21" customHeight="1" spans="1:14">
      <c r="A10" s="58">
        <v>5</v>
      </c>
      <c r="B10" s="59" t="s">
        <v>19</v>
      </c>
      <c r="C10" s="59">
        <v>801</v>
      </c>
      <c r="D10" s="63" t="s">
        <v>27</v>
      </c>
      <c r="E10" s="59" t="s">
        <v>21</v>
      </c>
      <c r="F10" s="64">
        <v>2.9</v>
      </c>
      <c r="G10" s="65">
        <v>168.32</v>
      </c>
      <c r="H10" s="65">
        <f t="shared" si="2"/>
        <v>30.5</v>
      </c>
      <c r="I10" s="65">
        <v>137.82</v>
      </c>
      <c r="J10" s="85">
        <f t="shared" si="0"/>
        <v>8706.48449731604</v>
      </c>
      <c r="K10" s="85">
        <f t="shared" si="1"/>
        <v>10633.2569335963</v>
      </c>
      <c r="L10" s="110">
        <v>1465475.47058824</v>
      </c>
      <c r="M10" s="111" t="s">
        <v>22</v>
      </c>
      <c r="N10" s="112" t="s">
        <v>23</v>
      </c>
    </row>
    <row r="11" s="3" customFormat="1" ht="21" customHeight="1" spans="1:14">
      <c r="A11" s="58">
        <v>6</v>
      </c>
      <c r="B11" s="59" t="s">
        <v>19</v>
      </c>
      <c r="C11" s="59">
        <v>901</v>
      </c>
      <c r="D11" s="63" t="s">
        <v>28</v>
      </c>
      <c r="E11" s="59" t="s">
        <v>21</v>
      </c>
      <c r="F11" s="64">
        <v>2.9</v>
      </c>
      <c r="G11" s="65">
        <v>168.32</v>
      </c>
      <c r="H11" s="65">
        <f t="shared" si="2"/>
        <v>30.5</v>
      </c>
      <c r="I11" s="65">
        <v>137.82</v>
      </c>
      <c r="J11" s="85">
        <f t="shared" si="0"/>
        <v>8823.52347070007</v>
      </c>
      <c r="K11" s="85">
        <f t="shared" si="1"/>
        <v>10776.19700035</v>
      </c>
      <c r="L11" s="110">
        <v>1485175.47058824</v>
      </c>
      <c r="M11" s="111" t="s">
        <v>22</v>
      </c>
      <c r="N11" s="112" t="s">
        <v>23</v>
      </c>
    </row>
    <row r="12" s="3" customFormat="1" ht="21" customHeight="1" spans="1:14">
      <c r="A12" s="58">
        <v>7</v>
      </c>
      <c r="B12" s="59" t="s">
        <v>19</v>
      </c>
      <c r="C12" s="59">
        <v>1001</v>
      </c>
      <c r="D12" s="63" t="s">
        <v>29</v>
      </c>
      <c r="E12" s="59" t="s">
        <v>21</v>
      </c>
      <c r="F12" s="64">
        <v>2.9</v>
      </c>
      <c r="G12" s="65">
        <v>168.32</v>
      </c>
      <c r="H12" s="65">
        <f t="shared" si="2"/>
        <v>30.5</v>
      </c>
      <c r="I12" s="65">
        <v>137.82</v>
      </c>
      <c r="J12" s="85">
        <f t="shared" si="0"/>
        <v>8823.52347070007</v>
      </c>
      <c r="K12" s="85">
        <f t="shared" si="1"/>
        <v>10776.19700035</v>
      </c>
      <c r="L12" s="110">
        <v>1485175.47058824</v>
      </c>
      <c r="M12" s="111" t="s">
        <v>22</v>
      </c>
      <c r="N12" s="112" t="s">
        <v>23</v>
      </c>
    </row>
    <row r="13" s="3" customFormat="1" ht="21" customHeight="1" spans="1:14">
      <c r="A13" s="58">
        <v>8</v>
      </c>
      <c r="B13" s="59" t="s">
        <v>19</v>
      </c>
      <c r="C13" s="59">
        <v>1101</v>
      </c>
      <c r="D13" s="63" t="s">
        <v>30</v>
      </c>
      <c r="E13" s="59" t="s">
        <v>21</v>
      </c>
      <c r="F13" s="64">
        <v>2.9</v>
      </c>
      <c r="G13" s="65">
        <v>168.32</v>
      </c>
      <c r="H13" s="65">
        <f t="shared" si="2"/>
        <v>30.5</v>
      </c>
      <c r="I13" s="65">
        <v>137.82</v>
      </c>
      <c r="J13" s="85">
        <f t="shared" si="0"/>
        <v>7842.20532319392</v>
      </c>
      <c r="K13" s="85">
        <f t="shared" si="1"/>
        <v>9577.71005659556</v>
      </c>
      <c r="L13" s="110">
        <v>1320000</v>
      </c>
      <c r="M13" s="111" t="s">
        <v>22</v>
      </c>
      <c r="N13" s="112" t="s">
        <v>23</v>
      </c>
    </row>
    <row r="14" s="3" customFormat="1" ht="21" customHeight="1" spans="1:14">
      <c r="A14" s="58">
        <v>9</v>
      </c>
      <c r="B14" s="59" t="s">
        <v>19</v>
      </c>
      <c r="C14" s="59">
        <v>1201</v>
      </c>
      <c r="D14" s="63" t="s">
        <v>31</v>
      </c>
      <c r="E14" s="59" t="s">
        <v>21</v>
      </c>
      <c r="F14" s="64">
        <v>2.9</v>
      </c>
      <c r="G14" s="65">
        <v>168.32</v>
      </c>
      <c r="H14" s="65">
        <f t="shared" si="2"/>
        <v>30.5</v>
      </c>
      <c r="I14" s="65">
        <v>137.82</v>
      </c>
      <c r="J14" s="85">
        <f t="shared" si="0"/>
        <v>7901.61596958175</v>
      </c>
      <c r="K14" s="85">
        <f t="shared" si="1"/>
        <v>9650.26846611522</v>
      </c>
      <c r="L14" s="110">
        <v>1330000</v>
      </c>
      <c r="M14" s="111" t="s">
        <v>22</v>
      </c>
      <c r="N14" s="112" t="s">
        <v>23</v>
      </c>
    </row>
    <row r="15" s="3" customFormat="1" ht="21" customHeight="1" spans="1:14">
      <c r="A15" s="58">
        <v>10</v>
      </c>
      <c r="B15" s="59" t="s">
        <v>19</v>
      </c>
      <c r="C15" s="59">
        <v>1301</v>
      </c>
      <c r="D15" s="63" t="s">
        <v>32</v>
      </c>
      <c r="E15" s="59" t="s">
        <v>21</v>
      </c>
      <c r="F15" s="64">
        <v>2.9</v>
      </c>
      <c r="G15" s="65">
        <v>168.32</v>
      </c>
      <c r="H15" s="65">
        <f t="shared" si="2"/>
        <v>30.5</v>
      </c>
      <c r="I15" s="65">
        <v>137.82</v>
      </c>
      <c r="J15" s="85">
        <f t="shared" si="0"/>
        <v>8942.7920906956</v>
      </c>
      <c r="K15" s="85">
        <f t="shared" si="1"/>
        <v>10921.8601415316</v>
      </c>
      <c r="L15" s="110">
        <v>1505250.76470588</v>
      </c>
      <c r="M15" s="111" t="s">
        <v>22</v>
      </c>
      <c r="N15" s="112" t="s">
        <v>23</v>
      </c>
    </row>
    <row r="16" s="3" customFormat="1" ht="21" customHeight="1" spans="1:14">
      <c r="A16" s="58">
        <v>11</v>
      </c>
      <c r="B16" s="59" t="s">
        <v>19</v>
      </c>
      <c r="C16" s="59">
        <v>1501</v>
      </c>
      <c r="D16" s="63" t="s">
        <v>33</v>
      </c>
      <c r="E16" s="59" t="s">
        <v>21</v>
      </c>
      <c r="F16" s="64">
        <v>2.9</v>
      </c>
      <c r="G16" s="65">
        <v>168.32</v>
      </c>
      <c r="H16" s="65">
        <f t="shared" si="2"/>
        <v>30.5</v>
      </c>
      <c r="I16" s="65">
        <v>137.82</v>
      </c>
      <c r="J16" s="85">
        <f t="shared" si="0"/>
        <v>8596.71459125475</v>
      </c>
      <c r="K16" s="85">
        <f t="shared" si="1"/>
        <v>10499.1946016543</v>
      </c>
      <c r="L16" s="110">
        <v>1446999</v>
      </c>
      <c r="M16" s="111" t="s">
        <v>22</v>
      </c>
      <c r="N16" s="112" t="s">
        <v>23</v>
      </c>
    </row>
    <row r="17" s="3" customFormat="1" ht="21" customHeight="1" spans="1:14">
      <c r="A17" s="58">
        <v>12</v>
      </c>
      <c r="B17" s="59" t="s">
        <v>19</v>
      </c>
      <c r="C17" s="59">
        <v>1601</v>
      </c>
      <c r="D17" s="63" t="s">
        <v>34</v>
      </c>
      <c r="E17" s="59" t="s">
        <v>21</v>
      </c>
      <c r="F17" s="64">
        <v>2.9</v>
      </c>
      <c r="G17" s="65">
        <v>168.32</v>
      </c>
      <c r="H17" s="65">
        <f t="shared" si="2"/>
        <v>30.5</v>
      </c>
      <c r="I17" s="65">
        <v>137.82</v>
      </c>
      <c r="J17" s="85">
        <f t="shared" si="0"/>
        <v>8543.2450095057</v>
      </c>
      <c r="K17" s="85">
        <f t="shared" si="1"/>
        <v>10433.8920330866</v>
      </c>
      <c r="L17" s="110">
        <v>1437999</v>
      </c>
      <c r="M17" s="111" t="s">
        <v>22</v>
      </c>
      <c r="N17" s="112" t="s">
        <v>23</v>
      </c>
    </row>
    <row r="18" s="3" customFormat="1" ht="21" customHeight="1" spans="1:14">
      <c r="A18" s="58">
        <v>13</v>
      </c>
      <c r="B18" s="59" t="s">
        <v>19</v>
      </c>
      <c r="C18" s="59">
        <v>1701</v>
      </c>
      <c r="D18" s="63" t="s">
        <v>35</v>
      </c>
      <c r="E18" s="59" t="s">
        <v>21</v>
      </c>
      <c r="F18" s="64">
        <v>2.9</v>
      </c>
      <c r="G18" s="65">
        <v>168.32</v>
      </c>
      <c r="H18" s="65">
        <f t="shared" si="2"/>
        <v>30.5</v>
      </c>
      <c r="I18" s="65">
        <v>137.82</v>
      </c>
      <c r="J18" s="85">
        <f t="shared" si="0"/>
        <v>7532.00591310669</v>
      </c>
      <c r="K18" s="85">
        <f t="shared" si="1"/>
        <v>9198.86254022724</v>
      </c>
      <c r="L18" s="110">
        <v>1267787.23529412</v>
      </c>
      <c r="M18" s="111" t="s">
        <v>22</v>
      </c>
      <c r="N18" s="112" t="s">
        <v>23</v>
      </c>
    </row>
    <row r="19" s="3" customFormat="1" ht="21" customHeight="1" spans="1:14">
      <c r="A19" s="58">
        <v>14</v>
      </c>
      <c r="B19" s="59" t="s">
        <v>19</v>
      </c>
      <c r="C19" s="59">
        <v>202</v>
      </c>
      <c r="D19" s="63" t="s">
        <v>24</v>
      </c>
      <c r="E19" s="59" t="s">
        <v>21</v>
      </c>
      <c r="F19" s="64">
        <v>2.9</v>
      </c>
      <c r="G19" s="65">
        <v>188.72</v>
      </c>
      <c r="H19" s="65">
        <f t="shared" si="2"/>
        <v>34.2</v>
      </c>
      <c r="I19" s="65">
        <v>154.52</v>
      </c>
      <c r="J19" s="85">
        <f t="shared" si="0"/>
        <v>7480.731803107</v>
      </c>
      <c r="K19" s="85">
        <f t="shared" si="1"/>
        <v>9136.44645277215</v>
      </c>
      <c r="L19" s="110">
        <v>1411763.70588235</v>
      </c>
      <c r="M19" s="111" t="s">
        <v>22</v>
      </c>
      <c r="N19" s="112" t="s">
        <v>23</v>
      </c>
    </row>
    <row r="20" s="3" customFormat="1" ht="21" customHeight="1" spans="1:14">
      <c r="A20" s="58">
        <v>15</v>
      </c>
      <c r="B20" s="59" t="s">
        <v>19</v>
      </c>
      <c r="C20" s="59">
        <v>302</v>
      </c>
      <c r="D20" s="63" t="s">
        <v>36</v>
      </c>
      <c r="E20" s="59" t="s">
        <v>21</v>
      </c>
      <c r="F20" s="64">
        <v>2.9</v>
      </c>
      <c r="G20" s="65">
        <v>188.72</v>
      </c>
      <c r="H20" s="65">
        <f t="shared" si="2"/>
        <v>34.2</v>
      </c>
      <c r="I20" s="65">
        <v>154.52</v>
      </c>
      <c r="J20" s="85">
        <f t="shared" si="0"/>
        <v>7227.63353115727</v>
      </c>
      <c r="K20" s="85">
        <f t="shared" si="1"/>
        <v>8827.32979549573</v>
      </c>
      <c r="L20" s="110">
        <v>1363999</v>
      </c>
      <c r="M20" s="111" t="s">
        <v>22</v>
      </c>
      <c r="N20" s="112" t="s">
        <v>23</v>
      </c>
    </row>
    <row r="21" s="3" customFormat="1" ht="21" customHeight="1" spans="1:14">
      <c r="A21" s="58">
        <v>16</v>
      </c>
      <c r="B21" s="59" t="s">
        <v>19</v>
      </c>
      <c r="C21" s="59">
        <v>502</v>
      </c>
      <c r="D21" s="63" t="s">
        <v>25</v>
      </c>
      <c r="E21" s="59" t="s">
        <v>21</v>
      </c>
      <c r="F21" s="64">
        <v>2.9</v>
      </c>
      <c r="G21" s="65">
        <v>188.72</v>
      </c>
      <c r="H21" s="65">
        <f t="shared" si="2"/>
        <v>34.2</v>
      </c>
      <c r="I21" s="65">
        <v>154.52</v>
      </c>
      <c r="J21" s="85">
        <f t="shared" si="0"/>
        <v>8943.80813156123</v>
      </c>
      <c r="K21" s="85">
        <f t="shared" si="1"/>
        <v>10923.3463020207</v>
      </c>
      <c r="L21" s="110">
        <v>1687875.47058824</v>
      </c>
      <c r="M21" s="111" t="s">
        <v>22</v>
      </c>
      <c r="N21" s="112" t="s">
        <v>23</v>
      </c>
    </row>
    <row r="22" s="3" customFormat="1" ht="21" customHeight="1" spans="1:14">
      <c r="A22" s="58">
        <v>17</v>
      </c>
      <c r="B22" s="59" t="s">
        <v>19</v>
      </c>
      <c r="C22" s="59">
        <v>802</v>
      </c>
      <c r="D22" s="63" t="s">
        <v>27</v>
      </c>
      <c r="E22" s="59" t="s">
        <v>21</v>
      </c>
      <c r="F22" s="64">
        <v>2.9</v>
      </c>
      <c r="G22" s="65">
        <v>188.72</v>
      </c>
      <c r="H22" s="65">
        <f t="shared" si="2"/>
        <v>34.2</v>
      </c>
      <c r="I22" s="65">
        <v>154.52</v>
      </c>
      <c r="J22" s="85">
        <f t="shared" si="0"/>
        <v>9177.22583098521</v>
      </c>
      <c r="K22" s="85">
        <f t="shared" si="1"/>
        <v>11208.4264743951</v>
      </c>
      <c r="L22" s="110">
        <v>1731926.05882353</v>
      </c>
      <c r="M22" s="111" t="s">
        <v>22</v>
      </c>
      <c r="N22" s="112" t="s">
        <v>23</v>
      </c>
    </row>
    <row r="23" s="3" customFormat="1" ht="21" customHeight="1" spans="1:14">
      <c r="A23" s="58">
        <v>18</v>
      </c>
      <c r="B23" s="59" t="s">
        <v>19</v>
      </c>
      <c r="C23" s="59">
        <v>1002</v>
      </c>
      <c r="D23" s="63" t="s">
        <v>29</v>
      </c>
      <c r="E23" s="59" t="s">
        <v>21</v>
      </c>
      <c r="F23" s="64">
        <v>2.9</v>
      </c>
      <c r="G23" s="65">
        <v>188.72</v>
      </c>
      <c r="H23" s="65">
        <f t="shared" si="2"/>
        <v>34.2</v>
      </c>
      <c r="I23" s="65">
        <v>154.52</v>
      </c>
      <c r="J23" s="85">
        <f t="shared" si="0"/>
        <v>9416.33512455427</v>
      </c>
      <c r="K23" s="85">
        <f t="shared" si="1"/>
        <v>11500.4579647028</v>
      </c>
      <c r="L23" s="110">
        <v>1777050.76470588</v>
      </c>
      <c r="M23" s="111" t="s">
        <v>22</v>
      </c>
      <c r="N23" s="112" t="s">
        <v>23</v>
      </c>
    </row>
    <row r="24" s="3" customFormat="1" ht="21" customHeight="1" spans="1:14">
      <c r="A24" s="58">
        <v>19</v>
      </c>
      <c r="B24" s="59" t="s">
        <v>19</v>
      </c>
      <c r="C24" s="59">
        <v>1202</v>
      </c>
      <c r="D24" s="63" t="s">
        <v>31</v>
      </c>
      <c r="E24" s="59" t="s">
        <v>21</v>
      </c>
      <c r="F24" s="64">
        <v>2.9</v>
      </c>
      <c r="G24" s="65">
        <v>188.72</v>
      </c>
      <c r="H24" s="65">
        <f t="shared" si="2"/>
        <v>34.2</v>
      </c>
      <c r="I24" s="65">
        <v>154.52</v>
      </c>
      <c r="J24" s="85">
        <f t="shared" si="0"/>
        <v>9473.26976784779</v>
      </c>
      <c r="K24" s="85">
        <f t="shared" si="1"/>
        <v>11569.9939851685</v>
      </c>
      <c r="L24" s="110">
        <v>1787795.47058824</v>
      </c>
      <c r="M24" s="111" t="s">
        <v>22</v>
      </c>
      <c r="N24" s="112" t="s">
        <v>23</v>
      </c>
    </row>
    <row r="25" s="3" customFormat="1" ht="21" customHeight="1" spans="1:14">
      <c r="A25" s="58">
        <v>20</v>
      </c>
      <c r="B25" s="59" t="s">
        <v>19</v>
      </c>
      <c r="C25" s="59">
        <v>1302</v>
      </c>
      <c r="D25" s="63" t="s">
        <v>32</v>
      </c>
      <c r="E25" s="59" t="s">
        <v>21</v>
      </c>
      <c r="F25" s="64">
        <v>2.9</v>
      </c>
      <c r="G25" s="65">
        <v>188.72</v>
      </c>
      <c r="H25" s="65">
        <f t="shared" si="2"/>
        <v>34.2</v>
      </c>
      <c r="I25" s="65">
        <v>154.52</v>
      </c>
      <c r="J25" s="85">
        <f t="shared" si="0"/>
        <v>9883.17052340224</v>
      </c>
      <c r="K25" s="85">
        <f t="shared" si="1"/>
        <v>12070.6183094517</v>
      </c>
      <c r="L25" s="110">
        <v>1865151.94117647</v>
      </c>
      <c r="M25" s="111" t="s">
        <v>22</v>
      </c>
      <c r="N25" s="112" t="s">
        <v>23</v>
      </c>
    </row>
    <row r="26" s="3" customFormat="1" ht="21" customHeight="1" spans="1:14">
      <c r="A26" s="58">
        <v>21</v>
      </c>
      <c r="B26" s="59" t="s">
        <v>19</v>
      </c>
      <c r="C26" s="59">
        <v>1402</v>
      </c>
      <c r="D26" s="63" t="s">
        <v>37</v>
      </c>
      <c r="E26" s="59" t="s">
        <v>21</v>
      </c>
      <c r="F26" s="64">
        <v>2.9</v>
      </c>
      <c r="G26" s="65">
        <v>188.72</v>
      </c>
      <c r="H26" s="65">
        <f t="shared" si="2"/>
        <v>34.2</v>
      </c>
      <c r="I26" s="65">
        <v>154.52</v>
      </c>
      <c r="J26" s="85">
        <f t="shared" si="0"/>
        <v>8213.22064434082</v>
      </c>
      <c r="K26" s="85">
        <f t="shared" si="1"/>
        <v>10031.0574682889</v>
      </c>
      <c r="L26" s="110">
        <v>1549999</v>
      </c>
      <c r="M26" s="111" t="s">
        <v>22</v>
      </c>
      <c r="N26" s="112" t="s">
        <v>23</v>
      </c>
    </row>
    <row r="27" s="3" customFormat="1" ht="21" customHeight="1" spans="1:14">
      <c r="A27" s="58">
        <v>22</v>
      </c>
      <c r="B27" s="59" t="s">
        <v>19</v>
      </c>
      <c r="C27" s="59">
        <v>1502</v>
      </c>
      <c r="D27" s="63" t="s">
        <v>33</v>
      </c>
      <c r="E27" s="59" t="s">
        <v>21</v>
      </c>
      <c r="F27" s="64">
        <v>2.9</v>
      </c>
      <c r="G27" s="65">
        <v>188.72</v>
      </c>
      <c r="H27" s="65">
        <f t="shared" si="2"/>
        <v>34.2</v>
      </c>
      <c r="I27" s="65">
        <v>154.52</v>
      </c>
      <c r="J27" s="85">
        <f t="shared" si="0"/>
        <v>9706.68123332419</v>
      </c>
      <c r="K27" s="85">
        <f t="shared" si="1"/>
        <v>11855.0665438321</v>
      </c>
      <c r="L27" s="110">
        <v>1831844.88235294</v>
      </c>
      <c r="M27" s="111" t="s">
        <v>22</v>
      </c>
      <c r="N27" s="112" t="s">
        <v>23</v>
      </c>
    </row>
    <row r="28" s="3" customFormat="1" ht="21" customHeight="1" spans="1:14">
      <c r="A28" s="58">
        <v>23</v>
      </c>
      <c r="B28" s="59" t="s">
        <v>38</v>
      </c>
      <c r="C28" s="59">
        <v>201</v>
      </c>
      <c r="D28" s="63" t="s">
        <v>24</v>
      </c>
      <c r="E28" s="59" t="s">
        <v>21</v>
      </c>
      <c r="F28" s="64">
        <v>2.9</v>
      </c>
      <c r="G28" s="65">
        <v>188.72</v>
      </c>
      <c r="H28" s="65">
        <f t="shared" ref="H28:H53" si="3">G28-I28</f>
        <v>34.2</v>
      </c>
      <c r="I28" s="65">
        <v>154.52</v>
      </c>
      <c r="J28" s="85">
        <f t="shared" si="0"/>
        <v>6681.85142009326</v>
      </c>
      <c r="K28" s="85">
        <f t="shared" si="1"/>
        <v>8160.74941755113</v>
      </c>
      <c r="L28" s="110">
        <v>1260999</v>
      </c>
      <c r="M28" s="111" t="s">
        <v>22</v>
      </c>
      <c r="N28" s="112" t="s">
        <v>23</v>
      </c>
    </row>
    <row r="29" s="3" customFormat="1" ht="21" customHeight="1" spans="1:14">
      <c r="A29" s="58">
        <v>24</v>
      </c>
      <c r="B29" s="59" t="s">
        <v>38</v>
      </c>
      <c r="C29" s="59">
        <v>301</v>
      </c>
      <c r="D29" s="63" t="s">
        <v>36</v>
      </c>
      <c r="E29" s="59" t="s">
        <v>21</v>
      </c>
      <c r="F29" s="64">
        <v>2.9</v>
      </c>
      <c r="G29" s="65">
        <v>188.72</v>
      </c>
      <c r="H29" s="65">
        <f t="shared" si="3"/>
        <v>34.2</v>
      </c>
      <c r="I29" s="65">
        <v>154.52</v>
      </c>
      <c r="J29" s="85">
        <f t="shared" si="0"/>
        <v>7827.96891753734</v>
      </c>
      <c r="K29" s="85">
        <f t="shared" si="1"/>
        <v>9560.53775639171</v>
      </c>
      <c r="L29" s="110">
        <v>1477294.29411765</v>
      </c>
      <c r="M29" s="111" t="s">
        <v>22</v>
      </c>
      <c r="N29" s="112" t="s">
        <v>23</v>
      </c>
    </row>
    <row r="30" s="3" customFormat="1" ht="21" customHeight="1" spans="1:14">
      <c r="A30" s="58">
        <v>25</v>
      </c>
      <c r="B30" s="59" t="s">
        <v>38</v>
      </c>
      <c r="C30" s="59">
        <v>401</v>
      </c>
      <c r="D30" s="63" t="s">
        <v>39</v>
      </c>
      <c r="E30" s="59" t="s">
        <v>21</v>
      </c>
      <c r="F30" s="64">
        <v>2.9</v>
      </c>
      <c r="G30" s="65">
        <v>188.72</v>
      </c>
      <c r="H30" s="65">
        <f t="shared" si="3"/>
        <v>34.2</v>
      </c>
      <c r="I30" s="65">
        <v>154.52</v>
      </c>
      <c r="J30" s="85">
        <f t="shared" si="0"/>
        <v>7941.8319701768</v>
      </c>
      <c r="K30" s="85">
        <f t="shared" si="1"/>
        <v>9699.60218361225</v>
      </c>
      <c r="L30" s="110">
        <v>1498782.52941176</v>
      </c>
      <c r="M30" s="111" t="s">
        <v>22</v>
      </c>
      <c r="N30" s="112" t="s">
        <v>23</v>
      </c>
    </row>
    <row r="31" s="3" customFormat="1" ht="21" customHeight="1" spans="1:14">
      <c r="A31" s="58">
        <v>26</v>
      </c>
      <c r="B31" s="59" t="s">
        <v>38</v>
      </c>
      <c r="C31" s="59">
        <v>501</v>
      </c>
      <c r="D31" s="63" t="s">
        <v>25</v>
      </c>
      <c r="E31" s="59" t="s">
        <v>21</v>
      </c>
      <c r="F31" s="64">
        <v>2.9</v>
      </c>
      <c r="G31" s="65">
        <v>188.72</v>
      </c>
      <c r="H31" s="65">
        <f t="shared" si="3"/>
        <v>34.2</v>
      </c>
      <c r="I31" s="65">
        <v>154.52</v>
      </c>
      <c r="J31" s="85">
        <f t="shared" si="0"/>
        <v>8767.32507543077</v>
      </c>
      <c r="K31" s="85">
        <f t="shared" si="1"/>
        <v>10707.8021501119</v>
      </c>
      <c r="L31" s="110">
        <v>1654569.58823529</v>
      </c>
      <c r="M31" s="111" t="s">
        <v>22</v>
      </c>
      <c r="N31" s="112" t="s">
        <v>23</v>
      </c>
    </row>
    <row r="32" s="3" customFormat="1" ht="21" customHeight="1" spans="1:14">
      <c r="A32" s="58">
        <v>27</v>
      </c>
      <c r="B32" s="59" t="s">
        <v>38</v>
      </c>
      <c r="C32" s="59">
        <v>601</v>
      </c>
      <c r="D32" s="63" t="s">
        <v>40</v>
      </c>
      <c r="E32" s="59" t="s">
        <v>21</v>
      </c>
      <c r="F32" s="64">
        <v>2.9</v>
      </c>
      <c r="G32" s="65">
        <v>188.72</v>
      </c>
      <c r="H32" s="65">
        <f t="shared" si="3"/>
        <v>34.2</v>
      </c>
      <c r="I32" s="65">
        <v>154.52</v>
      </c>
      <c r="J32" s="85">
        <f t="shared" si="0"/>
        <v>8271.50805426028</v>
      </c>
      <c r="K32" s="85">
        <f t="shared" si="1"/>
        <v>10102.2456639917</v>
      </c>
      <c r="L32" s="110">
        <v>1560999</v>
      </c>
      <c r="M32" s="111" t="s">
        <v>22</v>
      </c>
      <c r="N32" s="112" t="s">
        <v>23</v>
      </c>
    </row>
    <row r="33" s="3" customFormat="1" ht="21" customHeight="1" spans="1:14">
      <c r="A33" s="58">
        <v>28</v>
      </c>
      <c r="B33" s="59" t="s">
        <v>38</v>
      </c>
      <c r="C33" s="59">
        <v>701</v>
      </c>
      <c r="D33" s="63" t="s">
        <v>26</v>
      </c>
      <c r="E33" s="59" t="s">
        <v>21</v>
      </c>
      <c r="F33" s="64">
        <v>2.9</v>
      </c>
      <c r="G33" s="65">
        <v>188.72</v>
      </c>
      <c r="H33" s="65">
        <f t="shared" si="3"/>
        <v>34.2</v>
      </c>
      <c r="I33" s="65">
        <v>154.52</v>
      </c>
      <c r="J33" s="85">
        <f t="shared" si="0"/>
        <v>9000.74277485475</v>
      </c>
      <c r="K33" s="85">
        <f t="shared" si="1"/>
        <v>10992.8823224863</v>
      </c>
      <c r="L33" s="110">
        <v>1698620.17647059</v>
      </c>
      <c r="M33" s="111" t="s">
        <v>22</v>
      </c>
      <c r="N33" s="112" t="s">
        <v>23</v>
      </c>
    </row>
    <row r="34" s="3" customFormat="1" ht="21" customHeight="1" spans="1:14">
      <c r="A34" s="58">
        <v>29</v>
      </c>
      <c r="B34" s="59" t="s">
        <v>38</v>
      </c>
      <c r="C34" s="59">
        <v>1001</v>
      </c>
      <c r="D34" s="63" t="s">
        <v>29</v>
      </c>
      <c r="E34" s="59" t="s">
        <v>21</v>
      </c>
      <c r="F34" s="64">
        <v>2.9</v>
      </c>
      <c r="G34" s="65">
        <v>188.72</v>
      </c>
      <c r="H34" s="65">
        <f t="shared" si="3"/>
        <v>34.2</v>
      </c>
      <c r="I34" s="65">
        <v>154.52</v>
      </c>
      <c r="J34" s="85">
        <f t="shared" si="0"/>
        <v>8706.0142009326</v>
      </c>
      <c r="K34" s="85">
        <f t="shared" si="1"/>
        <v>10632.9213046855</v>
      </c>
      <c r="L34" s="110">
        <v>1642999</v>
      </c>
      <c r="M34" s="111" t="s">
        <v>22</v>
      </c>
      <c r="N34" s="112" t="s">
        <v>23</v>
      </c>
    </row>
    <row r="35" s="3" customFormat="1" ht="21" customHeight="1" spans="1:14">
      <c r="A35" s="58">
        <v>30</v>
      </c>
      <c r="B35" s="59" t="s">
        <v>38</v>
      </c>
      <c r="C35" s="59">
        <v>1201</v>
      </c>
      <c r="D35" s="63" t="s">
        <v>31</v>
      </c>
      <c r="E35" s="59" t="s">
        <v>21</v>
      </c>
      <c r="F35" s="64">
        <v>2.9</v>
      </c>
      <c r="G35" s="65">
        <v>188.72</v>
      </c>
      <c r="H35" s="65">
        <f t="shared" si="3"/>
        <v>34.2</v>
      </c>
      <c r="I35" s="65">
        <v>154.52</v>
      </c>
      <c r="J35" s="85">
        <f t="shared" si="0"/>
        <v>9592.82441463232</v>
      </c>
      <c r="K35" s="85">
        <f t="shared" si="1"/>
        <v>11716.0097303224</v>
      </c>
      <c r="L35" s="110">
        <v>1810357.82352941</v>
      </c>
      <c r="M35" s="111" t="s">
        <v>22</v>
      </c>
      <c r="N35" s="112" t="s">
        <v>23</v>
      </c>
    </row>
    <row r="36" s="3" customFormat="1" ht="21" customHeight="1" spans="1:14">
      <c r="A36" s="58">
        <v>31</v>
      </c>
      <c r="B36" s="59" t="s">
        <v>38</v>
      </c>
      <c r="C36" s="59">
        <v>1301</v>
      </c>
      <c r="D36" s="63" t="s">
        <v>32</v>
      </c>
      <c r="E36" s="59" t="s">
        <v>21</v>
      </c>
      <c r="F36" s="64">
        <v>2.9</v>
      </c>
      <c r="G36" s="65">
        <v>188.72</v>
      </c>
      <c r="H36" s="65">
        <f t="shared" si="3"/>
        <v>34.2</v>
      </c>
      <c r="I36" s="65">
        <v>154.52</v>
      </c>
      <c r="J36" s="85">
        <f t="shared" si="0"/>
        <v>9826.23588010872</v>
      </c>
      <c r="K36" s="85">
        <f t="shared" si="1"/>
        <v>12001.082288986</v>
      </c>
      <c r="L36" s="110">
        <v>1854407.23529412</v>
      </c>
      <c r="M36" s="111" t="s">
        <v>22</v>
      </c>
      <c r="N36" s="112" t="s">
        <v>23</v>
      </c>
    </row>
    <row r="37" s="3" customFormat="1" ht="21" customHeight="1" spans="1:14">
      <c r="A37" s="58">
        <v>32</v>
      </c>
      <c r="B37" s="59" t="s">
        <v>38</v>
      </c>
      <c r="C37" s="59">
        <v>1401</v>
      </c>
      <c r="D37" s="63" t="s">
        <v>37</v>
      </c>
      <c r="E37" s="59" t="s">
        <v>21</v>
      </c>
      <c r="F37" s="64">
        <v>2.9</v>
      </c>
      <c r="G37" s="65">
        <v>188.72</v>
      </c>
      <c r="H37" s="65">
        <f t="shared" si="3"/>
        <v>34.2</v>
      </c>
      <c r="I37" s="65">
        <v>154.52</v>
      </c>
      <c r="J37" s="85">
        <f t="shared" si="0"/>
        <v>8886.8797222153</v>
      </c>
      <c r="K37" s="85">
        <f t="shared" si="1"/>
        <v>10853.8178952658</v>
      </c>
      <c r="L37" s="110">
        <v>1677131.94117647</v>
      </c>
      <c r="M37" s="111" t="s">
        <v>22</v>
      </c>
      <c r="N37" s="112" t="s">
        <v>23</v>
      </c>
    </row>
    <row r="38" s="3" customFormat="1" ht="21" customHeight="1" spans="1:14">
      <c r="A38" s="58">
        <v>33</v>
      </c>
      <c r="B38" s="59" t="s">
        <v>38</v>
      </c>
      <c r="C38" s="59">
        <v>1701</v>
      </c>
      <c r="D38" s="63" t="s">
        <v>35</v>
      </c>
      <c r="E38" s="59" t="s">
        <v>21</v>
      </c>
      <c r="F38" s="64">
        <v>2.9</v>
      </c>
      <c r="G38" s="65">
        <v>188.72</v>
      </c>
      <c r="H38" s="65">
        <f t="shared" si="3"/>
        <v>34.2</v>
      </c>
      <c r="I38" s="65">
        <v>154.52</v>
      </c>
      <c r="J38" s="85">
        <f t="shared" ref="J38:J54" si="4">L38/G38</f>
        <v>7827.96891753734</v>
      </c>
      <c r="K38" s="85">
        <f t="shared" ref="K38:K69" si="5">L38/I38</f>
        <v>9560.53775639171</v>
      </c>
      <c r="L38" s="110">
        <v>1477294.29411765</v>
      </c>
      <c r="M38" s="111" t="s">
        <v>22</v>
      </c>
      <c r="N38" s="112" t="s">
        <v>23</v>
      </c>
    </row>
    <row r="39" s="3" customFormat="1" ht="21" customHeight="1" spans="1:14">
      <c r="A39" s="58">
        <v>34</v>
      </c>
      <c r="B39" s="59" t="s">
        <v>38</v>
      </c>
      <c r="C39" s="59">
        <v>102</v>
      </c>
      <c r="D39" s="63" t="s">
        <v>20</v>
      </c>
      <c r="E39" s="59" t="s">
        <v>21</v>
      </c>
      <c r="F39" s="64">
        <v>2.9</v>
      </c>
      <c r="G39" s="65">
        <v>168.32</v>
      </c>
      <c r="H39" s="65">
        <f t="shared" si="3"/>
        <v>30.5</v>
      </c>
      <c r="I39" s="65">
        <v>137.82</v>
      </c>
      <c r="J39" s="85">
        <f t="shared" si="4"/>
        <v>7532.00591310669</v>
      </c>
      <c r="K39" s="85">
        <f t="shared" si="5"/>
        <v>9198.86254022724</v>
      </c>
      <c r="L39" s="110">
        <v>1267787.23529412</v>
      </c>
      <c r="M39" s="111" t="s">
        <v>22</v>
      </c>
      <c r="N39" s="112" t="s">
        <v>23</v>
      </c>
    </row>
    <row r="40" s="3" customFormat="1" ht="21" customHeight="1" spans="1:14">
      <c r="A40" s="58">
        <v>35</v>
      </c>
      <c r="B40" s="59" t="s">
        <v>38</v>
      </c>
      <c r="C40" s="59">
        <v>202</v>
      </c>
      <c r="D40" s="63" t="s">
        <v>24</v>
      </c>
      <c r="E40" s="59" t="s">
        <v>21</v>
      </c>
      <c r="F40" s="64">
        <v>2.9</v>
      </c>
      <c r="G40" s="65">
        <v>168.32</v>
      </c>
      <c r="H40" s="65">
        <f t="shared" si="3"/>
        <v>30.5</v>
      </c>
      <c r="I40" s="65">
        <v>137.82</v>
      </c>
      <c r="J40" s="85">
        <f t="shared" si="4"/>
        <v>7295.83111999553</v>
      </c>
      <c r="K40" s="85">
        <f t="shared" si="5"/>
        <v>8910.42152167789</v>
      </c>
      <c r="L40" s="110">
        <v>1228034.29411765</v>
      </c>
      <c r="M40" s="111" t="s">
        <v>22</v>
      </c>
      <c r="N40" s="112" t="s">
        <v>23</v>
      </c>
    </row>
    <row r="41" s="3" customFormat="1" ht="21" customHeight="1" spans="1:14">
      <c r="A41" s="58">
        <v>36</v>
      </c>
      <c r="B41" s="59" t="s">
        <v>38</v>
      </c>
      <c r="C41" s="59">
        <v>302</v>
      </c>
      <c r="D41" s="63" t="s">
        <v>36</v>
      </c>
      <c r="E41" s="59" t="s">
        <v>21</v>
      </c>
      <c r="F41" s="64">
        <v>2.9</v>
      </c>
      <c r="G41" s="65">
        <v>168.32</v>
      </c>
      <c r="H41" s="65">
        <f t="shared" si="3"/>
        <v>30.5</v>
      </c>
      <c r="I41" s="65">
        <v>137.82</v>
      </c>
      <c r="J41" s="85">
        <f t="shared" si="4"/>
        <v>8061.79511015433</v>
      </c>
      <c r="K41" s="85">
        <f t="shared" si="5"/>
        <v>9845.89575490623</v>
      </c>
      <c r="L41" s="110">
        <v>1356961.35294118</v>
      </c>
      <c r="M41" s="111" t="s">
        <v>22</v>
      </c>
      <c r="N41" s="112" t="s">
        <v>23</v>
      </c>
    </row>
    <row r="42" s="3" customFormat="1" ht="21" customHeight="1" spans="1:14">
      <c r="A42" s="58">
        <v>37</v>
      </c>
      <c r="B42" s="59" t="s">
        <v>38</v>
      </c>
      <c r="C42" s="59">
        <v>402</v>
      </c>
      <c r="D42" s="63" t="s">
        <v>39</v>
      </c>
      <c r="E42" s="59" t="s">
        <v>21</v>
      </c>
      <c r="F42" s="64">
        <v>2.9</v>
      </c>
      <c r="G42" s="65">
        <v>168.32</v>
      </c>
      <c r="H42" s="65">
        <f t="shared" si="3"/>
        <v>30.5</v>
      </c>
      <c r="I42" s="65">
        <v>137.82</v>
      </c>
      <c r="J42" s="85">
        <f t="shared" si="4"/>
        <v>8176.6953002684</v>
      </c>
      <c r="K42" s="85">
        <f t="shared" si="5"/>
        <v>9986.22371891726</v>
      </c>
      <c r="L42" s="110">
        <v>1376301.35294118</v>
      </c>
      <c r="M42" s="111" t="s">
        <v>22</v>
      </c>
      <c r="N42" s="112" t="s">
        <v>23</v>
      </c>
    </row>
    <row r="43" s="3" customFormat="1" ht="21" customHeight="1" spans="1:14">
      <c r="A43" s="58">
        <v>38</v>
      </c>
      <c r="B43" s="59" t="s">
        <v>38</v>
      </c>
      <c r="C43" s="59">
        <v>502</v>
      </c>
      <c r="D43" s="63" t="s">
        <v>25</v>
      </c>
      <c r="E43" s="59" t="s">
        <v>21</v>
      </c>
      <c r="F43" s="64">
        <v>2.9</v>
      </c>
      <c r="G43" s="65">
        <v>168.32</v>
      </c>
      <c r="H43" s="65">
        <f t="shared" si="3"/>
        <v>30.5</v>
      </c>
      <c r="I43" s="65">
        <v>137.82</v>
      </c>
      <c r="J43" s="85">
        <f t="shared" si="4"/>
        <v>9000.10589074033</v>
      </c>
      <c r="K43" s="85">
        <f t="shared" si="5"/>
        <v>10991.8576660094</v>
      </c>
      <c r="L43" s="110">
        <v>1514897.82352941</v>
      </c>
      <c r="M43" s="111" t="s">
        <v>22</v>
      </c>
      <c r="N43" s="112" t="s">
        <v>23</v>
      </c>
    </row>
    <row r="44" s="3" customFormat="1" ht="21" customHeight="1" spans="1:14">
      <c r="A44" s="58">
        <v>39</v>
      </c>
      <c r="B44" s="59" t="s">
        <v>38</v>
      </c>
      <c r="C44" s="59">
        <v>602</v>
      </c>
      <c r="D44" s="63" t="s">
        <v>40</v>
      </c>
      <c r="E44" s="59" t="s">
        <v>21</v>
      </c>
      <c r="F44" s="64">
        <v>2.9</v>
      </c>
      <c r="G44" s="65">
        <v>168.32</v>
      </c>
      <c r="H44" s="65">
        <f t="shared" si="3"/>
        <v>30.5</v>
      </c>
      <c r="I44" s="65">
        <v>137.82</v>
      </c>
      <c r="J44" s="85">
        <f t="shared" si="4"/>
        <v>9121.38748322523</v>
      </c>
      <c r="K44" s="85">
        <f t="shared" si="5"/>
        <v>11139.9792568312</v>
      </c>
      <c r="L44" s="110">
        <v>1535311.94117647</v>
      </c>
      <c r="M44" s="111" t="s">
        <v>22</v>
      </c>
      <c r="N44" s="112" t="s">
        <v>23</v>
      </c>
    </row>
    <row r="45" s="3" customFormat="1" ht="21" customHeight="1" spans="1:14">
      <c r="A45" s="58">
        <v>40</v>
      </c>
      <c r="B45" s="59" t="s">
        <v>38</v>
      </c>
      <c r="C45" s="59">
        <v>702</v>
      </c>
      <c r="D45" s="63" t="s">
        <v>26</v>
      </c>
      <c r="E45" s="59" t="s">
        <v>21</v>
      </c>
      <c r="F45" s="64">
        <v>2.9</v>
      </c>
      <c r="G45" s="65">
        <v>168.32</v>
      </c>
      <c r="H45" s="65">
        <f t="shared" si="3"/>
        <v>30.5</v>
      </c>
      <c r="I45" s="65">
        <v>137.82</v>
      </c>
      <c r="J45" s="85">
        <f t="shared" si="4"/>
        <v>9236.28068385149</v>
      </c>
      <c r="K45" s="85">
        <f t="shared" si="5"/>
        <v>11280.2986845587</v>
      </c>
      <c r="L45" s="110">
        <v>1554650.76470588</v>
      </c>
      <c r="M45" s="111" t="s">
        <v>22</v>
      </c>
      <c r="N45" s="112" t="s">
        <v>23</v>
      </c>
    </row>
    <row r="46" s="3" customFormat="1" ht="21" customHeight="1" spans="1:14">
      <c r="A46" s="58">
        <v>41</v>
      </c>
      <c r="B46" s="59" t="s">
        <v>38</v>
      </c>
      <c r="C46" s="59">
        <v>802</v>
      </c>
      <c r="D46" s="63" t="s">
        <v>27</v>
      </c>
      <c r="E46" s="59" t="s">
        <v>21</v>
      </c>
      <c r="F46" s="64">
        <v>2.9</v>
      </c>
      <c r="G46" s="65">
        <v>168.32</v>
      </c>
      <c r="H46" s="65">
        <f t="shared" si="3"/>
        <v>30.5</v>
      </c>
      <c r="I46" s="65">
        <v>137.82</v>
      </c>
      <c r="J46" s="85">
        <f t="shared" si="4"/>
        <v>9357.55528684858</v>
      </c>
      <c r="K46" s="85">
        <f t="shared" si="5"/>
        <v>11428.411739097</v>
      </c>
      <c r="L46" s="110">
        <v>1575063.70588235</v>
      </c>
      <c r="M46" s="111" t="s">
        <v>22</v>
      </c>
      <c r="N46" s="112" t="s">
        <v>23</v>
      </c>
    </row>
    <row r="47" s="3" customFormat="1" ht="21" customHeight="1" spans="1:14">
      <c r="A47" s="58">
        <v>42</v>
      </c>
      <c r="B47" s="59" t="s">
        <v>38</v>
      </c>
      <c r="C47" s="59">
        <v>902</v>
      </c>
      <c r="D47" s="63" t="s">
        <v>28</v>
      </c>
      <c r="E47" s="59" t="s">
        <v>21</v>
      </c>
      <c r="F47" s="64">
        <v>2.9</v>
      </c>
      <c r="G47" s="65">
        <v>168.32</v>
      </c>
      <c r="H47" s="65">
        <f t="shared" si="3"/>
        <v>30.5</v>
      </c>
      <c r="I47" s="65">
        <v>137.82</v>
      </c>
      <c r="J47" s="85">
        <f t="shared" si="4"/>
        <v>9472.45547696265</v>
      </c>
      <c r="K47" s="85">
        <f t="shared" si="5"/>
        <v>11568.7397031081</v>
      </c>
      <c r="L47" s="110">
        <v>1594403.70588235</v>
      </c>
      <c r="M47" s="111" t="s">
        <v>22</v>
      </c>
      <c r="N47" s="112" t="s">
        <v>23</v>
      </c>
    </row>
    <row r="48" s="3" customFormat="1" ht="21" customHeight="1" spans="1:14">
      <c r="A48" s="58">
        <v>43</v>
      </c>
      <c r="B48" s="59" t="s">
        <v>38</v>
      </c>
      <c r="C48" s="59">
        <v>1002</v>
      </c>
      <c r="D48" s="63" t="s">
        <v>29</v>
      </c>
      <c r="E48" s="59" t="s">
        <v>21</v>
      </c>
      <c r="F48" s="64">
        <v>2.9</v>
      </c>
      <c r="G48" s="65">
        <v>168.32</v>
      </c>
      <c r="H48" s="65">
        <f t="shared" si="3"/>
        <v>30.5</v>
      </c>
      <c r="I48" s="65">
        <v>137.82</v>
      </c>
      <c r="J48" s="85">
        <f t="shared" si="4"/>
        <v>8929.41421102662</v>
      </c>
      <c r="K48" s="85">
        <f t="shared" si="5"/>
        <v>10905.5216949644</v>
      </c>
      <c r="L48" s="110">
        <v>1502999</v>
      </c>
      <c r="M48" s="111" t="s">
        <v>22</v>
      </c>
      <c r="N48" s="112" t="s">
        <v>23</v>
      </c>
    </row>
    <row r="49" s="3" customFormat="1" ht="21" customHeight="1" spans="1:14">
      <c r="A49" s="58">
        <v>44</v>
      </c>
      <c r="B49" s="59" t="s">
        <v>38</v>
      </c>
      <c r="C49" s="59">
        <v>1102</v>
      </c>
      <c r="D49" s="63" t="s">
        <v>30</v>
      </c>
      <c r="E49" s="59" t="s">
        <v>21</v>
      </c>
      <c r="F49" s="64">
        <v>2.9</v>
      </c>
      <c r="G49" s="65">
        <v>168.32</v>
      </c>
      <c r="H49" s="65">
        <f t="shared" si="3"/>
        <v>30.5</v>
      </c>
      <c r="I49" s="65">
        <v>137.82</v>
      </c>
      <c r="J49" s="85">
        <f t="shared" si="4"/>
        <v>9036.35337452472</v>
      </c>
      <c r="K49" s="85">
        <f t="shared" si="5"/>
        <v>11036.1268320998</v>
      </c>
      <c r="L49" s="110">
        <v>1520999</v>
      </c>
      <c r="M49" s="111" t="s">
        <v>22</v>
      </c>
      <c r="N49" s="112" t="s">
        <v>23</v>
      </c>
    </row>
    <row r="50" s="3" customFormat="1" ht="21" customHeight="1" spans="1:14">
      <c r="A50" s="58">
        <v>45</v>
      </c>
      <c r="B50" s="59" t="s">
        <v>38</v>
      </c>
      <c r="C50" s="59">
        <v>1202</v>
      </c>
      <c r="D50" s="63" t="s">
        <v>31</v>
      </c>
      <c r="E50" s="59" t="s">
        <v>21</v>
      </c>
      <c r="F50" s="64">
        <v>2.9</v>
      </c>
      <c r="G50" s="65">
        <v>168.32</v>
      </c>
      <c r="H50" s="65">
        <f t="shared" si="3"/>
        <v>30.5</v>
      </c>
      <c r="I50" s="65">
        <v>137.82</v>
      </c>
      <c r="J50" s="85">
        <f t="shared" si="4"/>
        <v>9143.29253802281</v>
      </c>
      <c r="K50" s="85">
        <f t="shared" si="5"/>
        <v>11166.7319692352</v>
      </c>
      <c r="L50" s="110">
        <v>1538999</v>
      </c>
      <c r="M50" s="111" t="s">
        <v>22</v>
      </c>
      <c r="N50" s="112" t="s">
        <v>23</v>
      </c>
    </row>
    <row r="51" s="3" customFormat="1" ht="21" customHeight="1" spans="1:14">
      <c r="A51" s="58">
        <v>46</v>
      </c>
      <c r="B51" s="59" t="s">
        <v>38</v>
      </c>
      <c r="C51" s="59">
        <v>1302</v>
      </c>
      <c r="D51" s="63" t="s">
        <v>32</v>
      </c>
      <c r="E51" s="59" t="s">
        <v>21</v>
      </c>
      <c r="F51" s="64">
        <v>2.9</v>
      </c>
      <c r="G51" s="65">
        <v>168.32</v>
      </c>
      <c r="H51" s="65">
        <f t="shared" si="3"/>
        <v>30.5</v>
      </c>
      <c r="I51" s="65">
        <v>137.82</v>
      </c>
      <c r="J51" s="85">
        <f t="shared" si="4"/>
        <v>9944.79807369716</v>
      </c>
      <c r="K51" s="85">
        <f t="shared" si="5"/>
        <v>12145.6132039233</v>
      </c>
      <c r="L51" s="110">
        <v>1673908.41176471</v>
      </c>
      <c r="M51" s="111" t="s">
        <v>22</v>
      </c>
      <c r="N51" s="112" t="s">
        <v>23</v>
      </c>
    </row>
    <row r="52" s="3" customFormat="1" ht="21" customHeight="1" spans="1:14">
      <c r="A52" s="58">
        <v>47</v>
      </c>
      <c r="B52" s="59" t="s">
        <v>38</v>
      </c>
      <c r="C52" s="59">
        <v>1502</v>
      </c>
      <c r="D52" s="63" t="s">
        <v>33</v>
      </c>
      <c r="E52" s="59" t="s">
        <v>21</v>
      </c>
      <c r="F52" s="64">
        <v>2.9</v>
      </c>
      <c r="G52" s="65">
        <v>168.32</v>
      </c>
      <c r="H52" s="65">
        <f t="shared" si="3"/>
        <v>30.5</v>
      </c>
      <c r="I52" s="65">
        <v>137.82</v>
      </c>
      <c r="J52" s="85">
        <f t="shared" si="4"/>
        <v>9089.82295627377</v>
      </c>
      <c r="K52" s="85">
        <f t="shared" si="5"/>
        <v>11101.4294006675</v>
      </c>
      <c r="L52" s="110">
        <v>1529999</v>
      </c>
      <c r="M52" s="111" t="s">
        <v>22</v>
      </c>
      <c r="N52" s="112" t="s">
        <v>23</v>
      </c>
    </row>
    <row r="53" s="3" customFormat="1" ht="21" customHeight="1" spans="1:14">
      <c r="A53" s="58">
        <v>48</v>
      </c>
      <c r="B53" s="59" t="s">
        <v>38</v>
      </c>
      <c r="C53" s="59">
        <v>1602</v>
      </c>
      <c r="D53" s="63" t="s">
        <v>34</v>
      </c>
      <c r="E53" s="59" t="s">
        <v>21</v>
      </c>
      <c r="F53" s="64">
        <v>2.9</v>
      </c>
      <c r="G53" s="65">
        <v>168.32</v>
      </c>
      <c r="H53" s="65">
        <f t="shared" si="3"/>
        <v>30.5</v>
      </c>
      <c r="I53" s="65">
        <v>137.82</v>
      </c>
      <c r="J53" s="85">
        <f t="shared" si="4"/>
        <v>9036.35337452472</v>
      </c>
      <c r="K53" s="85">
        <f t="shared" si="5"/>
        <v>11036.1268320998</v>
      </c>
      <c r="L53" s="110">
        <v>1520999</v>
      </c>
      <c r="M53" s="111" t="s">
        <v>22</v>
      </c>
      <c r="N53" s="112" t="s">
        <v>23</v>
      </c>
    </row>
    <row r="54" s="3" customFormat="1" ht="20.1" customHeight="1" spans="1:14">
      <c r="A54" s="66" t="s">
        <v>41</v>
      </c>
      <c r="B54" s="67"/>
      <c r="C54" s="59"/>
      <c r="D54" s="59"/>
      <c r="E54" s="59"/>
      <c r="F54" s="59" t="s">
        <v>42</v>
      </c>
      <c r="G54" s="64">
        <f>SUM(G6:G53)</f>
        <v>8487.36</v>
      </c>
      <c r="H54" s="64">
        <f>SUM(H6:H53)</f>
        <v>1538</v>
      </c>
      <c r="I54" s="64">
        <f>SUM(I6:I53)</f>
        <v>6949.36</v>
      </c>
      <c r="J54" s="64">
        <f t="shared" si="4"/>
        <v>8578.08688103112</v>
      </c>
      <c r="K54" s="64">
        <f t="shared" si="5"/>
        <v>10476.5491312277</v>
      </c>
      <c r="L54" s="85">
        <f>SUM(L6:L53)</f>
        <v>72805311.4705883</v>
      </c>
      <c r="M54" s="84"/>
      <c r="N54" s="63"/>
    </row>
    <row r="55" s="3" customFormat="1" ht="40.95" customHeight="1" spans="1:14">
      <c r="A55" s="95" t="s">
        <v>43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113"/>
      <c r="M55" s="96"/>
      <c r="N55" s="114"/>
    </row>
    <row r="56" s="3" customFormat="1" ht="54" customHeight="1" spans="1:14">
      <c r="A56" s="70" t="s">
        <v>44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115"/>
      <c r="M56" s="70"/>
      <c r="N56" s="70"/>
    </row>
    <row r="57" s="3" customFormat="1" ht="20.1" customHeight="1" spans="1:14">
      <c r="A57" s="71" t="s">
        <v>45</v>
      </c>
      <c r="B57" s="71"/>
      <c r="C57" s="71"/>
      <c r="D57" s="71"/>
      <c r="E57" s="71"/>
      <c r="F57" s="71"/>
      <c r="G57" s="71"/>
      <c r="H57" s="71"/>
      <c r="I57" s="71"/>
      <c r="J57" s="88"/>
      <c r="K57" s="71" t="s">
        <v>46</v>
      </c>
      <c r="L57" s="116"/>
      <c r="M57" s="71"/>
      <c r="N57" s="71"/>
    </row>
    <row r="58" s="3" customFormat="1" ht="20.1" customHeight="1" spans="1:14">
      <c r="A58" s="54" t="s">
        <v>47</v>
      </c>
      <c r="B58" s="71"/>
      <c r="C58" s="71"/>
      <c r="D58" s="71"/>
      <c r="E58" s="71"/>
      <c r="F58" s="71"/>
      <c r="G58" s="71"/>
      <c r="H58" s="71"/>
      <c r="I58" s="71"/>
      <c r="J58" s="49"/>
      <c r="K58" s="71" t="s">
        <v>48</v>
      </c>
      <c r="L58" s="116"/>
      <c r="M58" s="71"/>
      <c r="N58" s="71"/>
    </row>
    <row r="59" s="3" customFormat="1" ht="20.1" customHeight="1" spans="1:14">
      <c r="A59" s="54" t="s">
        <v>49</v>
      </c>
      <c r="B59" s="71"/>
      <c r="C59" s="71"/>
      <c r="D59" s="71"/>
      <c r="E59" s="71"/>
      <c r="F59" s="49"/>
      <c r="G59" s="49"/>
      <c r="H59" s="49"/>
      <c r="I59" s="49"/>
      <c r="J59" s="89"/>
      <c r="K59" s="49"/>
      <c r="L59" s="117"/>
      <c r="M59" s="49"/>
      <c r="N59" s="49"/>
    </row>
    <row r="60" ht="20.1" customHeight="1" spans="12:12">
      <c r="L60" s="118"/>
    </row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30" customHeight="1"/>
    <row r="84" ht="27" customHeight="1"/>
    <row r="85" ht="20.1" customHeight="1"/>
    <row r="86" s="5" customFormat="1" ht="20.1" customHeight="1" spans="1:1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90"/>
      <c r="M86" s="7"/>
      <c r="N86" s="7"/>
    </row>
    <row r="87" s="5" customFormat="1" ht="28.5" customHeight="1" spans="1:1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90"/>
      <c r="M87" s="7"/>
      <c r="N87" s="7"/>
    </row>
    <row r="88" ht="45" customHeight="1"/>
    <row r="89" s="6" customFormat="1" spans="1:1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90"/>
      <c r="M89" s="7"/>
      <c r="N89" s="7"/>
    </row>
    <row r="90" s="6" customFormat="1" spans="1:1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90"/>
      <c r="M90" s="7"/>
      <c r="N90" s="7"/>
    </row>
    <row r="91" s="6" customFormat="1" spans="1:1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90"/>
      <c r="M91" s="7"/>
      <c r="N91" s="7"/>
    </row>
  </sheetData>
  <protectedRanges>
    <protectedRange sqref="J6:J12" name="区域1_6_1_1"/>
    <protectedRange sqref="I11:I12" name="区域1_6_1_1_1"/>
  </protectedRanges>
  <autoFilter xmlns:etc="http://www.wps.cn/officeDocument/2017/etCustomData" ref="A5:N60" etc:filterBottomFollowUsedRange="0">
    <extLst/>
  </autoFilter>
  <mergeCells count="23">
    <mergeCell ref="A1:B1"/>
    <mergeCell ref="A2:N2"/>
    <mergeCell ref="A3:F3"/>
    <mergeCell ref="A54:B54"/>
    <mergeCell ref="A55:N55"/>
    <mergeCell ref="A56:N56"/>
    <mergeCell ref="A57:B57"/>
    <mergeCell ref="K57:L57"/>
    <mergeCell ref="K58:L5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7638888888889" right="0.707638888888889" top="0.747916666666667" bottom="0.590277777777778" header="0.313888888888889" footer="0.313888888888889"/>
  <pageSetup paperSize="9" scale="60" orientation="landscape" verticalDpi="300"/>
  <headerFooter/>
  <rowBreaks count="1" manualBreakCount="1">
    <brk id="63" max="16383" man="1"/>
  </rowBreaks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zoomScaleSheetLayoutView="90" workbookViewId="0">
      <selection activeCell="A1" sqref="$A1:$XFD1048576"/>
    </sheetView>
  </sheetViews>
  <sheetFormatPr defaultColWidth="8.88333333333333" defaultRowHeight="14.25"/>
  <cols>
    <col min="1" max="1" width="11.4416666666667" style="3" customWidth="1"/>
    <col min="2" max="2" width="15.6666666666667" style="3" customWidth="1"/>
    <col min="3" max="3" width="12.8833333333333" style="3" customWidth="1"/>
    <col min="4" max="4" width="8.88333333333333" style="3"/>
    <col min="5" max="5" width="14.4416666666667" style="3" customWidth="1"/>
    <col min="6" max="6" width="10.2166666666667" style="3" customWidth="1"/>
    <col min="7" max="7" width="14.6666666666667" style="3" customWidth="1"/>
    <col min="8" max="8" width="13.1083333333333" style="3" customWidth="1"/>
    <col min="9" max="9" width="9.33333333333333" style="3" customWidth="1"/>
    <col min="10" max="10" width="12.8833333333333" style="3" customWidth="1"/>
    <col min="11" max="11" width="17.4416666666667" style="3" customWidth="1"/>
    <col min="12" max="12" width="20.1083333333333" style="51" customWidth="1"/>
    <col min="13" max="13" width="8.44166666666667" style="3" customWidth="1"/>
    <col min="14" max="14" width="34.6666666666667" style="3" customWidth="1"/>
    <col min="15" max="15" width="13.8833333333333" style="3" customWidth="1"/>
    <col min="16" max="16384" width="8.88333333333333" style="3"/>
  </cols>
  <sheetData>
    <row r="1" ht="20.25" spans="1:10">
      <c r="A1" s="52" t="s">
        <v>0</v>
      </c>
      <c r="B1" s="52"/>
      <c r="J1" s="72"/>
    </row>
    <row r="2" ht="25.5" spans="1:14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>
      <c r="A3" s="54" t="s">
        <v>2</v>
      </c>
      <c r="B3" s="54"/>
      <c r="C3" s="54"/>
      <c r="D3" s="54"/>
      <c r="E3" s="54"/>
      <c r="F3" s="54"/>
      <c r="G3" s="55"/>
      <c r="H3" s="55" t="s">
        <v>3</v>
      </c>
      <c r="J3" s="73" t="s">
        <v>4</v>
      </c>
      <c r="K3" s="74"/>
      <c r="L3" s="75"/>
      <c r="M3" s="74"/>
      <c r="N3" s="74"/>
    </row>
    <row r="4" ht="15" customHeight="1" spans="1:14">
      <c r="A4" s="56" t="s">
        <v>5</v>
      </c>
      <c r="B4" s="57" t="s">
        <v>6</v>
      </c>
      <c r="C4" s="57" t="s">
        <v>7</v>
      </c>
      <c r="D4" s="57" t="s">
        <v>8</v>
      </c>
      <c r="E4" s="57" t="s">
        <v>9</v>
      </c>
      <c r="F4" s="57" t="s">
        <v>10</v>
      </c>
      <c r="G4" s="57" t="s">
        <v>11</v>
      </c>
      <c r="H4" s="57" t="s">
        <v>12</v>
      </c>
      <c r="I4" s="76" t="s">
        <v>13</v>
      </c>
      <c r="J4" s="77" t="s">
        <v>14</v>
      </c>
      <c r="K4" s="57" t="s">
        <v>15</v>
      </c>
      <c r="L4" s="78" t="s">
        <v>16</v>
      </c>
      <c r="M4" s="57" t="s">
        <v>17</v>
      </c>
      <c r="N4" s="56" t="s">
        <v>18</v>
      </c>
    </row>
    <row r="5" ht="14.4" customHeight="1" spans="1:14">
      <c r="A5" s="56"/>
      <c r="B5" s="57"/>
      <c r="C5" s="57"/>
      <c r="D5" s="57"/>
      <c r="E5" s="57"/>
      <c r="F5" s="57"/>
      <c r="G5" s="57"/>
      <c r="H5" s="57"/>
      <c r="I5" s="79"/>
      <c r="J5" s="80"/>
      <c r="K5" s="57"/>
      <c r="L5" s="81"/>
      <c r="M5" s="57"/>
      <c r="N5" s="56"/>
    </row>
    <row r="6" ht="20.1" customHeight="1" spans="1:14">
      <c r="A6" s="58">
        <v>1</v>
      </c>
      <c r="B6" s="59" t="s">
        <v>50</v>
      </c>
      <c r="C6" s="58">
        <v>201</v>
      </c>
      <c r="D6" s="60" t="s">
        <v>24</v>
      </c>
      <c r="E6" s="58" t="s">
        <v>51</v>
      </c>
      <c r="F6" s="61">
        <v>3</v>
      </c>
      <c r="G6" s="62">
        <v>224.69</v>
      </c>
      <c r="H6" s="62">
        <f t="shared" ref="H6:H12" si="0">G6-I6</f>
        <v>32.47</v>
      </c>
      <c r="I6" s="62">
        <v>192.22</v>
      </c>
      <c r="J6" s="82">
        <f t="shared" ref="J6:J13" si="1">L6/G6</f>
        <v>8104.49508211313</v>
      </c>
      <c r="K6" s="82">
        <f t="shared" ref="K6:K13" si="2">L6/I6</f>
        <v>9473.51472271356</v>
      </c>
      <c r="L6" s="83">
        <v>1820999</v>
      </c>
      <c r="M6" s="84" t="s">
        <v>22</v>
      </c>
      <c r="N6" s="63" t="s">
        <v>23</v>
      </c>
    </row>
    <row r="7" ht="20.1" customHeight="1" spans="1:14">
      <c r="A7" s="58">
        <v>2</v>
      </c>
      <c r="B7" s="59" t="s">
        <v>50</v>
      </c>
      <c r="C7" s="58">
        <v>202</v>
      </c>
      <c r="D7" s="60" t="s">
        <v>24</v>
      </c>
      <c r="E7" s="58" t="s">
        <v>51</v>
      </c>
      <c r="F7" s="61">
        <v>3</v>
      </c>
      <c r="G7" s="62">
        <v>224.69</v>
      </c>
      <c r="H7" s="62">
        <f t="shared" si="0"/>
        <v>32.47</v>
      </c>
      <c r="I7" s="62">
        <v>192.22</v>
      </c>
      <c r="J7" s="82">
        <f t="shared" si="1"/>
        <v>8651.91597311852</v>
      </c>
      <c r="K7" s="82">
        <f t="shared" si="2"/>
        <v>10113.4065133701</v>
      </c>
      <c r="L7" s="83">
        <v>1943999</v>
      </c>
      <c r="M7" s="84" t="s">
        <v>22</v>
      </c>
      <c r="N7" s="63" t="s">
        <v>23</v>
      </c>
    </row>
    <row r="8" ht="20.1" customHeight="1" spans="1:14">
      <c r="A8" s="58">
        <v>3</v>
      </c>
      <c r="B8" s="59" t="s">
        <v>50</v>
      </c>
      <c r="C8" s="58">
        <v>301</v>
      </c>
      <c r="D8" s="60" t="s">
        <v>36</v>
      </c>
      <c r="E8" s="58" t="s">
        <v>51</v>
      </c>
      <c r="F8" s="61">
        <v>3</v>
      </c>
      <c r="G8" s="62">
        <v>224.69</v>
      </c>
      <c r="H8" s="62">
        <f t="shared" si="0"/>
        <v>32.47</v>
      </c>
      <c r="I8" s="62">
        <v>192.22</v>
      </c>
      <c r="J8" s="82">
        <f t="shared" si="1"/>
        <v>8651.91597311852</v>
      </c>
      <c r="K8" s="82">
        <f t="shared" si="2"/>
        <v>10113.4065133701</v>
      </c>
      <c r="L8" s="83">
        <v>1943999</v>
      </c>
      <c r="M8" s="84" t="s">
        <v>22</v>
      </c>
      <c r="N8" s="63" t="s">
        <v>23</v>
      </c>
    </row>
    <row r="9" ht="20.1" customHeight="1" spans="1:14">
      <c r="A9" s="58">
        <v>4</v>
      </c>
      <c r="B9" s="59" t="s">
        <v>50</v>
      </c>
      <c r="C9" s="58">
        <v>302</v>
      </c>
      <c r="D9" s="60" t="s">
        <v>36</v>
      </c>
      <c r="E9" s="58" t="s">
        <v>51</v>
      </c>
      <c r="F9" s="61">
        <v>3</v>
      </c>
      <c r="G9" s="62">
        <v>224.69</v>
      </c>
      <c r="H9" s="62">
        <f t="shared" si="0"/>
        <v>32.47</v>
      </c>
      <c r="I9" s="62">
        <v>192.22</v>
      </c>
      <c r="J9" s="82">
        <f t="shared" si="1"/>
        <v>9199.3368641239</v>
      </c>
      <c r="K9" s="82">
        <f t="shared" si="2"/>
        <v>10753.2983040266</v>
      </c>
      <c r="L9" s="83">
        <v>2066999</v>
      </c>
      <c r="M9" s="84" t="s">
        <v>22</v>
      </c>
      <c r="N9" s="63" t="s">
        <v>23</v>
      </c>
    </row>
    <row r="10" ht="20.1" customHeight="1" spans="1:14">
      <c r="A10" s="58">
        <v>5</v>
      </c>
      <c r="B10" s="59" t="s">
        <v>50</v>
      </c>
      <c r="C10" s="58">
        <v>501</v>
      </c>
      <c r="D10" s="60" t="s">
        <v>25</v>
      </c>
      <c r="E10" s="58" t="s">
        <v>51</v>
      </c>
      <c r="F10" s="61">
        <v>3</v>
      </c>
      <c r="G10" s="62">
        <v>224.69</v>
      </c>
      <c r="H10" s="62">
        <f t="shared" si="0"/>
        <v>32.47</v>
      </c>
      <c r="I10" s="62">
        <v>192.22</v>
      </c>
      <c r="J10" s="82">
        <f t="shared" si="1"/>
        <v>14389.6565987648</v>
      </c>
      <c r="K10" s="82">
        <f t="shared" si="2"/>
        <v>16820.3721838335</v>
      </c>
      <c r="L10" s="83">
        <v>3233211.94117647</v>
      </c>
      <c r="M10" s="84" t="s">
        <v>22</v>
      </c>
      <c r="N10" s="63" t="s">
        <v>23</v>
      </c>
    </row>
    <row r="11" ht="20.1" customHeight="1" spans="1:14">
      <c r="A11" s="58">
        <v>6</v>
      </c>
      <c r="B11" s="59" t="s">
        <v>50</v>
      </c>
      <c r="C11" s="58">
        <v>601</v>
      </c>
      <c r="D11" s="60" t="s">
        <v>40</v>
      </c>
      <c r="E11" s="58" t="s">
        <v>51</v>
      </c>
      <c r="F11" s="61">
        <v>3</v>
      </c>
      <c r="G11" s="62">
        <v>224.69</v>
      </c>
      <c r="H11" s="62">
        <f t="shared" si="0"/>
        <v>32.47</v>
      </c>
      <c r="I11" s="62">
        <v>192.22</v>
      </c>
      <c r="J11" s="82">
        <f t="shared" si="1"/>
        <v>17807.2489416791</v>
      </c>
      <c r="K11" s="82">
        <f t="shared" si="2"/>
        <v>20815.2677385594</v>
      </c>
      <c r="L11" s="83">
        <v>4001110.76470588</v>
      </c>
      <c r="M11" s="84" t="s">
        <v>22</v>
      </c>
      <c r="N11" s="63" t="s">
        <v>23</v>
      </c>
    </row>
    <row r="12" ht="20.1" customHeight="1" spans="1:14">
      <c r="A12" s="58">
        <v>7</v>
      </c>
      <c r="B12" s="59" t="s">
        <v>50</v>
      </c>
      <c r="C12" s="59">
        <v>1301</v>
      </c>
      <c r="D12" s="63" t="s">
        <v>32</v>
      </c>
      <c r="E12" s="59" t="s">
        <v>51</v>
      </c>
      <c r="F12" s="64">
        <v>3</v>
      </c>
      <c r="G12" s="65">
        <v>224.69</v>
      </c>
      <c r="H12" s="65">
        <f t="shared" si="0"/>
        <v>32.47</v>
      </c>
      <c r="I12" s="65">
        <v>192.22</v>
      </c>
      <c r="J12" s="85">
        <f t="shared" si="1"/>
        <v>13889.5584242865</v>
      </c>
      <c r="K12" s="85">
        <f t="shared" si="2"/>
        <v>16235.796911627</v>
      </c>
      <c r="L12" s="83">
        <v>3120844.88235294</v>
      </c>
      <c r="M12" s="84" t="s">
        <v>22</v>
      </c>
      <c r="N12" s="63" t="s">
        <v>23</v>
      </c>
    </row>
    <row r="13" ht="20.1" customHeight="1" spans="1:14">
      <c r="A13" s="66" t="s">
        <v>41</v>
      </c>
      <c r="B13" s="67"/>
      <c r="C13" s="59"/>
      <c r="D13" s="59"/>
      <c r="E13" s="59"/>
      <c r="F13" s="59" t="s">
        <v>42</v>
      </c>
      <c r="G13" s="64">
        <f>SUM(G6:G12)</f>
        <v>1572.83</v>
      </c>
      <c r="H13" s="64">
        <f>SUM(H6:H12)</f>
        <v>227.29</v>
      </c>
      <c r="I13" s="64">
        <f>SUM(I6:I12)</f>
        <v>1345.54</v>
      </c>
      <c r="J13" s="64">
        <f t="shared" si="1"/>
        <v>11527.7325510292</v>
      </c>
      <c r="K13" s="64">
        <f t="shared" si="2"/>
        <v>13475.0089839286</v>
      </c>
      <c r="L13" s="86">
        <f>SUM(L6:L12)</f>
        <v>18131163.5882353</v>
      </c>
      <c r="M13" s="84"/>
      <c r="N13" s="63"/>
    </row>
    <row r="14" s="31" customFormat="1" ht="41.4" customHeight="1" spans="1:14">
      <c r="A14" s="68" t="s">
        <v>52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87"/>
    </row>
    <row r="15" s="50" customFormat="1" ht="48" customHeight="1" spans="1:14">
      <c r="A15" s="70" t="s">
        <v>53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ht="26.4" customHeight="1" spans="1:14">
      <c r="A16" s="71" t="s">
        <v>45</v>
      </c>
      <c r="B16" s="71"/>
      <c r="C16" s="71"/>
      <c r="D16" s="71"/>
      <c r="E16" s="71"/>
      <c r="F16" s="71"/>
      <c r="G16" s="71"/>
      <c r="H16" s="71"/>
      <c r="I16" s="71"/>
      <c r="J16" s="88"/>
      <c r="K16" s="71" t="s">
        <v>46</v>
      </c>
      <c r="L16" s="71"/>
      <c r="M16" s="71"/>
      <c r="N16" s="71"/>
    </row>
    <row r="17" ht="20.1" customHeight="1" spans="1:14">
      <c r="A17" s="54" t="s">
        <v>47</v>
      </c>
      <c r="B17" s="71"/>
      <c r="C17" s="71"/>
      <c r="D17" s="71"/>
      <c r="E17" s="71"/>
      <c r="F17" s="71"/>
      <c r="G17" s="71"/>
      <c r="H17" s="71"/>
      <c r="I17" s="71"/>
      <c r="J17" s="49"/>
      <c r="K17" s="71" t="s">
        <v>48</v>
      </c>
      <c r="L17" s="71"/>
      <c r="M17" s="71"/>
      <c r="N17" s="71"/>
    </row>
    <row r="18" ht="20.1" customHeight="1" spans="1:14">
      <c r="A18" s="54" t="s">
        <v>49</v>
      </c>
      <c r="B18" s="71"/>
      <c r="C18" s="71"/>
      <c r="D18" s="71"/>
      <c r="E18" s="71"/>
      <c r="F18" s="49"/>
      <c r="G18" s="49"/>
      <c r="H18" s="49"/>
      <c r="I18" s="49"/>
      <c r="J18" s="89"/>
      <c r="K18" s="49"/>
      <c r="L18" s="89"/>
      <c r="M18" s="49"/>
      <c r="N18" s="49"/>
    </row>
    <row r="19" ht="20.1" customHeight="1" spans="12:12">
      <c r="L19" s="72"/>
    </row>
    <row r="20" ht="20.1" customHeight="1" spans="12:12">
      <c r="L20" s="72"/>
    </row>
    <row r="21" ht="20.1" customHeight="1" spans="12:12">
      <c r="L21" s="72"/>
    </row>
    <row r="22" ht="20.1" customHeight="1" spans="12:12">
      <c r="L22" s="72"/>
    </row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30" customHeight="1"/>
    <row r="43" ht="27" customHeight="1"/>
    <row r="44" ht="20.1" customHeight="1"/>
    <row r="45" s="48" customFormat="1" ht="20.1" customHeight="1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51"/>
      <c r="M45" s="3"/>
      <c r="N45" s="3"/>
    </row>
    <row r="46" s="48" customFormat="1" ht="28.5" customHeight="1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51"/>
      <c r="M46" s="3"/>
      <c r="N46" s="3"/>
    </row>
    <row r="47" ht="45" customHeight="1"/>
    <row r="48" s="49" customFormat="1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51"/>
      <c r="M48" s="3"/>
      <c r="N48" s="3"/>
    </row>
    <row r="49" s="49" customFormat="1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51"/>
      <c r="M49" s="3"/>
      <c r="N49" s="3"/>
    </row>
    <row r="50" s="49" customFormat="1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51"/>
      <c r="M50" s="3"/>
      <c r="N50" s="3"/>
    </row>
  </sheetData>
  <protectedRanges>
    <protectedRange sqref="J6:J12" name="区域1_6_1_1"/>
    <protectedRange sqref="I6:I12" name="区域1_6_1_1_1"/>
  </protectedRanges>
  <autoFilter xmlns:etc="http://www.wps.cn/officeDocument/2017/etCustomData" ref="A5:N19" etc:filterBottomFollowUsedRange="0">
    <extLst/>
  </autoFilter>
  <mergeCells count="22">
    <mergeCell ref="A1:B1"/>
    <mergeCell ref="A2:N2"/>
    <mergeCell ref="A3:F3"/>
    <mergeCell ref="A13:B13"/>
    <mergeCell ref="A14:N14"/>
    <mergeCell ref="A15:N15"/>
    <mergeCell ref="K16:L16"/>
    <mergeCell ref="K17:L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7638888888889" right="0.707638888888889" top="0.747916666666667" bottom="0.590277777777778" header="0.313888888888889" footer="0.313888888888889"/>
  <pageSetup paperSize="9" scale="60" orientation="landscape" verticalDpi="300"/>
  <headerFooter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1"/>
  <sheetViews>
    <sheetView tabSelected="1" view="pageBreakPreview" zoomScale="70" zoomScaleNormal="85" topLeftCell="A37" workbookViewId="0">
      <selection activeCell="A45" sqref="A45:N45"/>
    </sheetView>
  </sheetViews>
  <sheetFormatPr defaultColWidth="8.88333333333333" defaultRowHeight="14.25"/>
  <cols>
    <col min="1" max="1" width="8.88333333333333" style="7"/>
    <col min="2" max="2" width="15.6666666666667" style="7" customWidth="1"/>
    <col min="3" max="3" width="12.8833333333333" style="7" customWidth="1"/>
    <col min="4" max="4" width="10.4416666666667" style="7" customWidth="1"/>
    <col min="5" max="5" width="25.6666666666667" style="7" customWidth="1"/>
    <col min="6" max="6" width="11.4416666666667" style="7" customWidth="1"/>
    <col min="7" max="7" width="19.4416666666667" style="7" customWidth="1"/>
    <col min="8" max="8" width="26" style="7" customWidth="1"/>
    <col min="9" max="9" width="24.6666666666667" style="7" customWidth="1"/>
    <col min="10" max="10" width="23.6666666666667" style="7" customWidth="1"/>
    <col min="11" max="11" width="17.4416666666667" style="7" customWidth="1"/>
    <col min="12" max="12" width="20.1083333333333" style="8" customWidth="1"/>
    <col min="13" max="13" width="11.6666666666667" style="7" customWidth="1"/>
    <col min="14" max="14" width="56.8833333333333" style="7" customWidth="1"/>
    <col min="15" max="15" width="8.88333333333333" style="3"/>
    <col min="16" max="16384" width="8.88333333333333" style="7"/>
  </cols>
  <sheetData>
    <row r="1" ht="20.25" spans="1:10">
      <c r="A1" s="9" t="s">
        <v>0</v>
      </c>
      <c r="B1" s="9"/>
      <c r="J1" s="29"/>
    </row>
    <row r="2" ht="25.5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1" customFormat="1" ht="40.2" customHeight="1" spans="1:15">
      <c r="A3" s="11" t="s">
        <v>2</v>
      </c>
      <c r="B3" s="11"/>
      <c r="C3" s="11"/>
      <c r="D3" s="11"/>
      <c r="E3" s="11"/>
      <c r="F3" s="11"/>
      <c r="G3" s="12"/>
      <c r="H3" s="12"/>
      <c r="I3" s="12" t="s">
        <v>3</v>
      </c>
      <c r="J3" s="30" t="s">
        <v>54</v>
      </c>
      <c r="K3" s="30"/>
      <c r="L3" s="30"/>
      <c r="M3" s="12"/>
      <c r="N3" s="12"/>
      <c r="O3" s="31"/>
    </row>
    <row r="4" s="2" customFormat="1" ht="28.95" customHeight="1" spans="1:15">
      <c r="A4" s="13" t="s">
        <v>5</v>
      </c>
      <c r="B4" s="14" t="s">
        <v>6</v>
      </c>
      <c r="C4" s="14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4" t="s">
        <v>12</v>
      </c>
      <c r="I4" s="32" t="s">
        <v>13</v>
      </c>
      <c r="J4" s="33" t="s">
        <v>14</v>
      </c>
      <c r="K4" s="14" t="s">
        <v>15</v>
      </c>
      <c r="L4" s="34" t="s">
        <v>16</v>
      </c>
      <c r="M4" s="14" t="s">
        <v>17</v>
      </c>
      <c r="N4" s="13" t="s">
        <v>18</v>
      </c>
      <c r="O4" s="35"/>
    </row>
    <row r="5" s="2" customFormat="1" ht="28.95" customHeight="1" spans="1:15">
      <c r="A5" s="13"/>
      <c r="B5" s="14"/>
      <c r="C5" s="14"/>
      <c r="D5" s="14"/>
      <c r="E5" s="14"/>
      <c r="F5" s="14"/>
      <c r="G5" s="14"/>
      <c r="H5" s="14"/>
      <c r="I5" s="36"/>
      <c r="J5" s="33"/>
      <c r="K5" s="14"/>
      <c r="L5" s="34"/>
      <c r="M5" s="14"/>
      <c r="N5" s="13"/>
      <c r="O5" s="35"/>
    </row>
    <row r="6" s="3" customFormat="1" ht="31.2" customHeight="1" spans="1:14">
      <c r="A6" s="15">
        <v>1</v>
      </c>
      <c r="B6" s="15" t="s">
        <v>55</v>
      </c>
      <c r="C6" s="15">
        <v>201</v>
      </c>
      <c r="D6" s="16" t="s">
        <v>24</v>
      </c>
      <c r="E6" s="15" t="s">
        <v>56</v>
      </c>
      <c r="F6" s="17">
        <v>3.05</v>
      </c>
      <c r="G6" s="18">
        <v>194.64</v>
      </c>
      <c r="H6" s="17">
        <v>34.2</v>
      </c>
      <c r="I6" s="18">
        <v>160.44</v>
      </c>
      <c r="J6" s="37">
        <f t="shared" ref="J6:J44" si="0">L6/G6</f>
        <v>9746.19297163995</v>
      </c>
      <c r="K6" s="37">
        <f t="shared" ref="K6:K44" si="1">L6/I6</f>
        <v>11823.7284966343</v>
      </c>
      <c r="L6" s="38">
        <v>1896999</v>
      </c>
      <c r="M6" s="39" t="s">
        <v>22</v>
      </c>
      <c r="N6" s="16" t="s">
        <v>57</v>
      </c>
    </row>
    <row r="7" s="3" customFormat="1" ht="31.2" customHeight="1" spans="1:14">
      <c r="A7" s="15">
        <v>2</v>
      </c>
      <c r="B7" s="15" t="s">
        <v>55</v>
      </c>
      <c r="C7" s="15">
        <v>202</v>
      </c>
      <c r="D7" s="16" t="s">
        <v>24</v>
      </c>
      <c r="E7" s="15" t="s">
        <v>56</v>
      </c>
      <c r="F7" s="17">
        <v>3.05</v>
      </c>
      <c r="G7" s="18">
        <v>194.65</v>
      </c>
      <c r="H7" s="17">
        <v>34.2</v>
      </c>
      <c r="I7" s="18">
        <v>160.45</v>
      </c>
      <c r="J7" s="37">
        <f t="shared" si="0"/>
        <v>9858.71564346262</v>
      </c>
      <c r="K7" s="37">
        <f t="shared" si="1"/>
        <v>11960.10595201</v>
      </c>
      <c r="L7" s="38">
        <v>1918999</v>
      </c>
      <c r="M7" s="39" t="s">
        <v>22</v>
      </c>
      <c r="N7" s="16" t="s">
        <v>57</v>
      </c>
    </row>
    <row r="8" s="3" customFormat="1" ht="31.2" customHeight="1" spans="1:14">
      <c r="A8" s="15">
        <v>3</v>
      </c>
      <c r="B8" s="15" t="s">
        <v>55</v>
      </c>
      <c r="C8" s="15">
        <v>301</v>
      </c>
      <c r="D8" s="16" t="s">
        <v>36</v>
      </c>
      <c r="E8" s="15" t="s">
        <v>56</v>
      </c>
      <c r="F8" s="17">
        <v>3.05</v>
      </c>
      <c r="G8" s="18">
        <v>194.64</v>
      </c>
      <c r="H8" s="17">
        <v>34.2</v>
      </c>
      <c r="I8" s="18">
        <v>160.44</v>
      </c>
      <c r="J8" s="37">
        <f t="shared" si="0"/>
        <v>10624.7379778052</v>
      </c>
      <c r="K8" s="37">
        <f t="shared" si="1"/>
        <v>12889.5474943904</v>
      </c>
      <c r="L8" s="38">
        <v>2067999</v>
      </c>
      <c r="M8" s="39" t="s">
        <v>22</v>
      </c>
      <c r="N8" s="16" t="s">
        <v>57</v>
      </c>
    </row>
    <row r="9" s="3" customFormat="1" ht="31.2" customHeight="1" spans="1:14">
      <c r="A9" s="15">
        <v>4</v>
      </c>
      <c r="B9" s="15" t="s">
        <v>55</v>
      </c>
      <c r="C9" s="15">
        <v>302</v>
      </c>
      <c r="D9" s="16" t="s">
        <v>36</v>
      </c>
      <c r="E9" s="15" t="s">
        <v>56</v>
      </c>
      <c r="F9" s="17">
        <v>3.05</v>
      </c>
      <c r="G9" s="18">
        <v>194.65</v>
      </c>
      <c r="H9" s="17">
        <v>34.2</v>
      </c>
      <c r="I9" s="18">
        <v>160.45</v>
      </c>
      <c r="J9" s="37">
        <f t="shared" si="0"/>
        <v>10403.2828153095</v>
      </c>
      <c r="K9" s="37">
        <f t="shared" si="1"/>
        <v>12620.747896541</v>
      </c>
      <c r="L9" s="38">
        <v>2024999</v>
      </c>
      <c r="M9" s="39" t="s">
        <v>22</v>
      </c>
      <c r="N9" s="16" t="s">
        <v>57</v>
      </c>
    </row>
    <row r="10" s="3" customFormat="1" ht="31.2" customHeight="1" spans="1:14">
      <c r="A10" s="15">
        <v>5</v>
      </c>
      <c r="B10" s="15" t="s">
        <v>55</v>
      </c>
      <c r="C10" s="15">
        <v>401</v>
      </c>
      <c r="D10" s="16" t="s">
        <v>39</v>
      </c>
      <c r="E10" s="15" t="s">
        <v>56</v>
      </c>
      <c r="F10" s="17">
        <v>3.05</v>
      </c>
      <c r="G10" s="18">
        <v>194.64</v>
      </c>
      <c r="H10" s="17">
        <v>34.2</v>
      </c>
      <c r="I10" s="18">
        <v>160.44</v>
      </c>
      <c r="J10" s="37">
        <f t="shared" si="0"/>
        <v>12122.7493895215</v>
      </c>
      <c r="K10" s="37">
        <f t="shared" si="1"/>
        <v>14706.8807103993</v>
      </c>
      <c r="L10" s="38">
        <v>2359571.94117647</v>
      </c>
      <c r="M10" s="39" t="s">
        <v>22</v>
      </c>
      <c r="N10" s="16" t="s">
        <v>57</v>
      </c>
    </row>
    <row r="11" s="3" customFormat="1" ht="31.2" customHeight="1" spans="1:14">
      <c r="A11" s="15">
        <v>6</v>
      </c>
      <c r="B11" s="15" t="s">
        <v>55</v>
      </c>
      <c r="C11" s="15">
        <v>501</v>
      </c>
      <c r="D11" s="16" t="s">
        <v>25</v>
      </c>
      <c r="E11" s="15" t="s">
        <v>56</v>
      </c>
      <c r="F11" s="17">
        <v>3.05</v>
      </c>
      <c r="G11" s="18">
        <v>194.64</v>
      </c>
      <c r="H11" s="17">
        <v>34.2</v>
      </c>
      <c r="I11" s="18">
        <v>160.44</v>
      </c>
      <c r="J11" s="37">
        <f t="shared" si="0"/>
        <v>14899.3012741471</v>
      </c>
      <c r="K11" s="37">
        <f t="shared" si="1"/>
        <v>18075.2929444029</v>
      </c>
      <c r="L11" s="38">
        <v>2900000</v>
      </c>
      <c r="M11" s="39" t="s">
        <v>22</v>
      </c>
      <c r="N11" s="16" t="s">
        <v>57</v>
      </c>
    </row>
    <row r="12" s="3" customFormat="1" ht="31.2" customHeight="1" spans="1:14">
      <c r="A12" s="15">
        <v>7</v>
      </c>
      <c r="B12" s="15" t="s">
        <v>55</v>
      </c>
      <c r="C12" s="15">
        <v>502</v>
      </c>
      <c r="D12" s="16" t="s">
        <v>25</v>
      </c>
      <c r="E12" s="15" t="s">
        <v>56</v>
      </c>
      <c r="F12" s="17">
        <v>3.05</v>
      </c>
      <c r="G12" s="18">
        <v>194.65</v>
      </c>
      <c r="H12" s="17">
        <v>34.2</v>
      </c>
      <c r="I12" s="18">
        <v>160.45</v>
      </c>
      <c r="J12" s="37">
        <f t="shared" si="0"/>
        <v>13691.235550989</v>
      </c>
      <c r="K12" s="37">
        <f t="shared" si="1"/>
        <v>16609.5294484263</v>
      </c>
      <c r="L12" s="38">
        <v>2664999</v>
      </c>
      <c r="M12" s="39" t="s">
        <v>22</v>
      </c>
      <c r="N12" s="16" t="s">
        <v>57</v>
      </c>
    </row>
    <row r="13" s="3" customFormat="1" ht="31.2" customHeight="1" spans="1:14">
      <c r="A13" s="15">
        <v>8</v>
      </c>
      <c r="B13" s="15" t="s">
        <v>55</v>
      </c>
      <c r="C13" s="15">
        <v>601</v>
      </c>
      <c r="D13" s="16" t="s">
        <v>40</v>
      </c>
      <c r="E13" s="15" t="s">
        <v>56</v>
      </c>
      <c r="F13" s="17">
        <v>3.05</v>
      </c>
      <c r="G13" s="18">
        <v>194.64</v>
      </c>
      <c r="H13" s="17">
        <v>34.2</v>
      </c>
      <c r="I13" s="18">
        <v>160.44</v>
      </c>
      <c r="J13" s="37">
        <f t="shared" si="0"/>
        <v>16456.0162351007</v>
      </c>
      <c r="K13" s="37">
        <f t="shared" si="1"/>
        <v>19963.8431812516</v>
      </c>
      <c r="L13" s="38">
        <v>3202999</v>
      </c>
      <c r="M13" s="39" t="s">
        <v>22</v>
      </c>
      <c r="N13" s="16" t="s">
        <v>57</v>
      </c>
    </row>
    <row r="14" s="3" customFormat="1" ht="31.2" customHeight="1" spans="1:14">
      <c r="A14" s="15">
        <v>9</v>
      </c>
      <c r="B14" s="15" t="s">
        <v>55</v>
      </c>
      <c r="C14" s="15">
        <v>602</v>
      </c>
      <c r="D14" s="16" t="s">
        <v>40</v>
      </c>
      <c r="E14" s="15" t="s">
        <v>56</v>
      </c>
      <c r="F14" s="17">
        <v>3.05</v>
      </c>
      <c r="G14" s="18">
        <v>194.65</v>
      </c>
      <c r="H14" s="17">
        <v>34.2</v>
      </c>
      <c r="I14" s="18">
        <v>160.45</v>
      </c>
      <c r="J14" s="37">
        <f t="shared" si="0"/>
        <v>14785.5073208323</v>
      </c>
      <c r="K14" s="37">
        <f t="shared" si="1"/>
        <v>17937.0458086631</v>
      </c>
      <c r="L14" s="38">
        <v>2877999</v>
      </c>
      <c r="M14" s="39" t="s">
        <v>22</v>
      </c>
      <c r="N14" s="16" t="s">
        <v>57</v>
      </c>
    </row>
    <row r="15" s="3" customFormat="1" ht="31.2" customHeight="1" spans="1:14">
      <c r="A15" s="15">
        <v>10</v>
      </c>
      <c r="B15" s="15" t="s">
        <v>55</v>
      </c>
      <c r="C15" s="15">
        <v>701</v>
      </c>
      <c r="D15" s="16" t="s">
        <v>26</v>
      </c>
      <c r="E15" s="15" t="s">
        <v>56</v>
      </c>
      <c r="F15" s="17">
        <v>3.05</v>
      </c>
      <c r="G15" s="18">
        <v>194.64</v>
      </c>
      <c r="H15" s="17">
        <v>34.2</v>
      </c>
      <c r="I15" s="18">
        <v>160.44</v>
      </c>
      <c r="J15" s="37">
        <f t="shared" si="0"/>
        <v>16620.4223181258</v>
      </c>
      <c r="K15" s="37">
        <f t="shared" si="1"/>
        <v>20163.2946896036</v>
      </c>
      <c r="L15" s="38">
        <v>3234999</v>
      </c>
      <c r="M15" s="39" t="s">
        <v>22</v>
      </c>
      <c r="N15" s="16" t="s">
        <v>57</v>
      </c>
    </row>
    <row r="16" s="3" customFormat="1" ht="31.2" customHeight="1" spans="1:14">
      <c r="A16" s="15">
        <v>11</v>
      </c>
      <c r="B16" s="15" t="s">
        <v>55</v>
      </c>
      <c r="C16" s="15">
        <v>702</v>
      </c>
      <c r="D16" s="16" t="s">
        <v>26</v>
      </c>
      <c r="E16" s="15" t="s">
        <v>56</v>
      </c>
      <c r="F16" s="17">
        <v>3.05</v>
      </c>
      <c r="G16" s="18">
        <v>194.65</v>
      </c>
      <c r="H16" s="17">
        <v>34.2</v>
      </c>
      <c r="I16" s="18">
        <v>160.45</v>
      </c>
      <c r="J16" s="37">
        <f t="shared" si="0"/>
        <v>16189.0823650292</v>
      </c>
      <c r="K16" s="37">
        <f t="shared" si="1"/>
        <v>19639.7935952193</v>
      </c>
      <c r="L16" s="38">
        <v>3151204.88235294</v>
      </c>
      <c r="M16" s="39" t="s">
        <v>22</v>
      </c>
      <c r="N16" s="16" t="s">
        <v>57</v>
      </c>
    </row>
    <row r="17" s="3" customFormat="1" ht="31.2" customHeight="1" spans="1:14">
      <c r="A17" s="15">
        <v>12</v>
      </c>
      <c r="B17" s="15" t="s">
        <v>55</v>
      </c>
      <c r="C17" s="15">
        <v>802</v>
      </c>
      <c r="D17" s="16" t="s">
        <v>27</v>
      </c>
      <c r="E17" s="15" t="s">
        <v>56</v>
      </c>
      <c r="F17" s="17">
        <v>3.05</v>
      </c>
      <c r="G17" s="18">
        <v>194.65</v>
      </c>
      <c r="H17" s="17">
        <v>34.2</v>
      </c>
      <c r="I17" s="18">
        <v>160.45</v>
      </c>
      <c r="J17" s="37">
        <f t="shared" si="0"/>
        <v>18192.7087834877</v>
      </c>
      <c r="K17" s="37">
        <f t="shared" si="1"/>
        <v>22070.4940149946</v>
      </c>
      <c r="L17" s="38">
        <v>3541210.76470588</v>
      </c>
      <c r="M17" s="39" t="s">
        <v>22</v>
      </c>
      <c r="N17" s="16" t="s">
        <v>57</v>
      </c>
    </row>
    <row r="18" s="3" customFormat="1" ht="31.2" customHeight="1" spans="1:14">
      <c r="A18" s="15">
        <v>13</v>
      </c>
      <c r="B18" s="15" t="s">
        <v>55</v>
      </c>
      <c r="C18" s="15">
        <v>902</v>
      </c>
      <c r="D18" s="16" t="s">
        <v>28</v>
      </c>
      <c r="E18" s="15" t="s">
        <v>56</v>
      </c>
      <c r="F18" s="17">
        <v>3.05</v>
      </c>
      <c r="G18" s="18">
        <v>194.65</v>
      </c>
      <c r="H18" s="17">
        <v>34.2</v>
      </c>
      <c r="I18" s="18">
        <v>160.45</v>
      </c>
      <c r="J18" s="37">
        <f t="shared" si="0"/>
        <v>16343.6342756985</v>
      </c>
      <c r="K18" s="37">
        <f t="shared" si="1"/>
        <v>19827.288325115</v>
      </c>
      <c r="L18" s="38">
        <v>3181288.41176471</v>
      </c>
      <c r="M18" s="39" t="s">
        <v>22</v>
      </c>
      <c r="N18" s="16" t="s">
        <v>57</v>
      </c>
    </row>
    <row r="19" s="3" customFormat="1" ht="31.2" customHeight="1" spans="1:14">
      <c r="A19" s="15">
        <v>14</v>
      </c>
      <c r="B19" s="15" t="s">
        <v>55</v>
      </c>
      <c r="C19" s="15">
        <v>1002</v>
      </c>
      <c r="D19" s="16" t="s">
        <v>29</v>
      </c>
      <c r="E19" s="15" t="s">
        <v>56</v>
      </c>
      <c r="F19" s="17">
        <v>3.05</v>
      </c>
      <c r="G19" s="18">
        <v>194.65</v>
      </c>
      <c r="H19" s="17">
        <v>34.2</v>
      </c>
      <c r="I19" s="18">
        <v>160.45</v>
      </c>
      <c r="J19" s="37">
        <f t="shared" si="0"/>
        <v>15299.2499357822</v>
      </c>
      <c r="K19" s="37">
        <f t="shared" si="1"/>
        <v>18560.2929261452</v>
      </c>
      <c r="L19" s="38">
        <v>2977999</v>
      </c>
      <c r="M19" s="39" t="s">
        <v>22</v>
      </c>
      <c r="N19" s="16" t="s">
        <v>57</v>
      </c>
    </row>
    <row r="20" s="3" customFormat="1" ht="31.2" customHeight="1" spans="1:14">
      <c r="A20" s="15">
        <v>15</v>
      </c>
      <c r="B20" s="15" t="s">
        <v>55</v>
      </c>
      <c r="C20" s="15">
        <v>1102</v>
      </c>
      <c r="D20" s="16" t="s">
        <v>30</v>
      </c>
      <c r="E20" s="15" t="s">
        <v>56</v>
      </c>
      <c r="F20" s="17">
        <v>3.05</v>
      </c>
      <c r="G20" s="18">
        <v>194.65</v>
      </c>
      <c r="H20" s="17">
        <v>34.2</v>
      </c>
      <c r="I20" s="18">
        <v>160.45</v>
      </c>
      <c r="J20" s="37">
        <f t="shared" si="0"/>
        <v>15386.5861803237</v>
      </c>
      <c r="K20" s="37">
        <f t="shared" si="1"/>
        <v>18666.2449361172</v>
      </c>
      <c r="L20" s="38">
        <v>2994999</v>
      </c>
      <c r="M20" s="39" t="s">
        <v>22</v>
      </c>
      <c r="N20" s="16" t="s">
        <v>57</v>
      </c>
    </row>
    <row r="21" s="3" customFormat="1" ht="31.2" customHeight="1" spans="1:14">
      <c r="A21" s="15">
        <v>16</v>
      </c>
      <c r="B21" s="15" t="s">
        <v>55</v>
      </c>
      <c r="C21" s="15">
        <v>1202</v>
      </c>
      <c r="D21" s="16" t="s">
        <v>31</v>
      </c>
      <c r="E21" s="15" t="s">
        <v>56</v>
      </c>
      <c r="F21" s="17">
        <v>3.05</v>
      </c>
      <c r="G21" s="18">
        <v>194.65</v>
      </c>
      <c r="H21" s="17">
        <v>34.2</v>
      </c>
      <c r="I21" s="18">
        <v>160.45</v>
      </c>
      <c r="J21" s="37">
        <f t="shared" si="0"/>
        <v>14150.136141793</v>
      </c>
      <c r="K21" s="37">
        <f t="shared" si="1"/>
        <v>17166.2449361172</v>
      </c>
      <c r="L21" s="38">
        <v>2754324</v>
      </c>
      <c r="M21" s="39" t="s">
        <v>22</v>
      </c>
      <c r="N21" s="16" t="s">
        <v>57</v>
      </c>
    </row>
    <row r="22" s="3" customFormat="1" ht="31.2" customHeight="1" spans="1:14">
      <c r="A22" s="15">
        <v>17</v>
      </c>
      <c r="B22" s="15" t="s">
        <v>55</v>
      </c>
      <c r="C22" s="15">
        <v>1302</v>
      </c>
      <c r="D22" s="16" t="s">
        <v>32</v>
      </c>
      <c r="E22" s="15" t="s">
        <v>56</v>
      </c>
      <c r="F22" s="17">
        <v>3.05</v>
      </c>
      <c r="G22" s="18">
        <v>194.65</v>
      </c>
      <c r="H22" s="17">
        <v>34.2</v>
      </c>
      <c r="I22" s="18">
        <v>160.45</v>
      </c>
      <c r="J22" s="37">
        <f t="shared" si="0"/>
        <v>8144.77266889288</v>
      </c>
      <c r="K22" s="37">
        <f t="shared" si="1"/>
        <v>9880.83515113743</v>
      </c>
      <c r="L22" s="38">
        <v>1585380</v>
      </c>
      <c r="M22" s="39" t="s">
        <v>22</v>
      </c>
      <c r="N22" s="16" t="s">
        <v>57</v>
      </c>
    </row>
    <row r="23" s="3" customFormat="1" ht="31.2" customHeight="1" spans="1:14">
      <c r="A23" s="15">
        <v>18</v>
      </c>
      <c r="B23" s="15" t="s">
        <v>55</v>
      </c>
      <c r="C23" s="15">
        <v>1401</v>
      </c>
      <c r="D23" s="16" t="s">
        <v>37</v>
      </c>
      <c r="E23" s="15" t="s">
        <v>56</v>
      </c>
      <c r="F23" s="17">
        <v>3.05</v>
      </c>
      <c r="G23" s="18">
        <v>194.64</v>
      </c>
      <c r="H23" s="17">
        <v>34.2</v>
      </c>
      <c r="I23" s="18">
        <v>160.44</v>
      </c>
      <c r="J23" s="37">
        <f t="shared" si="0"/>
        <v>15824.0854911632</v>
      </c>
      <c r="K23" s="37">
        <f t="shared" si="1"/>
        <v>19197.2076788831</v>
      </c>
      <c r="L23" s="38">
        <v>3080000</v>
      </c>
      <c r="M23" s="39" t="s">
        <v>22</v>
      </c>
      <c r="N23" s="16" t="s">
        <v>57</v>
      </c>
    </row>
    <row r="24" s="3" customFormat="1" ht="31.2" customHeight="1" spans="1:14">
      <c r="A24" s="15">
        <v>19</v>
      </c>
      <c r="B24" s="15" t="s">
        <v>55</v>
      </c>
      <c r="C24" s="15">
        <v>1402</v>
      </c>
      <c r="D24" s="16" t="s">
        <v>37</v>
      </c>
      <c r="E24" s="15" t="s">
        <v>56</v>
      </c>
      <c r="F24" s="17">
        <v>3.05</v>
      </c>
      <c r="G24" s="18">
        <v>194.65</v>
      </c>
      <c r="H24" s="17">
        <v>34.2</v>
      </c>
      <c r="I24" s="18">
        <v>160.45</v>
      </c>
      <c r="J24" s="37">
        <f t="shared" si="0"/>
        <v>15170.8142820447</v>
      </c>
      <c r="K24" s="37">
        <f t="shared" si="1"/>
        <v>18404.4811467747</v>
      </c>
      <c r="L24" s="38">
        <v>2952999</v>
      </c>
      <c r="M24" s="39" t="s">
        <v>22</v>
      </c>
      <c r="N24" s="16" t="s">
        <v>57</v>
      </c>
    </row>
    <row r="25" s="3" customFormat="1" ht="31.2" customHeight="1" spans="1:14">
      <c r="A25" s="15">
        <v>20</v>
      </c>
      <c r="B25" s="15" t="s">
        <v>55</v>
      </c>
      <c r="C25" s="15">
        <v>1501</v>
      </c>
      <c r="D25" s="16" t="s">
        <v>33</v>
      </c>
      <c r="E25" s="15" t="s">
        <v>56</v>
      </c>
      <c r="F25" s="17">
        <v>3.05</v>
      </c>
      <c r="G25" s="18">
        <v>194.64</v>
      </c>
      <c r="H25" s="17">
        <v>34.2</v>
      </c>
      <c r="I25" s="18">
        <v>160.44</v>
      </c>
      <c r="J25" s="37">
        <f t="shared" si="0"/>
        <v>18537.983547303</v>
      </c>
      <c r="K25" s="37">
        <f t="shared" si="1"/>
        <v>22489.6105562644</v>
      </c>
      <c r="L25" s="38">
        <v>3608233.11764706</v>
      </c>
      <c r="M25" s="39" t="s">
        <v>22</v>
      </c>
      <c r="N25" s="16" t="s">
        <v>57</v>
      </c>
    </row>
    <row r="26" s="3" customFormat="1" ht="31.2" customHeight="1" spans="1:14">
      <c r="A26" s="15">
        <v>21</v>
      </c>
      <c r="B26" s="15" t="s">
        <v>55</v>
      </c>
      <c r="C26" s="15">
        <v>1502</v>
      </c>
      <c r="D26" s="16" t="s">
        <v>33</v>
      </c>
      <c r="E26" s="15" t="s">
        <v>56</v>
      </c>
      <c r="F26" s="17">
        <v>3.05</v>
      </c>
      <c r="G26" s="18">
        <v>194.65</v>
      </c>
      <c r="H26" s="17">
        <v>34.2</v>
      </c>
      <c r="I26" s="18">
        <v>160.45</v>
      </c>
      <c r="J26" s="37">
        <f t="shared" si="0"/>
        <v>18615.6035720222</v>
      </c>
      <c r="K26" s="37">
        <f t="shared" si="1"/>
        <v>22583.5290451488</v>
      </c>
      <c r="L26" s="38">
        <v>3623527.23529412</v>
      </c>
      <c r="M26" s="39" t="s">
        <v>22</v>
      </c>
      <c r="N26" s="16" t="s">
        <v>57</v>
      </c>
    </row>
    <row r="27" s="3" customFormat="1" ht="31.2" customHeight="1" spans="1:14">
      <c r="A27" s="15">
        <v>22</v>
      </c>
      <c r="B27" s="15" t="s">
        <v>55</v>
      </c>
      <c r="C27" s="15">
        <v>1602</v>
      </c>
      <c r="D27" s="16" t="s">
        <v>34</v>
      </c>
      <c r="E27" s="15" t="s">
        <v>56</v>
      </c>
      <c r="F27" s="17">
        <v>3.05</v>
      </c>
      <c r="G27" s="18">
        <v>194.65</v>
      </c>
      <c r="H27" s="17">
        <v>34.2</v>
      </c>
      <c r="I27" s="18">
        <v>160.45</v>
      </c>
      <c r="J27" s="37">
        <f t="shared" si="0"/>
        <v>18748.5722488327</v>
      </c>
      <c r="K27" s="37">
        <f t="shared" si="1"/>
        <v>22744.8400637912</v>
      </c>
      <c r="L27" s="38">
        <v>3649409.58823529</v>
      </c>
      <c r="M27" s="39" t="s">
        <v>22</v>
      </c>
      <c r="N27" s="16" t="s">
        <v>57</v>
      </c>
    </row>
    <row r="28" s="3" customFormat="1" ht="31.2" customHeight="1" spans="1:14">
      <c r="A28" s="15">
        <v>23</v>
      </c>
      <c r="B28" s="15" t="s">
        <v>55</v>
      </c>
      <c r="C28" s="15">
        <v>1701</v>
      </c>
      <c r="D28" s="16" t="s">
        <v>35</v>
      </c>
      <c r="E28" s="15" t="s">
        <v>56</v>
      </c>
      <c r="F28" s="17">
        <v>3.05</v>
      </c>
      <c r="G28" s="18">
        <v>194.64</v>
      </c>
      <c r="H28" s="17">
        <v>34.2</v>
      </c>
      <c r="I28" s="18">
        <v>160.44</v>
      </c>
      <c r="J28" s="37">
        <f t="shared" si="0"/>
        <v>15599.2852566427</v>
      </c>
      <c r="K28" s="37">
        <f t="shared" si="1"/>
        <v>18924.4881722322</v>
      </c>
      <c r="L28" s="38">
        <v>3036244.88235294</v>
      </c>
      <c r="M28" s="39" t="s">
        <v>22</v>
      </c>
      <c r="N28" s="16" t="s">
        <v>57</v>
      </c>
    </row>
    <row r="29" s="3" customFormat="1" ht="31.2" customHeight="1" spans="1:14">
      <c r="A29" s="15">
        <v>24</v>
      </c>
      <c r="B29" s="15" t="s">
        <v>55</v>
      </c>
      <c r="C29" s="15">
        <v>1702</v>
      </c>
      <c r="D29" s="16" t="s">
        <v>35</v>
      </c>
      <c r="E29" s="15" t="s">
        <v>56</v>
      </c>
      <c r="F29" s="17">
        <v>3.05</v>
      </c>
      <c r="G29" s="18">
        <v>194.65</v>
      </c>
      <c r="H29" s="17">
        <v>34.2</v>
      </c>
      <c r="I29" s="18">
        <v>160.45</v>
      </c>
      <c r="J29" s="37">
        <f t="shared" si="0"/>
        <v>15885.5027878092</v>
      </c>
      <c r="K29" s="37">
        <f t="shared" si="1"/>
        <v>19271.5058750206</v>
      </c>
      <c r="L29" s="38">
        <v>3092113.11764706</v>
      </c>
      <c r="M29" s="39" t="s">
        <v>22</v>
      </c>
      <c r="N29" s="16" t="s">
        <v>57</v>
      </c>
    </row>
    <row r="30" s="3" customFormat="1" ht="31.2" customHeight="1" spans="1:14">
      <c r="A30" s="15">
        <v>25</v>
      </c>
      <c r="B30" s="15" t="s">
        <v>58</v>
      </c>
      <c r="C30" s="15">
        <v>201</v>
      </c>
      <c r="D30" s="16" t="s">
        <v>24</v>
      </c>
      <c r="E30" s="15" t="s">
        <v>56</v>
      </c>
      <c r="F30" s="17">
        <v>3.05</v>
      </c>
      <c r="G30" s="18">
        <v>192.15</v>
      </c>
      <c r="H30" s="17">
        <v>31.7</v>
      </c>
      <c r="I30" s="18">
        <v>160.45</v>
      </c>
      <c r="J30" s="37">
        <f t="shared" si="0"/>
        <v>10621.9047619048</v>
      </c>
      <c r="K30" s="37">
        <f t="shared" si="1"/>
        <v>12720.4674353381</v>
      </c>
      <c r="L30" s="38">
        <v>2040999</v>
      </c>
      <c r="M30" s="39" t="s">
        <v>22</v>
      </c>
      <c r="N30" s="16" t="s">
        <v>57</v>
      </c>
    </row>
    <row r="31" s="3" customFormat="1" ht="31.2" customHeight="1" spans="1:14">
      <c r="A31" s="15">
        <v>26</v>
      </c>
      <c r="B31" s="15" t="s">
        <v>58</v>
      </c>
      <c r="C31" s="15">
        <v>202</v>
      </c>
      <c r="D31" s="16" t="s">
        <v>24</v>
      </c>
      <c r="E31" s="15" t="s">
        <v>56</v>
      </c>
      <c r="F31" s="17">
        <v>3.05</v>
      </c>
      <c r="G31" s="18">
        <v>228.1</v>
      </c>
      <c r="H31" s="17">
        <v>37.63</v>
      </c>
      <c r="I31" s="18">
        <v>190.47</v>
      </c>
      <c r="J31" s="37">
        <f t="shared" si="0"/>
        <v>11718.5401139851</v>
      </c>
      <c r="K31" s="37">
        <f t="shared" si="1"/>
        <v>14033.7008452775</v>
      </c>
      <c r="L31" s="38">
        <v>2672999</v>
      </c>
      <c r="M31" s="39" t="s">
        <v>22</v>
      </c>
      <c r="N31" s="16" t="s">
        <v>57</v>
      </c>
    </row>
    <row r="32" s="3" customFormat="1" ht="31.2" customHeight="1" spans="1:14">
      <c r="A32" s="15">
        <v>27</v>
      </c>
      <c r="B32" s="15" t="s">
        <v>58</v>
      </c>
      <c r="C32" s="15">
        <v>301</v>
      </c>
      <c r="D32" s="16" t="s">
        <v>36</v>
      </c>
      <c r="E32" s="15" t="s">
        <v>56</v>
      </c>
      <c r="F32" s="17">
        <v>3.05</v>
      </c>
      <c r="G32" s="18">
        <v>192.15</v>
      </c>
      <c r="H32" s="17">
        <v>31.7</v>
      </c>
      <c r="I32" s="18">
        <v>160.45</v>
      </c>
      <c r="J32" s="37">
        <f t="shared" si="0"/>
        <v>13145.356109657</v>
      </c>
      <c r="K32" s="37">
        <f t="shared" si="1"/>
        <v>15742.4753909043</v>
      </c>
      <c r="L32" s="38">
        <v>2525880.17647059</v>
      </c>
      <c r="M32" s="39" t="s">
        <v>22</v>
      </c>
      <c r="N32" s="16" t="s">
        <v>57</v>
      </c>
    </row>
    <row r="33" s="3" customFormat="1" ht="31.2" customHeight="1" spans="1:14">
      <c r="A33" s="15">
        <v>28</v>
      </c>
      <c r="B33" s="15" t="s">
        <v>58</v>
      </c>
      <c r="C33" s="15">
        <v>302</v>
      </c>
      <c r="D33" s="16" t="s">
        <v>36</v>
      </c>
      <c r="E33" s="15" t="s">
        <v>56</v>
      </c>
      <c r="F33" s="17">
        <v>3.05</v>
      </c>
      <c r="G33" s="18">
        <v>228.1</v>
      </c>
      <c r="H33" s="17">
        <v>37.63</v>
      </c>
      <c r="I33" s="18">
        <v>190.47</v>
      </c>
      <c r="J33" s="37">
        <f t="shared" si="0"/>
        <v>12266.5453748356</v>
      </c>
      <c r="K33" s="37">
        <f t="shared" si="1"/>
        <v>14689.9721740957</v>
      </c>
      <c r="L33" s="38">
        <v>2797999</v>
      </c>
      <c r="M33" s="39" t="s">
        <v>22</v>
      </c>
      <c r="N33" s="16" t="s">
        <v>57</v>
      </c>
    </row>
    <row r="34" s="3" customFormat="1" ht="31.2" customHeight="1" spans="1:14">
      <c r="A34" s="15">
        <v>29</v>
      </c>
      <c r="B34" s="15" t="s">
        <v>58</v>
      </c>
      <c r="C34" s="15">
        <v>502</v>
      </c>
      <c r="D34" s="16" t="s">
        <v>25</v>
      </c>
      <c r="E34" s="15" t="s">
        <v>56</v>
      </c>
      <c r="F34" s="17">
        <v>3.05</v>
      </c>
      <c r="G34" s="18">
        <v>228.1</v>
      </c>
      <c r="H34" s="17">
        <v>37.63</v>
      </c>
      <c r="I34" s="18">
        <v>190.47</v>
      </c>
      <c r="J34" s="37">
        <f t="shared" si="0"/>
        <v>18193.7702761947</v>
      </c>
      <c r="K34" s="37">
        <f t="shared" si="1"/>
        <v>21788.2028665932</v>
      </c>
      <c r="L34" s="38">
        <v>4149999</v>
      </c>
      <c r="M34" s="39" t="s">
        <v>22</v>
      </c>
      <c r="N34" s="16" t="s">
        <v>57</v>
      </c>
    </row>
    <row r="35" s="3" customFormat="1" ht="31.2" customHeight="1" spans="1:14">
      <c r="A35" s="15">
        <v>30</v>
      </c>
      <c r="B35" s="15" t="s">
        <v>58</v>
      </c>
      <c r="C35" s="15">
        <v>602</v>
      </c>
      <c r="D35" s="16" t="s">
        <v>40</v>
      </c>
      <c r="E35" s="15" t="s">
        <v>56</v>
      </c>
      <c r="F35" s="17">
        <v>3.05</v>
      </c>
      <c r="G35" s="18">
        <v>228.1</v>
      </c>
      <c r="H35" s="17">
        <v>37.63</v>
      </c>
      <c r="I35" s="18">
        <v>190.47</v>
      </c>
      <c r="J35" s="37">
        <f t="shared" si="0"/>
        <v>18355.9798334064</v>
      </c>
      <c r="K35" s="37">
        <f t="shared" si="1"/>
        <v>21982.4591799233</v>
      </c>
      <c r="L35" s="38">
        <v>4186999</v>
      </c>
      <c r="M35" s="39" t="s">
        <v>22</v>
      </c>
      <c r="N35" s="16" t="s">
        <v>57</v>
      </c>
    </row>
    <row r="36" s="3" customFormat="1" ht="31.2" customHeight="1" spans="1:14">
      <c r="A36" s="15">
        <v>31</v>
      </c>
      <c r="B36" s="15" t="s">
        <v>58</v>
      </c>
      <c r="C36" s="15">
        <v>1001</v>
      </c>
      <c r="D36" s="16" t="s">
        <v>29</v>
      </c>
      <c r="E36" s="15" t="s">
        <v>56</v>
      </c>
      <c r="F36" s="17">
        <v>3.05</v>
      </c>
      <c r="G36" s="18">
        <v>192.15</v>
      </c>
      <c r="H36" s="17">
        <v>31.7</v>
      </c>
      <c r="I36" s="18">
        <v>160.45</v>
      </c>
      <c r="J36" s="37">
        <f t="shared" si="0"/>
        <v>16372.6203486859</v>
      </c>
      <c r="K36" s="37">
        <f t="shared" si="1"/>
        <v>19607.3480835151</v>
      </c>
      <c r="L36" s="38">
        <v>3145999</v>
      </c>
      <c r="M36" s="39" t="s">
        <v>22</v>
      </c>
      <c r="N36" s="16" t="s">
        <v>57</v>
      </c>
    </row>
    <row r="37" s="3" customFormat="1" ht="31.2" customHeight="1" spans="1:14">
      <c r="A37" s="15">
        <v>32</v>
      </c>
      <c r="B37" s="15" t="s">
        <v>58</v>
      </c>
      <c r="C37" s="15">
        <v>1002</v>
      </c>
      <c r="D37" s="16" t="s">
        <v>29</v>
      </c>
      <c r="E37" s="15" t="s">
        <v>56</v>
      </c>
      <c r="F37" s="17">
        <v>3.05</v>
      </c>
      <c r="G37" s="18">
        <v>228.1</v>
      </c>
      <c r="H37" s="17">
        <v>37.63</v>
      </c>
      <c r="I37" s="18">
        <v>190.47</v>
      </c>
      <c r="J37" s="37">
        <f t="shared" si="0"/>
        <v>19013.586146427</v>
      </c>
      <c r="K37" s="37">
        <f t="shared" si="1"/>
        <v>22769.9847745052</v>
      </c>
      <c r="L37" s="38">
        <v>4336999</v>
      </c>
      <c r="M37" s="39" t="s">
        <v>22</v>
      </c>
      <c r="N37" s="16" t="s">
        <v>57</v>
      </c>
    </row>
    <row r="38" s="3" customFormat="1" ht="31.2" customHeight="1" spans="1:14">
      <c r="A38" s="15">
        <v>33</v>
      </c>
      <c r="B38" s="15" t="s">
        <v>58</v>
      </c>
      <c r="C38" s="15">
        <v>1202</v>
      </c>
      <c r="D38" s="16" t="s">
        <v>31</v>
      </c>
      <c r="E38" s="15" t="s">
        <v>56</v>
      </c>
      <c r="F38" s="17">
        <v>3.05</v>
      </c>
      <c r="G38" s="18">
        <v>228.1</v>
      </c>
      <c r="H38" s="17">
        <v>37.63</v>
      </c>
      <c r="I38" s="18">
        <v>190.47</v>
      </c>
      <c r="J38" s="37">
        <f t="shared" si="0"/>
        <v>23400.4598086495</v>
      </c>
      <c r="K38" s="37">
        <f t="shared" si="1"/>
        <v>28023.5463976109</v>
      </c>
      <c r="L38" s="38">
        <v>5337644.88235294</v>
      </c>
      <c r="M38" s="39" t="s">
        <v>22</v>
      </c>
      <c r="N38" s="16" t="s">
        <v>57</v>
      </c>
    </row>
    <row r="39" s="3" customFormat="1" ht="31.2" customHeight="1" spans="1:14">
      <c r="A39" s="15">
        <v>34</v>
      </c>
      <c r="B39" s="15" t="s">
        <v>58</v>
      </c>
      <c r="C39" s="15">
        <v>1302</v>
      </c>
      <c r="D39" s="16" t="s">
        <v>32</v>
      </c>
      <c r="E39" s="15" t="s">
        <v>56</v>
      </c>
      <c r="F39" s="17">
        <v>3.05</v>
      </c>
      <c r="G39" s="18">
        <v>228.1</v>
      </c>
      <c r="H39" s="17">
        <v>37.63</v>
      </c>
      <c r="I39" s="18">
        <v>190.47</v>
      </c>
      <c r="J39" s="37">
        <f t="shared" si="0"/>
        <v>21904.7278025634</v>
      </c>
      <c r="K39" s="37">
        <f t="shared" si="1"/>
        <v>26232.3117118953</v>
      </c>
      <c r="L39" s="38">
        <v>4996468.41176471</v>
      </c>
      <c r="M39" s="39" t="s">
        <v>22</v>
      </c>
      <c r="N39" s="16" t="s">
        <v>57</v>
      </c>
    </row>
    <row r="40" s="3" customFormat="1" ht="31.2" customHeight="1" spans="1:14">
      <c r="A40" s="15">
        <v>35</v>
      </c>
      <c r="B40" s="15" t="s">
        <v>58</v>
      </c>
      <c r="C40" s="15">
        <v>1402</v>
      </c>
      <c r="D40" s="16" t="s">
        <v>37</v>
      </c>
      <c r="E40" s="15" t="s">
        <v>56</v>
      </c>
      <c r="F40" s="17">
        <v>3.05</v>
      </c>
      <c r="G40" s="18">
        <v>228.1</v>
      </c>
      <c r="H40" s="17">
        <v>37.63</v>
      </c>
      <c r="I40" s="18">
        <v>190.47</v>
      </c>
      <c r="J40" s="37">
        <f t="shared" si="0"/>
        <v>21424.8092941692</v>
      </c>
      <c r="K40" s="37">
        <f t="shared" si="1"/>
        <v>25657.5786213052</v>
      </c>
      <c r="L40" s="38">
        <v>4886999</v>
      </c>
      <c r="M40" s="39" t="s">
        <v>22</v>
      </c>
      <c r="N40" s="16" t="s">
        <v>57</v>
      </c>
    </row>
    <row r="41" s="3" customFormat="1" ht="31.2" customHeight="1" spans="1:14">
      <c r="A41" s="15">
        <v>36</v>
      </c>
      <c r="B41" s="15" t="s">
        <v>58</v>
      </c>
      <c r="C41" s="15">
        <v>1602</v>
      </c>
      <c r="D41" s="16" t="s">
        <v>34</v>
      </c>
      <c r="E41" s="15" t="s">
        <v>56</v>
      </c>
      <c r="F41" s="17">
        <v>3.05</v>
      </c>
      <c r="G41" s="18">
        <v>228.1</v>
      </c>
      <c r="H41" s="17">
        <v>37.63</v>
      </c>
      <c r="I41" s="18">
        <v>190.47</v>
      </c>
      <c r="J41" s="37">
        <f t="shared" si="0"/>
        <v>19162.6435773783</v>
      </c>
      <c r="K41" s="37">
        <f t="shared" si="1"/>
        <v>22948.4905759437</v>
      </c>
      <c r="L41" s="38">
        <v>4370999</v>
      </c>
      <c r="M41" s="39" t="s">
        <v>22</v>
      </c>
      <c r="N41" s="16" t="s">
        <v>57</v>
      </c>
    </row>
    <row r="42" s="3" customFormat="1" ht="31.2" customHeight="1" spans="1:14">
      <c r="A42" s="15">
        <v>37</v>
      </c>
      <c r="B42" s="15" t="s">
        <v>58</v>
      </c>
      <c r="C42" s="15">
        <v>1701</v>
      </c>
      <c r="D42" s="16" t="s">
        <v>35</v>
      </c>
      <c r="E42" s="15" t="s">
        <v>56</v>
      </c>
      <c r="F42" s="17">
        <v>3.05</v>
      </c>
      <c r="G42" s="18">
        <v>192.15</v>
      </c>
      <c r="H42" s="17">
        <v>31.7</v>
      </c>
      <c r="I42" s="18">
        <v>160.45</v>
      </c>
      <c r="J42" s="37">
        <f t="shared" si="0"/>
        <v>17949.5134009888</v>
      </c>
      <c r="K42" s="37">
        <f t="shared" si="1"/>
        <v>21495.7868494858</v>
      </c>
      <c r="L42" s="38">
        <v>3448999</v>
      </c>
      <c r="M42" s="39" t="s">
        <v>22</v>
      </c>
      <c r="N42" s="16" t="s">
        <v>57</v>
      </c>
    </row>
    <row r="43" s="3" customFormat="1" ht="31.2" customHeight="1" spans="1:14">
      <c r="A43" s="15">
        <v>38</v>
      </c>
      <c r="B43" s="15" t="s">
        <v>58</v>
      </c>
      <c r="C43" s="15">
        <v>1702</v>
      </c>
      <c r="D43" s="16" t="s">
        <v>35</v>
      </c>
      <c r="E43" s="15" t="s">
        <v>56</v>
      </c>
      <c r="F43" s="17">
        <v>3.05</v>
      </c>
      <c r="G43" s="18">
        <v>228.1</v>
      </c>
      <c r="H43" s="17">
        <v>37.63</v>
      </c>
      <c r="I43" s="18">
        <v>190.47</v>
      </c>
      <c r="J43" s="37">
        <f t="shared" si="0"/>
        <v>16326.1683472161</v>
      </c>
      <c r="K43" s="37">
        <f t="shared" si="1"/>
        <v>19551.6301779808</v>
      </c>
      <c r="L43" s="38">
        <v>3723999</v>
      </c>
      <c r="M43" s="39" t="s">
        <v>22</v>
      </c>
      <c r="N43" s="16" t="s">
        <v>57</v>
      </c>
    </row>
    <row r="44" s="2" customFormat="1" ht="36" customHeight="1" spans="1:15">
      <c r="A44" s="19" t="s">
        <v>41</v>
      </c>
      <c r="B44" s="20"/>
      <c r="C44" s="20"/>
      <c r="D44" s="20"/>
      <c r="E44" s="21"/>
      <c r="F44" s="22" t="s">
        <v>42</v>
      </c>
      <c r="G44" s="23">
        <f>SUM(G6:G43)</f>
        <v>7721.11</v>
      </c>
      <c r="H44" s="23">
        <f>SUM(H6:H43)</f>
        <v>1323.9</v>
      </c>
      <c r="I44" s="23">
        <f>SUM(I6:I43)</f>
        <v>6397.21</v>
      </c>
      <c r="J44" s="23">
        <f t="shared" si="0"/>
        <v>15671.5134756226</v>
      </c>
      <c r="K44" s="23">
        <f t="shared" si="1"/>
        <v>18914.7267968012</v>
      </c>
      <c r="L44" s="40">
        <f>SUM(L6:L43)</f>
        <v>121001479.411765</v>
      </c>
      <c r="M44" s="41"/>
      <c r="N44" s="42"/>
      <c r="O44" s="35"/>
    </row>
    <row r="45" s="4" customFormat="1" ht="51.6" customHeight="1" spans="1:15">
      <c r="A45" s="24" t="s">
        <v>59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43"/>
      <c r="O45" s="44"/>
    </row>
    <row r="46" ht="75" customHeight="1" spans="1:14">
      <c r="A46" s="26" t="s">
        <v>53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ht="25.95" customHeight="1" spans="1:14">
      <c r="A47" s="27" t="s">
        <v>45</v>
      </c>
      <c r="B47" s="27"/>
      <c r="C47" s="27"/>
      <c r="D47" s="27"/>
      <c r="E47" s="27"/>
      <c r="F47" s="27"/>
      <c r="G47" s="27"/>
      <c r="H47" s="27"/>
      <c r="I47" s="27"/>
      <c r="J47" s="45"/>
      <c r="K47" s="27" t="s">
        <v>46</v>
      </c>
      <c r="L47" s="27"/>
      <c r="M47" s="27"/>
      <c r="N47" s="27"/>
    </row>
    <row r="48" ht="25.95" customHeight="1" spans="1:14">
      <c r="A48" s="11" t="s">
        <v>47</v>
      </c>
      <c r="B48" s="27"/>
      <c r="C48" s="27"/>
      <c r="D48" s="27"/>
      <c r="E48" s="27"/>
      <c r="F48" s="27"/>
      <c r="G48" s="27"/>
      <c r="H48" s="27"/>
      <c r="I48" s="27"/>
      <c r="J48" s="46"/>
      <c r="K48" s="27" t="s">
        <v>48</v>
      </c>
      <c r="L48" s="27"/>
      <c r="M48" s="27"/>
      <c r="N48" s="27"/>
    </row>
    <row r="49" ht="30" customHeight="1" spans="1:14">
      <c r="A49" s="11" t="s">
        <v>49</v>
      </c>
      <c r="B49" s="28"/>
      <c r="C49" s="28"/>
      <c r="D49" s="28"/>
      <c r="E49" s="28"/>
      <c r="F49" s="6"/>
      <c r="G49" s="6"/>
      <c r="H49" s="6"/>
      <c r="I49" s="6"/>
      <c r="J49" s="47"/>
      <c r="K49" s="6"/>
      <c r="L49" s="7"/>
      <c r="M49" s="6"/>
      <c r="N49" s="6"/>
    </row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30" customHeight="1"/>
    <row r="74" ht="27" customHeight="1"/>
    <row r="75" ht="20.1" customHeight="1"/>
    <row r="76" s="5" customFormat="1" ht="20.1" customHeight="1" spans="1: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8"/>
      <c r="M76" s="7"/>
      <c r="N76" s="7"/>
      <c r="O76" s="48"/>
    </row>
    <row r="77" s="5" customFormat="1" ht="28.5" customHeight="1" spans="1: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8"/>
      <c r="M77" s="7"/>
      <c r="N77" s="7"/>
      <c r="O77" s="48"/>
    </row>
    <row r="78" ht="45" customHeight="1"/>
    <row r="79" s="6" customFormat="1" spans="1: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8"/>
      <c r="M79" s="7"/>
      <c r="N79" s="7"/>
      <c r="O79" s="49"/>
    </row>
    <row r="80" s="6" customFormat="1" spans="1: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8"/>
      <c r="M80" s="7"/>
      <c r="N80" s="7"/>
      <c r="O80" s="49"/>
    </row>
    <row r="81" s="6" customFormat="1" spans="1: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8"/>
      <c r="M81" s="7"/>
      <c r="N81" s="7"/>
      <c r="O81" s="49"/>
    </row>
  </sheetData>
  <protectedRanges>
    <protectedRange sqref="J30:J41" name="区域1_6_1_1"/>
    <protectedRange sqref="J6:J29" name="区域1_6_1_1_1"/>
  </protectedRanges>
  <autoFilter xmlns:etc="http://www.wps.cn/officeDocument/2017/etCustomData" ref="A5:N51" etc:filterBottomFollowUsedRange="0">
    <extLst/>
  </autoFilter>
  <mergeCells count="24">
    <mergeCell ref="A1:B1"/>
    <mergeCell ref="A2:N2"/>
    <mergeCell ref="A3:F3"/>
    <mergeCell ref="J3:L3"/>
    <mergeCell ref="A44:E44"/>
    <mergeCell ref="A45:N45"/>
    <mergeCell ref="A46:N46"/>
    <mergeCell ref="A47:B47"/>
    <mergeCell ref="K47:L47"/>
    <mergeCell ref="K48:L4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7638888888889" right="0.707638888888889" top="0.747916666666667" bottom="0.590277777777778" header="0.313888888888889" footer="0.313888888888889"/>
  <pageSetup paperSize="9" scale="43" fitToHeight="0" orientation="landscape" verticalDpi="300"/>
  <headerFooter/>
  <rowBreaks count="1" manualBreakCount="1">
    <brk id="5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 otherUserPermission="visible">
    <arrUserId title="区域1_6_1_1" rangeCreator="" othersAccessPermission="edit"/>
    <arrUserId title="区域1_6_1_1_1" rangeCreator="" othersAccessPermission="edit"/>
  </rangeList>
  <rangeList sheetStid="9" master="" otherUserPermission="visible">
    <arrUserId title="区域1_6_1_1" rangeCreator="" othersAccessPermission="edit"/>
    <arrUserId title="区域1_6_1_1_1" rangeCreator="" othersAccessPermission="edit"/>
  </rangeList>
  <rangeList sheetStid="10" master="" otherUserPermission="visible">
    <arrUserId title="区域1_6_1_1" rangeCreator="" othersAccessPermission="edit"/>
    <arrUserId title="区域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三期3栋 </vt:lpstr>
      <vt:lpstr>三期8栋</vt:lpstr>
      <vt:lpstr>三期10栋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</cp:lastModifiedBy>
  <dcterms:created xsi:type="dcterms:W3CDTF">2006-09-13T11:21:00Z</dcterms:created>
  <cp:lastPrinted>2021-06-24T00:58:00Z</cp:lastPrinted>
  <dcterms:modified xsi:type="dcterms:W3CDTF">2024-10-10T04:32:18Z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09760667009B4163A100710CE7B16E1C</vt:lpwstr>
  </property>
  <property fmtid="{D5CDD505-2E9C-101B-9397-08002B2CF9AE}" pid="4" name="KSOReadingLayout">
    <vt:bool>true</vt:bool>
  </property>
</Properties>
</file>