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Sheet1!$A$5:$O$21</definedName>
    <definedName name="_xlnm.Print_Titles" localSheetId="0">Sheet1!$1:$5</definedName>
    <definedName name="_xlnm.Print_Area" localSheetId="0">Sheet1!$A$1:$O$19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<sst xmlns="http://schemas.openxmlformats.org/spreadsheetml/2006/main" count="71" uniqueCount="40">
  <si>
    <t>附件2</t>
  </si>
  <si>
    <t>清远市新建商品住房销售价格备案表</t>
  </si>
  <si>
    <t>房地产开发企业名称或中介服务机构名称：清远鑫恒房地产有限公司</t>
  </si>
  <si>
    <t>项目(楼盘)名称：</t>
  </si>
  <si>
    <t>清远保利麓湖花园20栋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</si>
  <si>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</si>
  <si>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</si>
  <si>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</si>
  <si>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</si>
  <si>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</si>
  <si>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</si>
  <si>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</si>
  <si>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</si>
  <si>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</si>
  <si>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</si>
  <si>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</si>
  <si>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</si>
  <si>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</si>
  <si>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</si>
  <si>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</si>
  <si>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41栋</t>
  </si>
  <si>
    <t>1F</t>
  </si>
  <si>
    <t>二居室</t>
  </si>
  <si>
    <t>未售</t>
  </si>
  <si>
    <t>含精装修1501元/㎡（建筑面积）</t>
  </si>
  <si>
    <t>含精装修1502元/㎡（建筑面积）</t>
  </si>
  <si>
    <t>含精装修1503元/㎡（建筑面积）</t>
  </si>
  <si>
    <t>含精装修1504元/㎡（建筑面积）</t>
  </si>
  <si>
    <t>3F</t>
  </si>
  <si>
    <t>含精装修1507元/㎡（建筑面积）</t>
  </si>
  <si>
    <t>含精装修1508元/㎡（建筑面积）</t>
  </si>
  <si>
    <t>含精装修1509元/㎡（建筑面积）</t>
  </si>
  <si>
    <t>含精装修1510元/㎡（建筑面积）</t>
  </si>
  <si>
    <t>本楼栋总面积/均价</t>
  </si>
  <si>
    <t>-</t>
  </si>
  <si>
    <t>本栋销售住宅共8套，销售住宅总建筑面积：1023.59㎡，套内面积：861.08㎡，分摊面积：162.51㎡，销售均价：18905元/㎡（建筑面积）、22473元/㎡（套内建筑面积）。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</si>
  <si>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</si>
  <si>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</si>
  <si>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价格举报投诉电话：12345</t>
  </si>
  <si>
    <t>本表一式三份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</si>
</sst>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5">
    <font>
      <sz val="11"/>
      <color theme="1"/>
      <name val="DengXian"/>
      <charset val="134"/>
      <scheme val="minor"/>
    </font>
    <font>
      <sz val="18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DengXian"/>
      <charset val="134"/>
      <scheme val="minor"/>
    </font>
    <font>
      <sz val="18"/>
      <name val="黑体"/>
      <charset val="134"/>
    </font>
    <font>
      <sz val="20"/>
      <name val="方正小标宋简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4"/>
      <name val="DengXian"/>
      <charset val="134"/>
      <scheme val="minor"/>
    </font>
    <font>
      <sz val="12"/>
      <name val="DengXian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u/>
      <sz val="16"/>
      <color theme="1"/>
      <name val="仿宋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7" fontId="13" fillId="0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justify" vertical="center"/>
    </xf>
    <xf numFmtId="10" fontId="5" fillId="0" borderId="0" xfId="3" applyNumberFormat="1" applyFont="1" applyFill="1" applyAlignment="1">
      <alignment horizontal="left" vertical="center"/>
    </xf>
    <xf numFmtId="10" fontId="0" fillId="0" borderId="0" xfId="3" applyNumberFormat="1" applyFill="1" applyAlignment="1">
      <alignment horizontal="center" vertical="center"/>
    </xf>
    <xf numFmtId="9" fontId="0" fillId="0" borderId="0" xfId="3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5" zoomScaleNormal="85" workbookViewId="0">
      <selection activeCell="O9" sqref="O9"/>
    </sheetView>
  </sheetViews>
  <sheetFormatPr defaultColWidth="8.875" defaultRowHeight="14.25"/>
  <cols>
    <col min="1" max="1" width="8.875" style="7"/>
    <col min="2" max="2" width="11.875" style="7" customWidth="1"/>
    <col min="3" max="3" width="14.125" style="7" customWidth="1"/>
    <col min="4" max="4" width="8.875" style="7" customWidth="1"/>
    <col min="5" max="5" width="15.1333333333333" style="7" customWidth="1"/>
    <col min="6" max="6" width="8.875" style="7" customWidth="1"/>
    <col min="7" max="7" width="14.625" style="7" customWidth="1"/>
    <col min="8" max="8" width="24.625" style="7" customWidth="1"/>
    <col min="9" max="9" width="18.625" style="7" customWidth="1"/>
    <col min="10" max="10" width="12.875" style="7" customWidth="1"/>
    <col min="11" max="11" width="17.5" style="7" customWidth="1"/>
    <col min="12" max="12" width="16.875" style="7" customWidth="1"/>
    <col min="13" max="13" width="10" style="7" customWidth="1"/>
    <col min="14" max="14" width="8.5" style="7" customWidth="1"/>
    <col min="15" max="15" width="38.875" style="7" customWidth="1"/>
    <col min="16" max="16384" width="8.875" style="7"/>
  </cols>
  <sheetData>
    <row r="1" s="1" customFormat="1" ht="23.25" spans="1:10">
      <c r="A1" s="8" t="s">
        <v>0</v>
      </c>
      <c r="B1" s="8"/>
      <c r="J1" s="23"/>
    </row>
    <row r="2" s="1" customFormat="1" ht="25.5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23.25" spans="1:15">
      <c r="A3" s="10" t="s">
        <v>2</v>
      </c>
      <c r="B3" s="10"/>
      <c r="C3" s="10"/>
      <c r="D3" s="10"/>
      <c r="E3" s="10"/>
      <c r="F3" s="10"/>
      <c r="G3" s="10"/>
      <c r="H3" s="11"/>
      <c r="I3" s="11" t="s">
        <v>3</v>
      </c>
      <c r="J3" s="24" t="s">
        <v>4</v>
      </c>
      <c r="K3" s="24"/>
      <c r="L3" s="25"/>
      <c r="M3" s="25"/>
      <c r="N3" s="25"/>
      <c r="O3" s="25"/>
    </row>
    <row r="4" s="2" customFormat="1" spans="1:15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26" t="s">
        <v>13</v>
      </c>
      <c r="J4" s="27" t="s">
        <v>14</v>
      </c>
      <c r="K4" s="13" t="s">
        <v>15</v>
      </c>
      <c r="L4" s="26" t="s">
        <v>16</v>
      </c>
      <c r="M4" s="26" t="s">
        <v>17</v>
      </c>
      <c r="N4" s="13" t="s">
        <v>18</v>
      </c>
      <c r="O4" s="12" t="s">
        <v>19</v>
      </c>
    </row>
    <row r="5" s="2" customFormat="1" spans="1:15">
      <c r="A5" s="12"/>
      <c r="B5" s="13"/>
      <c r="C5" s="13"/>
      <c r="D5" s="13"/>
      <c r="E5" s="13"/>
      <c r="F5" s="13"/>
      <c r="G5" s="13"/>
      <c r="H5" s="13"/>
      <c r="I5" s="28"/>
      <c r="J5" s="27"/>
      <c r="K5" s="13"/>
      <c r="L5" s="28"/>
      <c r="M5" s="28"/>
      <c r="N5" s="13"/>
      <c r="O5" s="12"/>
    </row>
    <row r="6" s="3" customFormat="1" ht="43" customHeight="1" spans="1:15">
      <c r="A6" s="14">
        <v>1</v>
      </c>
      <c r="B6" s="14" t="s">
        <v>20</v>
      </c>
      <c r="C6" s="14">
        <v>102</v>
      </c>
      <c r="D6" s="14" t="s">
        <v>21</v>
      </c>
      <c r="E6" s="14" t="s">
        <v>22</v>
      </c>
      <c r="F6" s="15">
        <v>3.3</v>
      </c>
      <c r="G6" s="15">
        <v>120.39</v>
      </c>
      <c r="H6" s="15">
        <v>5.56</v>
      </c>
      <c r="I6" s="15">
        <v>114.83</v>
      </c>
      <c r="J6" s="29">
        <f t="shared" ref="J6:J14" si="0">L6/G6</f>
        <v>14873.8996409816</v>
      </c>
      <c r="K6" s="29">
        <f t="shared" ref="K6:K14" si="1">L6/I6</f>
        <v>15594.0849758581</v>
      </c>
      <c r="L6" s="30">
        <v>1790668.77777778</v>
      </c>
      <c r="N6" s="31" t="s">
        <v>23</v>
      </c>
      <c r="O6" s="32" t="s">
        <v>24</v>
      </c>
    </row>
    <row r="7" s="4" customFormat="1" ht="43" customHeight="1" spans="1:15">
      <c r="A7" s="14">
        <v>2</v>
      </c>
      <c r="B7" s="14" t="s">
        <v>20</v>
      </c>
      <c r="C7" s="14">
        <v>103</v>
      </c>
      <c r="D7" s="14" t="s">
        <v>21</v>
      </c>
      <c r="E7" s="14" t="s">
        <v>22</v>
      </c>
      <c r="F7" s="15">
        <v>3.3</v>
      </c>
      <c r="G7" s="15">
        <v>120.39</v>
      </c>
      <c r="H7" s="15">
        <v>5.56</v>
      </c>
      <c r="I7" s="15">
        <v>114.83</v>
      </c>
      <c r="J7" s="29">
        <f t="shared" si="0"/>
        <v>14873.8996409816</v>
      </c>
      <c r="K7" s="29">
        <f t="shared" si="1"/>
        <v>15594.0849758581</v>
      </c>
      <c r="L7" s="30">
        <v>1790668.77777778</v>
      </c>
      <c r="M7" s="33"/>
      <c r="N7" s="31" t="s">
        <v>23</v>
      </c>
      <c r="O7" s="32" t="s">
        <v>25</v>
      </c>
    </row>
    <row r="8" s="4" customFormat="1" ht="43" customHeight="1" spans="1:15">
      <c r="A8" s="14">
        <v>3</v>
      </c>
      <c r="B8" s="14" t="s">
        <v>20</v>
      </c>
      <c r="C8" s="14">
        <v>104</v>
      </c>
      <c r="D8" s="14" t="s">
        <v>21</v>
      </c>
      <c r="E8" s="14" t="s">
        <v>22</v>
      </c>
      <c r="F8" s="15">
        <v>3.3</v>
      </c>
      <c r="G8" s="15">
        <v>120.39</v>
      </c>
      <c r="H8" s="15">
        <v>5.56</v>
      </c>
      <c r="I8" s="15">
        <v>114.83</v>
      </c>
      <c r="J8" s="29">
        <f t="shared" si="0"/>
        <v>21596.4955561093</v>
      </c>
      <c r="K8" s="29">
        <f t="shared" si="1"/>
        <v>22642.1849690847</v>
      </c>
      <c r="L8" s="34">
        <v>2600002.1</v>
      </c>
      <c r="M8" s="35"/>
      <c r="N8" s="31" t="s">
        <v>23</v>
      </c>
      <c r="O8" s="32" t="s">
        <v>26</v>
      </c>
    </row>
    <row r="9" s="4" customFormat="1" ht="43" customHeight="1" spans="1:15">
      <c r="A9" s="14">
        <v>4</v>
      </c>
      <c r="B9" s="14" t="s">
        <v>20</v>
      </c>
      <c r="C9" s="14">
        <v>105</v>
      </c>
      <c r="D9" s="14" t="s">
        <v>21</v>
      </c>
      <c r="E9" s="14" t="s">
        <v>22</v>
      </c>
      <c r="F9" s="15">
        <v>3.3</v>
      </c>
      <c r="G9" s="15">
        <v>120.39</v>
      </c>
      <c r="H9" s="15">
        <v>5.56</v>
      </c>
      <c r="I9" s="15">
        <v>114.83</v>
      </c>
      <c r="J9" s="29">
        <f t="shared" si="0"/>
        <v>21596.4955561093</v>
      </c>
      <c r="K9" s="29">
        <f t="shared" si="1"/>
        <v>22642.1849690847</v>
      </c>
      <c r="L9" s="34">
        <v>2600002.1</v>
      </c>
      <c r="M9" s="35"/>
      <c r="N9" s="31" t="s">
        <v>23</v>
      </c>
      <c r="O9" s="32" t="s">
        <v>27</v>
      </c>
    </row>
    <row r="10" s="4" customFormat="1" ht="43" customHeight="1" spans="1:15">
      <c r="A10" s="14">
        <v>5</v>
      </c>
      <c r="B10" s="14" t="s">
        <v>20</v>
      </c>
      <c r="C10" s="14">
        <v>308</v>
      </c>
      <c r="D10" s="16" t="s">
        <v>28</v>
      </c>
      <c r="E10" s="14" t="s">
        <v>22</v>
      </c>
      <c r="F10" s="15">
        <v>3.3</v>
      </c>
      <c r="G10" s="15">
        <v>136.02</v>
      </c>
      <c r="H10" s="15">
        <v>35.01</v>
      </c>
      <c r="I10" s="15">
        <v>101.01</v>
      </c>
      <c r="J10" s="29">
        <f t="shared" si="0"/>
        <v>19703.0002940744</v>
      </c>
      <c r="K10" s="29">
        <f t="shared" si="1"/>
        <v>26532.0473220473</v>
      </c>
      <c r="L10" s="30">
        <v>2680002.1</v>
      </c>
      <c r="M10" s="35"/>
      <c r="N10" s="31" t="s">
        <v>23</v>
      </c>
      <c r="O10" s="32" t="s">
        <v>29</v>
      </c>
    </row>
    <row r="11" s="4" customFormat="1" ht="43" customHeight="1" spans="1:15">
      <c r="A11" s="14">
        <v>6</v>
      </c>
      <c r="B11" s="14" t="s">
        <v>20</v>
      </c>
      <c r="C11" s="14">
        <v>309</v>
      </c>
      <c r="D11" s="16" t="s">
        <v>28</v>
      </c>
      <c r="E11" s="14" t="s">
        <v>22</v>
      </c>
      <c r="F11" s="15">
        <v>3.3</v>
      </c>
      <c r="G11" s="15">
        <v>134.23</v>
      </c>
      <c r="H11" s="15">
        <v>34.97</v>
      </c>
      <c r="I11" s="15">
        <v>99.26</v>
      </c>
      <c r="J11" s="29">
        <f t="shared" si="0"/>
        <v>19407.0036504507</v>
      </c>
      <c r="K11" s="29">
        <f t="shared" si="1"/>
        <v>26244.2282893411</v>
      </c>
      <c r="L11" s="34">
        <v>2605002.1</v>
      </c>
      <c r="M11" s="35"/>
      <c r="N11" s="31" t="s">
        <v>23</v>
      </c>
      <c r="O11" s="32" t="s">
        <v>30</v>
      </c>
    </row>
    <row r="12" s="4" customFormat="1" ht="43" customHeight="1" spans="1:15">
      <c r="A12" s="14">
        <v>7</v>
      </c>
      <c r="B12" s="14" t="s">
        <v>20</v>
      </c>
      <c r="C12" s="14">
        <v>310</v>
      </c>
      <c r="D12" s="16" t="s">
        <v>28</v>
      </c>
      <c r="E12" s="14" t="s">
        <v>22</v>
      </c>
      <c r="F12" s="15">
        <v>3.3</v>
      </c>
      <c r="G12" s="15">
        <v>135.76</v>
      </c>
      <c r="H12" s="15">
        <v>35.28</v>
      </c>
      <c r="I12" s="15">
        <v>100.48</v>
      </c>
      <c r="J12" s="29">
        <f t="shared" si="0"/>
        <v>19188.2888921626</v>
      </c>
      <c r="K12" s="29">
        <f t="shared" si="1"/>
        <v>25925.5782245223</v>
      </c>
      <c r="L12" s="30">
        <v>2605002.1</v>
      </c>
      <c r="M12" s="35"/>
      <c r="N12" s="31" t="s">
        <v>23</v>
      </c>
      <c r="O12" s="32" t="s">
        <v>31</v>
      </c>
    </row>
    <row r="13" s="4" customFormat="1" ht="43" customHeight="1" spans="1:15">
      <c r="A13" s="14">
        <v>8</v>
      </c>
      <c r="B13" s="14" t="s">
        <v>20</v>
      </c>
      <c r="C13" s="14">
        <v>311</v>
      </c>
      <c r="D13" s="16" t="s">
        <v>28</v>
      </c>
      <c r="E13" s="14" t="s">
        <v>22</v>
      </c>
      <c r="F13" s="15">
        <v>3.3</v>
      </c>
      <c r="G13" s="15">
        <v>136.02</v>
      </c>
      <c r="H13" s="15">
        <v>35.01</v>
      </c>
      <c r="I13" s="15">
        <v>101.01</v>
      </c>
      <c r="J13" s="29">
        <f t="shared" si="0"/>
        <v>19703.0002940744</v>
      </c>
      <c r="K13" s="29">
        <f t="shared" si="1"/>
        <v>26532.0473220473</v>
      </c>
      <c r="L13" s="30">
        <v>2680002.1</v>
      </c>
      <c r="M13" s="35"/>
      <c r="N13" s="31" t="s">
        <v>23</v>
      </c>
      <c r="O13" s="32" t="s">
        <v>32</v>
      </c>
    </row>
    <row r="14" s="4" customFormat="1" ht="47.25" spans="1:15">
      <c r="A14" s="16" t="s">
        <v>33</v>
      </c>
      <c r="B14" s="16" t="s">
        <v>34</v>
      </c>
      <c r="C14" s="16" t="s">
        <v>34</v>
      </c>
      <c r="D14" s="16" t="s">
        <v>34</v>
      </c>
      <c r="E14" s="16" t="s">
        <v>34</v>
      </c>
      <c r="F14" s="16" t="s">
        <v>34</v>
      </c>
      <c r="G14" s="17">
        <f>SUM(G6:G13)</f>
        <v>1023.59</v>
      </c>
      <c r="H14" s="16">
        <f>SUM(H6:H13)</f>
        <v>162.51</v>
      </c>
      <c r="I14" s="17">
        <f>SUM(I6:I13)</f>
        <v>861.08</v>
      </c>
      <c r="J14" s="36">
        <f t="shared" si="0"/>
        <v>18905.3724201639</v>
      </c>
      <c r="K14" s="36">
        <f t="shared" si="1"/>
        <v>22473.3476048167</v>
      </c>
      <c r="L14" s="36">
        <f>SUM(L6:L13)</f>
        <v>19351350.1555556</v>
      </c>
      <c r="M14" s="35"/>
      <c r="N14" s="31"/>
      <c r="O14" s="32"/>
    </row>
    <row r="15" s="5" customFormat="1" ht="28.5" customHeight="1" spans="1:15">
      <c r="A15" s="18" t="s">
        <v>35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7"/>
    </row>
    <row r="16" s="2" customFormat="1" ht="61" customHeight="1" spans="1:15">
      <c r="A16" s="20" t="s">
        <v>36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="6" customFormat="1" ht="27" customHeight="1" spans="1:15">
      <c r="A17" s="22" t="s">
        <v>37</v>
      </c>
      <c r="B17" s="22"/>
      <c r="C17" s="22"/>
      <c r="D17" s="22"/>
      <c r="E17" s="22"/>
      <c r="F17" s="22"/>
      <c r="G17" s="22"/>
      <c r="H17" s="22"/>
      <c r="I17" s="22"/>
      <c r="J17" s="38"/>
      <c r="K17" s="22"/>
      <c r="L17" s="22"/>
      <c r="M17" s="22"/>
      <c r="N17" s="22"/>
      <c r="O17" s="22"/>
    </row>
    <row r="18" s="6" customFormat="1" ht="27" customHeight="1" spans="1:15">
      <c r="A18" s="22" t="s">
        <v>38</v>
      </c>
      <c r="B18" s="22"/>
      <c r="C18" s="22"/>
      <c r="D18" s="22"/>
      <c r="E18" s="22"/>
      <c r="F18" s="22"/>
      <c r="G18" s="22"/>
      <c r="H18" s="22"/>
      <c r="I18" s="22"/>
      <c r="K18" s="22"/>
      <c r="L18" s="22"/>
      <c r="M18" s="22"/>
      <c r="N18" s="22"/>
      <c r="O18" s="22"/>
    </row>
    <row r="19" s="6" customFormat="1" ht="27" customHeight="1" spans="1:12">
      <c r="A19" s="22" t="s">
        <v>39</v>
      </c>
      <c r="B19" s="22"/>
      <c r="C19" s="22"/>
      <c r="D19" s="22"/>
      <c r="E19" s="22"/>
      <c r="J19" s="39"/>
      <c r="K19" s="40"/>
      <c r="L19" s="40"/>
    </row>
    <row r="20" spans="12:12">
      <c r="L20" s="7">
        <f>L13/L6</f>
        <v>1.49664870089815</v>
      </c>
    </row>
    <row r="21" spans="12:13">
      <c r="L21" s="7">
        <f>19900-J14</f>
        <v>994.627579836106</v>
      </c>
      <c r="M21" s="41">
        <f>L21/19900</f>
        <v>0.0499812854188998</v>
      </c>
    </row>
    <row r="22" ht="30" customHeight="1" spans="12:15">
      <c r="L22" s="3"/>
      <c r="M22" s="42"/>
      <c r="O22" s="41"/>
    </row>
  </sheetData>
  <protectedRanges>
    <protectedRange sqref="J6 I6" name="区域1_6_1_1"/>
  </protectedRanges>
  <autoFilter xmlns:etc="http://www.wps.cn/officeDocument/2017/etCustomData" ref="A5:O21" etc:filterBottomFollowUsedRange="0">
    <extLst/>
  </autoFilter>
  <sortState ref="A6:R17">
    <sortCondition ref="B6:B17" sortBy="cellColor" dxfId="0"/>
  </sortState>
  <mergeCells count="25">
    <mergeCell ref="A1:B1"/>
    <mergeCell ref="A2:O2"/>
    <mergeCell ref="J3:K3"/>
    <mergeCell ref="A15:O15"/>
    <mergeCell ref="A16:O16"/>
    <mergeCell ref="A17:E17"/>
    <mergeCell ref="K17:L17"/>
    <mergeCell ref="A18:E18"/>
    <mergeCell ref="K18:L18"/>
    <mergeCell ref="A19:E1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7638888888889" right="0.707638888888889" top="0.747916666666667" bottom="0.747916666666667" header="0.313888888888889" footer="0.313888888888889"/>
  <pageSetup paperSize="9" scale="49" orientation="landscape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6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Poly</cp:lastModifiedBy>
  <dcterms:created xsi:type="dcterms:W3CDTF">2006-09-13T11:21:00Z</dcterms:created>
  <dcterms:modified xsi:type="dcterms:W3CDTF">2024-11-14T01:45:31Z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DFDAD19BB6634CF1ACC801FCEB2B3A55_13</vt:lpwstr>
  </property>
</Properties>
</file>