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0200" activeTab="3"/>
  </bookViews>
  <sheets>
    <sheet name="1栋" sheetId="1" r:id="rId1"/>
    <sheet name="2栋 " sheetId="3" r:id="rId2"/>
    <sheet name="3栋" sheetId="4" r:id="rId3"/>
    <sheet name="10栋" sheetId="5" r:id="rId4"/>
  </sheets>
  <definedNames>
    <definedName name="_xlnm._FilterDatabase" localSheetId="0" hidden="1">'1栋'!$A$5:$N$22</definedName>
    <definedName name="_xlnm._FilterDatabase" localSheetId="1" hidden="1">'2栋 '!$A$5:$N$17</definedName>
    <definedName name="_xlnm._FilterDatabase" localSheetId="2" hidden="1">'3栋'!$A$5:$N$20</definedName>
    <definedName name="_xlnm._FilterDatabase" localSheetId="3" hidden="1">'10栋'!$A$5:$N$18</definedName>
    <definedName name="_xlnm.Print_Area" localSheetId="3">'10栋'!$A$1:$N$18</definedName>
    <definedName name="_xlnm.Print_Area" localSheetId="0">'1栋'!$A$1:$N$24</definedName>
    <definedName name="_xlnm.Print_Area" localSheetId="1">'2栋 '!$A$1:$N$20</definedName>
    <definedName name="_xlnm.Print_Titles" localSheetId="3">'10栋'!$1:$5</definedName>
    <definedName name="_xlnm.Print_Titles" localSheetId="0">'1栋'!$1:$5</definedName>
    <definedName name="_xlnm.Print_Titles" localSheetId="1">'2栋 '!$1:$5</definedName>
    <definedName name="_xlnm.Print_Titles" localSheetId="2">'3栋'!$2:$5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<sst xmlns="http://schemas.openxmlformats.org/spreadsheetml/2006/main" count="267" uniqueCount="57">
  <si>
    <t>附件2</t>
  </si>
  <si>
    <t>清远市新建商品住房销售价格备案表</t>
  </si>
  <si>
    <t>房地产开发企业名称或中介服务机构名称：清远保励置业有限公司</t>
  </si>
  <si>
    <t>项目(楼盘)名称：</t>
  </si>
  <si>
    <t>保利和悦滨江花园</t>
  </si>
  <si>
    <t>序号</t>
  </si>
  <si>
    <t>幢（栋）号</t>
  </si>
  <si>
    <t>房号</t>
  </si>
  <si>
    <t>楼层(F)</t>
  </si>
  <si>
    <t>户型</t>
  </si>
  <si>
    <t>层高（m)</t>
  </si>
  <si>
    <t>建筑面积（㎡）</t>
  </si>
  <si>
    <t>分摊的共有建筑面积（㎡）</t>
  </si>
  <si>
    <t>套内建筑面积（㎡）</t>
  </si>
  <si>
    <t>建筑面积单价（元/㎡）</t>
  </si>
  <si>
    <t>套内建筑面积销售单价（元/㎡）</t>
  </si>
  <si>
    <t>总售价(元)</t>
  </si>
  <si>
    <t>销售
状态</t>
  </si>
  <si>
    <t>备注</t>
  </si>
  <si>
    <t>1-1单元</t>
  </si>
  <si>
    <t>3F</t>
  </si>
  <si>
    <t>三房二厅二卫</t>
  </si>
  <si>
    <t>未售</t>
  </si>
  <si>
    <t>带精装修1500元/方，以建筑面积计算</t>
  </si>
  <si>
    <t>6F</t>
  </si>
  <si>
    <t>7F</t>
  </si>
  <si>
    <t>1-2单元</t>
  </si>
  <si>
    <t>8F</t>
  </si>
  <si>
    <t>1-3单元</t>
  </si>
  <si>
    <t>2F</t>
  </si>
  <si>
    <t>4F</t>
  </si>
  <si>
    <t>5F</t>
  </si>
  <si>
    <t>10F</t>
  </si>
  <si>
    <t>本楼栋总面积/均价</t>
  </si>
  <si>
    <t>-</t>
  </si>
  <si>
    <t>本栋销售住宅共11套，销售住宅总建筑面积1352.45㎡，套内面积：1056.22㎡，分摊面积：296.23㎡。原备案均价：7367.29元/㎡（建筑面积）、9433.54元/㎡（套内建筑面积）；现调整为:7255.23元/㎡（建筑面积）、9290.05元/㎡（套内建筑面积）。</t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</si>
  <si>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2.建筑面积=套内建筑面积+分摊的共有建筑面积。</t>
  </si>
  <si>
    <t>备案机关：</t>
  </si>
  <si>
    <t>企业物价员：</t>
  </si>
  <si>
    <t>价格举报投诉电话：12345</t>
  </si>
  <si>
    <t>企业投诉电话：</t>
  </si>
  <si>
    <t>本表一式两份</t>
  </si>
  <si>
    <t>清远保利和悦滨江</t>
  </si>
  <si>
    <t>2-2单元</t>
  </si>
  <si>
    <t>9F</t>
  </si>
  <si>
    <t>四室二厅二卫</t>
  </si>
  <si>
    <t>2-3单元</t>
  </si>
  <si>
    <t>1F</t>
  </si>
  <si>
    <t>本栋销售住宅共5套，销售住宅总建筑面积：599.51㎡，套内面积：478.78㎡，分摊面积：120.73㎡，原备案均价：6905.61元/㎡（建筑面积）、8646.98元/㎡（套内建筑面积）；现调整为6757.52元/㎡（建筑面积）、8461.51元/㎡（套内建筑面积）。</t>
  </si>
  <si>
    <t>3-1单元</t>
  </si>
  <si>
    <t>3-2单元</t>
  </si>
  <si>
    <t>3-3单元</t>
  </si>
  <si>
    <t>本栋销售住宅共9套，销售住宅总建筑面积：1079.63㎡，套内面积：862.20㎡，分摊面积：217.43㎡，原备案均价：7382.35元/㎡（建筑面积）、9243.99元/㎡（套内建筑面积）；现调整为7433.25元/㎡（建筑面积）、9307.77元/㎡（套内建筑面积）。</t>
  </si>
  <si>
    <t>一期10栋</t>
  </si>
  <si>
    <t>四房二厅二卫</t>
  </si>
  <si>
    <t>13F</t>
  </si>
  <si>
    <t>本栋销售住宅共6套，销售住宅总建筑面积629.06㎡，套内面积：497.32㎡，分摊面积：131.74㎡，原销售均价7373.85元/㎡（建筑面积）、9327.33（套内建筑面积）；现调整销售均价：7311.56元/㎡（建筑面积）、9248.39（套内建筑面积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</si>
</sst>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_ "/>
    <numFmt numFmtId="179" formatCode="0_);[Red]\(0\)"/>
    <numFmt numFmtId="180" formatCode="0.000_ "/>
  </numFmts>
  <fonts count="38">
    <font>
      <sz val="11"/>
      <color theme="1"/>
      <name val="DengXian"/>
      <charset val="134"/>
      <scheme val="minor"/>
    </font>
    <font>
      <sz val="11"/>
      <color theme="1"/>
      <name val="宋体"/>
      <charset val="134"/>
    </font>
    <font>
      <sz val="16"/>
      <name val="黑体"/>
      <charset val="134"/>
    </font>
    <font>
      <sz val="20"/>
      <name val="方正小标宋简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1"/>
      <name val="DengXian"/>
      <charset val="134"/>
      <scheme val="minor"/>
    </font>
    <font>
      <sz val="12"/>
      <name val="宋体"/>
      <charset val="134"/>
    </font>
    <font>
      <sz val="10"/>
      <color indexed="8"/>
      <name val="宋体"/>
      <charset val="134"/>
    </font>
    <font>
      <sz val="14"/>
      <color theme="1"/>
      <name val="DengXian"/>
      <charset val="134"/>
      <scheme val="minor"/>
    </font>
    <font>
      <sz val="12"/>
      <color theme="1"/>
      <name val="DengXian"/>
      <charset val="134"/>
      <scheme val="minor"/>
    </font>
    <font>
      <sz val="14"/>
      <name val="宋体"/>
      <charset val="134"/>
    </font>
    <font>
      <sz val="14"/>
      <name val="DengXian"/>
      <charset val="134"/>
      <scheme val="minor"/>
    </font>
    <font>
      <sz val="14"/>
      <color theme="1"/>
      <name val="宋体"/>
      <charset val="134"/>
    </font>
    <font>
      <sz val="12"/>
      <color indexed="8"/>
      <name val="宋体"/>
      <charset val="134"/>
    </font>
    <font>
      <sz val="14"/>
      <color indexed="8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0"/>
      <name val="DengXian"/>
      <charset val="134"/>
      <scheme val="minor"/>
    </font>
    <font>
      <u/>
      <sz val="11"/>
      <color rgb="FF0000FF"/>
      <name val="DengXian"/>
      <charset val="0"/>
      <scheme val="minor"/>
    </font>
    <font>
      <u/>
      <sz val="11"/>
      <color rgb="FF800080"/>
      <name val="DengXian"/>
      <charset val="0"/>
      <scheme val="minor"/>
    </font>
    <font>
      <sz val="11"/>
      <color rgb="FFFF000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i/>
      <sz val="11"/>
      <color rgb="FF7F7F7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3"/>
      <color theme="3"/>
      <name val="DengXian"/>
      <charset val="134"/>
      <scheme val="minor"/>
    </font>
    <font>
      <b/>
      <sz val="11"/>
      <color theme="3"/>
      <name val="DengXian"/>
      <charset val="134"/>
      <scheme val="minor"/>
    </font>
    <font>
      <sz val="11"/>
      <color rgb="FF3F3F76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1"/>
      <color theme="1"/>
      <name val="DengXian"/>
      <charset val="0"/>
      <scheme val="minor"/>
    </font>
    <font>
      <sz val="11"/>
      <color rgb="FF006100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rgb="FF9C6500"/>
      <name val="DengXian"/>
      <charset val="0"/>
      <scheme val="minor"/>
    </font>
    <font>
      <sz val="11"/>
      <color theme="0"/>
      <name val="DengXian"/>
      <charset val="0"/>
      <scheme val="minor"/>
    </font>
    <font>
      <sz val="11"/>
      <color theme="1"/>
      <name val="DengXian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12" applyNumberFormat="0" applyAlignment="0" applyProtection="0">
      <alignment vertical="center"/>
    </xf>
    <xf numFmtId="0" fontId="28" fillId="5" borderId="13" applyNumberFormat="0" applyAlignment="0" applyProtection="0">
      <alignment vertical="center"/>
    </xf>
    <xf numFmtId="0" fontId="29" fillId="5" borderId="12" applyNumberFormat="0" applyAlignment="0" applyProtection="0">
      <alignment vertical="center"/>
    </xf>
    <xf numFmtId="0" fontId="30" fillId="6" borderId="14" applyNumberFormat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>
      <alignment vertical="center"/>
    </xf>
  </cellStyleXfs>
  <cellXfs count="11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top" wrapText="1"/>
    </xf>
    <xf numFmtId="177" fontId="0" fillId="0" borderId="0" xfId="0" applyNumberFormat="1" applyAlignment="1">
      <alignment horizontal="center" vertical="center" wrapText="1"/>
    </xf>
    <xf numFmtId="177" fontId="4" fillId="0" borderId="0" xfId="0" applyNumberFormat="1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78" fontId="6" fillId="0" borderId="1" xfId="0" applyNumberFormat="1" applyFont="1" applyBorder="1" applyAlignment="1">
      <alignment horizontal="center" vertical="center" wrapText="1"/>
    </xf>
    <xf numFmtId="179" fontId="0" fillId="0" borderId="1" xfId="0" applyNumberFormat="1" applyBorder="1" applyAlignment="1">
      <alignment horizontal="center" vertical="center" wrapText="1"/>
    </xf>
    <xf numFmtId="178" fontId="7" fillId="0" borderId="0" xfId="0" applyNumberFormat="1" applyFont="1" applyAlignment="1"/>
    <xf numFmtId="0" fontId="7" fillId="0" borderId="0" xfId="0" applyFont="1" applyAlignment="1"/>
    <xf numFmtId="179" fontId="6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177" fontId="4" fillId="0" borderId="0" xfId="0" applyNumberFormat="1" applyFont="1" applyAlignment="1">
      <alignment horizontal="left" vertical="center" wrapText="1"/>
    </xf>
    <xf numFmtId="177" fontId="0" fillId="0" borderId="0" xfId="0" applyNumberFormat="1" applyAlignment="1">
      <alignment horizontal="left" vertical="center" wrapText="1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78" fontId="0" fillId="2" borderId="0" xfId="0" applyNumberForma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176" fontId="12" fillId="2" borderId="1" xfId="0" applyNumberFormat="1" applyFont="1" applyFill="1" applyBorder="1" applyAlignment="1">
      <alignment horizontal="center" vertical="center" wrapText="1"/>
    </xf>
    <xf numFmtId="176" fontId="11" fillId="2" borderId="2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177" fontId="0" fillId="2" borderId="0" xfId="0" applyNumberFormat="1" applyFill="1" applyAlignment="1">
      <alignment horizontal="center" vertical="center"/>
    </xf>
    <xf numFmtId="178" fontId="3" fillId="2" borderId="0" xfId="0" applyNumberFormat="1" applyFont="1" applyFill="1" applyAlignment="1">
      <alignment horizontal="center" vertical="center"/>
    </xf>
    <xf numFmtId="177" fontId="11" fillId="2" borderId="0" xfId="0" applyNumberFormat="1" applyFont="1" applyFill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178" fontId="11" fillId="2" borderId="6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177" fontId="5" fillId="2" borderId="7" xfId="0" applyNumberFormat="1" applyFont="1" applyFill="1" applyBorder="1" applyAlignment="1">
      <alignment horizontal="center" vertical="center" wrapText="1"/>
    </xf>
    <xf numFmtId="178" fontId="5" fillId="2" borderId="7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77" fontId="5" fillId="2" borderId="8" xfId="0" applyNumberFormat="1" applyFont="1" applyFill="1" applyBorder="1" applyAlignment="1">
      <alignment horizontal="center" vertical="center" wrapText="1"/>
    </xf>
    <xf numFmtId="178" fontId="5" fillId="2" borderId="8" xfId="0" applyNumberFormat="1" applyFont="1" applyFill="1" applyBorder="1" applyAlignment="1">
      <alignment horizontal="center" vertical="center" wrapText="1"/>
    </xf>
    <xf numFmtId="178" fontId="12" fillId="2" borderId="1" xfId="0" applyNumberFormat="1" applyFont="1" applyFill="1" applyBorder="1" applyAlignment="1">
      <alignment horizontal="center" vertical="center" wrapText="1"/>
    </xf>
    <xf numFmtId="178" fontId="15" fillId="2" borderId="1" xfId="0" applyNumberFormat="1" applyFont="1" applyFill="1" applyBorder="1" applyAlignment="1">
      <alignment horizontal="center" vertical="center"/>
    </xf>
    <xf numFmtId="178" fontId="12" fillId="2" borderId="1" xfId="0" applyNumberFormat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left" vertical="center" wrapText="1"/>
    </xf>
    <xf numFmtId="177" fontId="7" fillId="2" borderId="0" xfId="0" applyNumberFormat="1" applyFont="1" applyFill="1" applyAlignment="1">
      <alignment horizontal="left" vertical="center" wrapText="1"/>
    </xf>
    <xf numFmtId="178" fontId="7" fillId="2" borderId="0" xfId="0" applyNumberFormat="1" applyFont="1" applyFill="1" applyAlignment="1">
      <alignment horizontal="left" vertical="center" wrapText="1"/>
    </xf>
    <xf numFmtId="176" fontId="7" fillId="2" borderId="0" xfId="0" applyNumberFormat="1" applyFont="1" applyFill="1" applyAlignment="1">
      <alignment horizontal="left" vertical="center" wrapText="1"/>
    </xf>
    <xf numFmtId="177" fontId="10" fillId="2" borderId="0" xfId="0" applyNumberFormat="1" applyFont="1" applyFill="1" applyAlignment="1">
      <alignment horizontal="left" vertical="center"/>
    </xf>
    <xf numFmtId="180" fontId="10" fillId="2" borderId="0" xfId="0" applyNumberFormat="1" applyFont="1" applyFill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177" fontId="0" fillId="0" borderId="0" xfId="0" applyNumberFormat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8" fontId="4" fillId="0" borderId="6" xfId="0" applyNumberFormat="1" applyFont="1" applyBorder="1" applyAlignment="1">
      <alignment horizontal="center" vertical="center"/>
    </xf>
    <xf numFmtId="177" fontId="5" fillId="0" borderId="7" xfId="0" applyNumberFormat="1" applyFont="1" applyBorder="1" applyAlignment="1">
      <alignment horizontal="center" vertical="center" wrapText="1"/>
    </xf>
    <xf numFmtId="178" fontId="5" fillId="0" borderId="7" xfId="0" applyNumberFormat="1" applyFont="1" applyBorder="1" applyAlignment="1">
      <alignment horizontal="center" vertical="center" wrapText="1"/>
    </xf>
    <xf numFmtId="177" fontId="5" fillId="0" borderId="8" xfId="0" applyNumberFormat="1" applyFont="1" applyBorder="1" applyAlignment="1">
      <alignment horizontal="center" vertical="center" wrapText="1"/>
    </xf>
    <xf numFmtId="178" fontId="5" fillId="0" borderId="8" xfId="0" applyNumberFormat="1" applyFont="1" applyBorder="1" applyAlignment="1">
      <alignment horizontal="center" vertical="center" wrapText="1"/>
    </xf>
    <xf numFmtId="178" fontId="6" fillId="2" borderId="1" xfId="0" applyNumberFormat="1" applyFont="1" applyFill="1" applyBorder="1" applyAlignment="1">
      <alignment horizontal="center" vertical="center" wrapText="1"/>
    </xf>
    <xf numFmtId="178" fontId="17" fillId="2" borderId="1" xfId="0" applyNumberFormat="1" applyFont="1" applyFill="1" applyBorder="1" applyAlignment="1">
      <alignment horizontal="center" vertical="center"/>
    </xf>
    <xf numFmtId="178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8" fontId="1" fillId="0" borderId="4" xfId="0" applyNumberFormat="1" applyFont="1" applyBorder="1" applyAlignment="1">
      <alignment horizontal="left" vertical="center" wrapText="1"/>
    </xf>
    <xf numFmtId="178" fontId="8" fillId="0" borderId="5" xfId="0" applyNumberFormat="1" applyFont="1" applyBorder="1" applyAlignment="1">
      <alignment horizontal="left" vertical="top" wrapText="1"/>
    </xf>
    <xf numFmtId="178" fontId="4" fillId="0" borderId="0" xfId="0" applyNumberFormat="1" applyFont="1" applyAlignment="1">
      <alignment horizontal="left" vertical="center" wrapText="1"/>
    </xf>
    <xf numFmtId="177" fontId="0" fillId="0" borderId="0" xfId="0" applyNumberFormat="1" applyAlignment="1">
      <alignment horizontal="left" vertical="center"/>
    </xf>
    <xf numFmtId="180" fontId="0" fillId="0" borderId="0" xfId="0" applyNumberFormat="1" applyAlignment="1">
      <alignment horizontal="left" vertical="center"/>
    </xf>
    <xf numFmtId="176" fontId="0" fillId="0" borderId="0" xfId="0" applyNumberForma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6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N52"/>
  <sheetViews>
    <sheetView view="pageBreakPreview" zoomScaleNormal="85" workbookViewId="0">
      <selection activeCell="L7" sqref="L7"/>
    </sheetView>
  </sheetViews>
  <sheetFormatPr defaultColWidth="8.88333333333333" defaultRowHeight="14.25"/>
  <cols>
    <col min="1" max="1" width="11.775" style="75" customWidth="1"/>
    <col min="2" max="2" width="15.6666666666667" style="75" customWidth="1"/>
    <col min="3" max="3" width="12.8833333333333" style="75" customWidth="1"/>
    <col min="4" max="4" width="8.88333333333333" style="75"/>
    <col min="5" max="5" width="14.5583333333333" style="75" customWidth="1"/>
    <col min="6" max="6" width="10.2166666666667" style="75" customWidth="1"/>
    <col min="7" max="7" width="14.6666666666667" style="75" customWidth="1"/>
    <col min="8" max="8" width="13.1083333333333" style="75" customWidth="1"/>
    <col min="9" max="9" width="9.33333333333333" style="75" customWidth="1"/>
    <col min="10" max="10" width="14" style="75" customWidth="1"/>
    <col min="11" max="11" width="17.4416666666667" style="75" customWidth="1"/>
    <col min="12" max="12" width="20.1083333333333" style="75" customWidth="1"/>
    <col min="13" max="13" width="14.4416666666667" style="75" customWidth="1"/>
    <col min="14" max="14" width="37.2166666666667" style="75" customWidth="1"/>
    <col min="15" max="16384" width="8.88333333333333" style="75"/>
  </cols>
  <sheetData>
    <row r="1" ht="20.25" spans="1:10">
      <c r="A1" s="77" t="s">
        <v>0</v>
      </c>
      <c r="B1" s="77"/>
      <c r="J1" s="89"/>
    </row>
    <row r="2" ht="25.5" spans="1:14">
      <c r="A2" s="78" t="s">
        <v>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</row>
    <row r="3" s="110" customFormat="1" ht="24" customHeight="1" spans="1:14">
      <c r="A3" s="111" t="s">
        <v>2</v>
      </c>
      <c r="B3" s="111"/>
      <c r="C3" s="111"/>
      <c r="D3" s="111"/>
      <c r="E3" s="111"/>
      <c r="F3" s="111"/>
      <c r="G3" s="112"/>
      <c r="H3" s="112" t="s">
        <v>3</v>
      </c>
      <c r="J3" s="113" t="s">
        <v>4</v>
      </c>
      <c r="K3" s="114"/>
      <c r="L3" s="114"/>
      <c r="M3" s="114"/>
      <c r="N3" s="114"/>
    </row>
    <row r="4" ht="15" customHeight="1" spans="1:14">
      <c r="A4" s="81" t="s">
        <v>5</v>
      </c>
      <c r="B4" s="8" t="s">
        <v>6</v>
      </c>
      <c r="C4" s="8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  <c r="I4" s="20" t="s">
        <v>13</v>
      </c>
      <c r="J4" s="94" t="s">
        <v>14</v>
      </c>
      <c r="K4" s="8" t="s">
        <v>15</v>
      </c>
      <c r="L4" s="20" t="s">
        <v>16</v>
      </c>
      <c r="M4" s="8" t="s">
        <v>17</v>
      </c>
      <c r="N4" s="81" t="s">
        <v>18</v>
      </c>
    </row>
    <row r="5" ht="27" customHeight="1" spans="1:14">
      <c r="A5" s="81"/>
      <c r="B5" s="8"/>
      <c r="C5" s="8"/>
      <c r="D5" s="8"/>
      <c r="E5" s="8"/>
      <c r="F5" s="8"/>
      <c r="G5" s="8"/>
      <c r="H5" s="8"/>
      <c r="I5" s="22"/>
      <c r="J5" s="96"/>
      <c r="K5" s="8"/>
      <c r="L5" s="22"/>
      <c r="M5" s="8"/>
      <c r="N5" s="81"/>
    </row>
    <row r="6" ht="37.05" customHeight="1" spans="1:14">
      <c r="A6" s="9">
        <v>1</v>
      </c>
      <c r="B6" s="9" t="s">
        <v>19</v>
      </c>
      <c r="C6" s="9">
        <v>301</v>
      </c>
      <c r="D6" s="103" t="s">
        <v>20</v>
      </c>
      <c r="E6" s="9" t="s">
        <v>21</v>
      </c>
      <c r="F6" s="10">
        <v>2.9</v>
      </c>
      <c r="G6" s="11">
        <v>122.95</v>
      </c>
      <c r="H6" s="10">
        <f t="shared" ref="H6:H16" si="0">G6-I6</f>
        <v>26.93</v>
      </c>
      <c r="I6" s="11">
        <v>96.02</v>
      </c>
      <c r="J6" s="23">
        <f t="shared" ref="J6:J17" si="1">L6/G6</f>
        <v>6224.49776331842</v>
      </c>
      <c r="K6" s="23">
        <f t="shared" ref="K6:K17" si="2">L6/I6</f>
        <v>7970.23536763174</v>
      </c>
      <c r="L6" s="9">
        <v>765302</v>
      </c>
      <c r="M6" s="102" t="s">
        <v>22</v>
      </c>
      <c r="N6" s="103" t="s">
        <v>23</v>
      </c>
    </row>
    <row r="7" ht="37.05" customHeight="1" spans="1:14">
      <c r="A7" s="9">
        <v>2</v>
      </c>
      <c r="B7" s="9" t="s">
        <v>19</v>
      </c>
      <c r="C7" s="9">
        <v>601</v>
      </c>
      <c r="D7" s="103" t="s">
        <v>24</v>
      </c>
      <c r="E7" s="9" t="s">
        <v>21</v>
      </c>
      <c r="F7" s="10">
        <v>2.9</v>
      </c>
      <c r="G7" s="11">
        <v>122.95</v>
      </c>
      <c r="H7" s="10">
        <f t="shared" si="0"/>
        <v>26.93</v>
      </c>
      <c r="I7" s="11">
        <v>96.02</v>
      </c>
      <c r="J7" s="23">
        <f t="shared" si="1"/>
        <v>7626.2545750305</v>
      </c>
      <c r="K7" s="23">
        <f t="shared" si="2"/>
        <v>9765.13226411164</v>
      </c>
      <c r="L7" s="9">
        <v>937648</v>
      </c>
      <c r="M7" s="102" t="s">
        <v>22</v>
      </c>
      <c r="N7" s="103" t="s">
        <v>23</v>
      </c>
    </row>
    <row r="8" ht="37.05" customHeight="1" spans="1:14">
      <c r="A8" s="9">
        <v>3</v>
      </c>
      <c r="B8" s="9" t="s">
        <v>19</v>
      </c>
      <c r="C8" s="9">
        <v>602</v>
      </c>
      <c r="D8" s="103" t="s">
        <v>24</v>
      </c>
      <c r="E8" s="9" t="s">
        <v>21</v>
      </c>
      <c r="F8" s="10">
        <v>2.9</v>
      </c>
      <c r="G8" s="11">
        <v>122.95</v>
      </c>
      <c r="H8" s="10">
        <f t="shared" si="0"/>
        <v>26.93</v>
      </c>
      <c r="I8" s="11">
        <v>96.02</v>
      </c>
      <c r="J8" s="23">
        <f t="shared" si="1"/>
        <v>7522.14721431476</v>
      </c>
      <c r="K8" s="23">
        <f t="shared" si="2"/>
        <v>9631.82670277026</v>
      </c>
      <c r="L8" s="9">
        <v>924848</v>
      </c>
      <c r="M8" s="102" t="s">
        <v>22</v>
      </c>
      <c r="N8" s="103" t="s">
        <v>23</v>
      </c>
    </row>
    <row r="9" ht="37.05" customHeight="1" spans="1:14">
      <c r="A9" s="9">
        <v>4</v>
      </c>
      <c r="B9" s="9" t="s">
        <v>19</v>
      </c>
      <c r="C9" s="9">
        <v>702</v>
      </c>
      <c r="D9" s="103" t="s">
        <v>25</v>
      </c>
      <c r="E9" s="9" t="s">
        <v>21</v>
      </c>
      <c r="F9" s="10">
        <v>2.9</v>
      </c>
      <c r="G9" s="11">
        <v>122.95</v>
      </c>
      <c r="H9" s="10">
        <f t="shared" si="0"/>
        <v>26.93</v>
      </c>
      <c r="I9" s="11">
        <v>96.02</v>
      </c>
      <c r="J9" s="23">
        <f t="shared" si="1"/>
        <v>6500</v>
      </c>
      <c r="K9" s="23">
        <f t="shared" si="2"/>
        <v>8323.00562382837</v>
      </c>
      <c r="L9" s="9">
        <v>799175</v>
      </c>
      <c r="M9" s="102" t="s">
        <v>22</v>
      </c>
      <c r="N9" s="103" t="s">
        <v>23</v>
      </c>
    </row>
    <row r="10" ht="37.05" customHeight="1" spans="1:14">
      <c r="A10" s="9">
        <v>5</v>
      </c>
      <c r="B10" s="9" t="s">
        <v>26</v>
      </c>
      <c r="C10" s="9">
        <v>801</v>
      </c>
      <c r="D10" s="103" t="s">
        <v>27</v>
      </c>
      <c r="E10" s="9" t="s">
        <v>21</v>
      </c>
      <c r="F10" s="10">
        <v>2.9</v>
      </c>
      <c r="G10" s="11">
        <v>122.95</v>
      </c>
      <c r="H10" s="10">
        <f t="shared" si="0"/>
        <v>26.93</v>
      </c>
      <c r="I10" s="11">
        <v>96.02</v>
      </c>
      <c r="J10" s="23">
        <f t="shared" si="1"/>
        <v>7626.2545750305</v>
      </c>
      <c r="K10" s="23">
        <f t="shared" si="2"/>
        <v>9765.13226411164</v>
      </c>
      <c r="L10" s="9">
        <v>937648</v>
      </c>
      <c r="M10" s="102" t="s">
        <v>22</v>
      </c>
      <c r="N10" s="103" t="s">
        <v>23</v>
      </c>
    </row>
    <row r="11" ht="37.05" customHeight="1" spans="1:14">
      <c r="A11" s="9">
        <v>6</v>
      </c>
      <c r="B11" s="9" t="s">
        <v>28</v>
      </c>
      <c r="C11" s="9">
        <v>201</v>
      </c>
      <c r="D11" s="103" t="s">
        <v>29</v>
      </c>
      <c r="E11" s="9" t="s">
        <v>21</v>
      </c>
      <c r="F11" s="10">
        <v>2.9</v>
      </c>
      <c r="G11" s="11">
        <v>122.95</v>
      </c>
      <c r="H11" s="10">
        <f t="shared" si="0"/>
        <v>26.93</v>
      </c>
      <c r="I11" s="11">
        <v>96.02</v>
      </c>
      <c r="J11" s="98">
        <f t="shared" si="1"/>
        <v>6285.12403416023</v>
      </c>
      <c r="K11" s="23">
        <f t="shared" si="2"/>
        <v>8047.86502811914</v>
      </c>
      <c r="L11" s="9">
        <v>772756</v>
      </c>
      <c r="M11" s="102" t="s">
        <v>22</v>
      </c>
      <c r="N11" s="103" t="s">
        <v>23</v>
      </c>
    </row>
    <row r="12" ht="37.05" customHeight="1" spans="1:14">
      <c r="A12" s="9">
        <v>7</v>
      </c>
      <c r="B12" s="9" t="s">
        <v>28</v>
      </c>
      <c r="C12" s="9">
        <v>301</v>
      </c>
      <c r="D12" s="103" t="s">
        <v>20</v>
      </c>
      <c r="E12" s="9" t="s">
        <v>21</v>
      </c>
      <c r="F12" s="10">
        <v>2.9</v>
      </c>
      <c r="G12" s="11">
        <v>122.95</v>
      </c>
      <c r="H12" s="10">
        <f t="shared" si="0"/>
        <v>26.93</v>
      </c>
      <c r="I12" s="11">
        <v>96.02</v>
      </c>
      <c r="J12" s="23">
        <f t="shared" si="1"/>
        <v>6326.5311102074</v>
      </c>
      <c r="K12" s="23">
        <f t="shared" si="2"/>
        <v>8100.88523224328</v>
      </c>
      <c r="L12" s="9">
        <v>777847</v>
      </c>
      <c r="M12" s="102" t="s">
        <v>22</v>
      </c>
      <c r="N12" s="103" t="s">
        <v>23</v>
      </c>
    </row>
    <row r="13" ht="37.05" customHeight="1" spans="1:14">
      <c r="A13" s="9">
        <v>8</v>
      </c>
      <c r="B13" s="9" t="s">
        <v>28</v>
      </c>
      <c r="C13" s="9">
        <v>402</v>
      </c>
      <c r="D13" s="103" t="s">
        <v>30</v>
      </c>
      <c r="E13" s="9" t="s">
        <v>21</v>
      </c>
      <c r="F13" s="10">
        <v>2.9</v>
      </c>
      <c r="G13" s="11">
        <v>122.95</v>
      </c>
      <c r="H13" s="10">
        <f t="shared" si="0"/>
        <v>26.93</v>
      </c>
      <c r="I13" s="11">
        <v>96.02</v>
      </c>
      <c r="J13" s="23">
        <f t="shared" si="1"/>
        <v>7730.37006913379</v>
      </c>
      <c r="K13" s="23">
        <f t="shared" si="2"/>
        <v>9898.44823995001</v>
      </c>
      <c r="L13" s="9">
        <v>950449</v>
      </c>
      <c r="M13" s="102" t="s">
        <v>22</v>
      </c>
      <c r="N13" s="103" t="s">
        <v>23</v>
      </c>
    </row>
    <row r="14" ht="37.05" customHeight="1" spans="1:14">
      <c r="A14" s="9">
        <v>9</v>
      </c>
      <c r="B14" s="9" t="s">
        <v>28</v>
      </c>
      <c r="C14" s="9">
        <v>502</v>
      </c>
      <c r="D14" s="103" t="s">
        <v>31</v>
      </c>
      <c r="E14" s="9" t="s">
        <v>21</v>
      </c>
      <c r="F14" s="10">
        <v>2.9</v>
      </c>
      <c r="G14" s="11">
        <v>122.95</v>
      </c>
      <c r="H14" s="10">
        <f t="shared" si="0"/>
        <v>26.93</v>
      </c>
      <c r="I14" s="11">
        <v>96.02</v>
      </c>
      <c r="J14" s="23">
        <f t="shared" si="1"/>
        <v>7782.43188287922</v>
      </c>
      <c r="K14" s="23">
        <f t="shared" si="2"/>
        <v>9965.11143511768</v>
      </c>
      <c r="L14" s="9">
        <v>956850</v>
      </c>
      <c r="M14" s="102" t="s">
        <v>22</v>
      </c>
      <c r="N14" s="103" t="s">
        <v>23</v>
      </c>
    </row>
    <row r="15" ht="37.05" customHeight="1" spans="1:14">
      <c r="A15" s="9">
        <v>10</v>
      </c>
      <c r="B15" s="9" t="s">
        <v>28</v>
      </c>
      <c r="C15" s="9">
        <v>801</v>
      </c>
      <c r="D15" s="103" t="s">
        <v>27</v>
      </c>
      <c r="E15" s="9" t="s">
        <v>21</v>
      </c>
      <c r="F15" s="10">
        <v>2.9</v>
      </c>
      <c r="G15" s="11">
        <v>122.95</v>
      </c>
      <c r="H15" s="10">
        <f t="shared" si="0"/>
        <v>26.93</v>
      </c>
      <c r="I15" s="11">
        <v>96.02</v>
      </c>
      <c r="J15" s="23">
        <f t="shared" si="1"/>
        <v>7834.48556323709</v>
      </c>
      <c r="K15" s="23">
        <f t="shared" si="2"/>
        <v>10031.7642157884</v>
      </c>
      <c r="L15" s="9">
        <v>963250</v>
      </c>
      <c r="M15" s="102" t="s">
        <v>22</v>
      </c>
      <c r="N15" s="103" t="s">
        <v>23</v>
      </c>
    </row>
    <row r="16" ht="37.05" customHeight="1" spans="1:14">
      <c r="A16" s="9">
        <v>11</v>
      </c>
      <c r="B16" s="9" t="s">
        <v>28</v>
      </c>
      <c r="C16" s="9">
        <v>1002</v>
      </c>
      <c r="D16" s="103" t="s">
        <v>32</v>
      </c>
      <c r="E16" s="9" t="s">
        <v>21</v>
      </c>
      <c r="F16" s="10">
        <v>2.9</v>
      </c>
      <c r="G16" s="11">
        <v>122.95</v>
      </c>
      <c r="H16" s="10">
        <f t="shared" si="0"/>
        <v>26.93</v>
      </c>
      <c r="I16" s="11">
        <v>96.02</v>
      </c>
      <c r="J16" s="23">
        <f t="shared" si="1"/>
        <v>8349.41846278975</v>
      </c>
      <c r="K16" s="23">
        <f t="shared" si="2"/>
        <v>10691.1164340762</v>
      </c>
      <c r="L16" s="9">
        <v>1026561</v>
      </c>
      <c r="M16" s="102" t="s">
        <v>22</v>
      </c>
      <c r="N16" s="103" t="s">
        <v>23</v>
      </c>
    </row>
    <row r="17" ht="25.8" customHeight="1" spans="1:14">
      <c r="A17" s="12" t="s">
        <v>33</v>
      </c>
      <c r="B17" s="13"/>
      <c r="C17" s="9"/>
      <c r="D17" s="9"/>
      <c r="E17" s="9"/>
      <c r="F17" s="9" t="s">
        <v>34</v>
      </c>
      <c r="G17" s="10">
        <f>SUM(G6:G16)</f>
        <v>1352.45</v>
      </c>
      <c r="H17" s="10">
        <f>SUM(H6:H16)</f>
        <v>296.23</v>
      </c>
      <c r="I17" s="10">
        <f>SUM(I6:I16)</f>
        <v>1056.22</v>
      </c>
      <c r="J17" s="10">
        <f t="shared" si="1"/>
        <v>7255.22865910015</v>
      </c>
      <c r="K17" s="10">
        <f t="shared" si="2"/>
        <v>9290.04752797713</v>
      </c>
      <c r="L17" s="23">
        <f>SUM(L6:L16)</f>
        <v>9812334</v>
      </c>
      <c r="M17" s="102"/>
      <c r="N17" s="103"/>
    </row>
    <row r="18" ht="46.8" customHeight="1" spans="1:14">
      <c r="A18" s="88" t="s">
        <v>35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28"/>
    </row>
    <row r="19" ht="45.6" customHeight="1" spans="1:14">
      <c r="A19" s="16" t="s">
        <v>36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ht="32.4" customHeight="1" spans="1:14">
      <c r="A20" s="6" t="s">
        <v>37</v>
      </c>
      <c r="B20" s="6"/>
      <c r="C20" s="6"/>
      <c r="D20" s="6"/>
      <c r="E20" s="6"/>
      <c r="F20" s="6"/>
      <c r="G20" s="6"/>
      <c r="H20" s="6"/>
      <c r="I20" s="6"/>
      <c r="J20" s="29"/>
      <c r="K20" s="6" t="s">
        <v>38</v>
      </c>
      <c r="L20" s="6"/>
      <c r="M20" s="6"/>
      <c r="N20" s="6"/>
    </row>
    <row r="21" ht="29.4" customHeight="1" spans="1:14">
      <c r="A21" s="79" t="s">
        <v>39</v>
      </c>
      <c r="B21" s="6"/>
      <c r="C21" s="6"/>
      <c r="D21" s="6"/>
      <c r="E21" s="6"/>
      <c r="F21" s="6"/>
      <c r="G21" s="6"/>
      <c r="H21" s="6"/>
      <c r="I21" s="6"/>
      <c r="J21" s="74"/>
      <c r="K21" s="6" t="s">
        <v>40</v>
      </c>
      <c r="L21" s="6"/>
      <c r="M21" s="6"/>
      <c r="N21" s="6"/>
    </row>
    <row r="22" ht="31.2" customHeight="1" spans="1:14">
      <c r="A22" s="79" t="s">
        <v>41</v>
      </c>
      <c r="B22" s="6"/>
      <c r="C22" s="6"/>
      <c r="D22" s="6"/>
      <c r="E22" s="6"/>
      <c r="F22" s="74"/>
      <c r="G22" s="74"/>
      <c r="H22" s="74"/>
      <c r="I22" s="74"/>
      <c r="J22" s="107"/>
      <c r="K22" s="74"/>
      <c r="L22" s="74"/>
      <c r="M22" s="74"/>
      <c r="N22" s="74"/>
    </row>
    <row r="23" ht="20.1" customHeight="1"/>
    <row r="24" ht="20.1" customHeight="1"/>
    <row r="25" ht="20.1" customHeight="1"/>
    <row r="26" ht="20.1" customHeight="1"/>
    <row r="27" ht="20.1" customHeight="1"/>
    <row r="28" ht="20.1" customHeight="1"/>
    <row r="29" ht="20.1" customHeight="1"/>
    <row r="30" ht="20.1" customHeight="1"/>
    <row r="31" ht="20.1" customHeight="1"/>
    <row r="32" ht="20.1" customHeight="1"/>
    <row r="33" ht="20.1" customHeight="1"/>
    <row r="34" ht="20.1" customHeight="1"/>
    <row r="35" ht="20.1" customHeight="1"/>
    <row r="36" ht="20.1" customHeight="1"/>
    <row r="37" ht="20.1" customHeight="1"/>
    <row r="38" ht="20.1" customHeight="1"/>
    <row r="39" ht="20.1" customHeight="1"/>
    <row r="40" ht="20.1" customHeight="1"/>
    <row r="41" ht="20.1" customHeight="1"/>
    <row r="42" ht="20.1" customHeight="1"/>
    <row r="43" ht="20.1" customHeight="1"/>
    <row r="44" ht="30" customHeight="1"/>
    <row r="45" ht="27" customHeight="1"/>
    <row r="46" ht="20.1" customHeight="1"/>
    <row r="47" s="73" customFormat="1" ht="20.1" customHeight="1" spans="1:14">
      <c r="A47" s="75"/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</row>
    <row r="48" s="73" customFormat="1" ht="28.5" customHeight="1" spans="1:14">
      <c r="A48" s="75"/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</row>
    <row r="49" ht="45" customHeight="1"/>
    <row r="50" s="74" customFormat="1" spans="1:14">
      <c r="A50" s="75"/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</row>
    <row r="51" s="74" customFormat="1" spans="1:14">
      <c r="A51" s="75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</row>
    <row r="52" s="74" customFormat="1" spans="1:14">
      <c r="A52" s="75"/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</row>
  </sheetData>
  <protectedRanges>
    <protectedRange sqref="J16 J6:J13" name="区域1_6_1_1"/>
    <protectedRange sqref="I6:I16" name="区域1_6_1_1_1"/>
  </protectedRanges>
  <autoFilter ref="A5:N22">
    <extLst/>
  </autoFilter>
  <sortState ref="B6:P25">
    <sortCondition ref="B6:B25"/>
  </sortState>
  <mergeCells count="22">
    <mergeCell ref="A1:B1"/>
    <mergeCell ref="A2:N2"/>
    <mergeCell ref="A3:F3"/>
    <mergeCell ref="A17:B17"/>
    <mergeCell ref="A18:N18"/>
    <mergeCell ref="A19:N19"/>
    <mergeCell ref="K20:L20"/>
    <mergeCell ref="K21:L21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07638888888889" right="0.707638888888889" top="0.747916666666667" bottom="0.590277777777778" header="0.313888888888889" footer="0.313888888888889"/>
  <pageSetup paperSize="9" scale="59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8"/>
  <sheetViews>
    <sheetView view="pageBreakPreview" zoomScaleNormal="85" workbookViewId="0">
      <selection activeCell="G7" sqref="G7"/>
    </sheetView>
  </sheetViews>
  <sheetFormatPr defaultColWidth="8.88333333333333" defaultRowHeight="14.25"/>
  <cols>
    <col min="1" max="1" width="8.88333333333333" style="75"/>
    <col min="2" max="2" width="15.6666666666667" style="75" customWidth="1"/>
    <col min="3" max="3" width="12.8833333333333" style="75" customWidth="1"/>
    <col min="4" max="4" width="8.88333333333333" style="75" customWidth="1"/>
    <col min="5" max="5" width="16.2166666666667" style="75" customWidth="1"/>
    <col min="6" max="6" width="10.2166666666667" style="75" customWidth="1"/>
    <col min="7" max="7" width="14.6666666666667" style="75" customWidth="1"/>
    <col min="8" max="8" width="13.1083333333333" style="75" customWidth="1"/>
    <col min="9" max="9" width="14.1083333333333" style="75" customWidth="1"/>
    <col min="10" max="10" width="17" style="75" customWidth="1"/>
    <col min="11" max="11" width="17.4416666666667" style="75" customWidth="1"/>
    <col min="12" max="12" width="20.1083333333333" style="76" customWidth="1"/>
    <col min="13" max="13" width="8.44166666666667" style="75" customWidth="1"/>
    <col min="14" max="14" width="34.6666666666667" style="75" customWidth="1"/>
    <col min="15" max="16384" width="8.88333333333333" style="75"/>
  </cols>
  <sheetData>
    <row r="1" ht="20.25" spans="1:10">
      <c r="A1" s="77" t="s">
        <v>0</v>
      </c>
      <c r="B1" s="77"/>
      <c r="J1" s="89"/>
    </row>
    <row r="2" ht="25.5" spans="1:14">
      <c r="A2" s="78" t="s">
        <v>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90"/>
      <c r="M2" s="78"/>
      <c r="N2" s="78"/>
    </row>
    <row r="3" ht="21" customHeight="1" spans="1:14">
      <c r="A3" s="79" t="s">
        <v>2</v>
      </c>
      <c r="B3" s="79"/>
      <c r="C3" s="79"/>
      <c r="D3" s="79"/>
      <c r="E3" s="79"/>
      <c r="F3" s="79"/>
      <c r="G3" s="80"/>
      <c r="H3" s="80"/>
      <c r="I3" s="80" t="s">
        <v>3</v>
      </c>
      <c r="J3" s="91" t="s">
        <v>42</v>
      </c>
      <c r="K3" s="92"/>
      <c r="L3" s="93"/>
      <c r="M3" s="92"/>
      <c r="N3" s="92"/>
    </row>
    <row r="4" ht="15" customHeight="1" spans="1:14">
      <c r="A4" s="81" t="s">
        <v>5</v>
      </c>
      <c r="B4" s="8" t="s">
        <v>6</v>
      </c>
      <c r="C4" s="8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  <c r="I4" s="20" t="s">
        <v>13</v>
      </c>
      <c r="J4" s="94" t="s">
        <v>14</v>
      </c>
      <c r="K4" s="8" t="s">
        <v>15</v>
      </c>
      <c r="L4" s="95" t="s">
        <v>16</v>
      </c>
      <c r="M4" s="8" t="s">
        <v>17</v>
      </c>
      <c r="N4" s="81" t="s">
        <v>18</v>
      </c>
    </row>
    <row r="5" ht="24" customHeight="1" spans="1:14">
      <c r="A5" s="81"/>
      <c r="B5" s="8"/>
      <c r="C5" s="8"/>
      <c r="D5" s="8"/>
      <c r="E5" s="8"/>
      <c r="F5" s="8"/>
      <c r="G5" s="8"/>
      <c r="H5" s="8"/>
      <c r="I5" s="22"/>
      <c r="J5" s="96"/>
      <c r="K5" s="8"/>
      <c r="L5" s="97"/>
      <c r="M5" s="8"/>
      <c r="N5" s="81"/>
    </row>
    <row r="6" ht="34.95" customHeight="1" spans="1:14">
      <c r="A6" s="9">
        <v>1</v>
      </c>
      <c r="B6" s="82" t="s">
        <v>43</v>
      </c>
      <c r="C6" s="82">
        <v>903</v>
      </c>
      <c r="D6" s="83" t="s">
        <v>44</v>
      </c>
      <c r="E6" s="82" t="s">
        <v>45</v>
      </c>
      <c r="F6" s="84">
        <v>2.9</v>
      </c>
      <c r="G6" s="85">
        <v>120.23</v>
      </c>
      <c r="H6" s="85">
        <f t="shared" ref="H6:H10" si="0">G6-I6</f>
        <v>24.21</v>
      </c>
      <c r="I6" s="85">
        <v>96.02</v>
      </c>
      <c r="J6" s="98">
        <f t="shared" ref="J6:J11" si="1">L6/G6</f>
        <v>8523.40514014805</v>
      </c>
      <c r="K6" s="98">
        <f t="shared" ref="K6:K11" si="2">L6/I6</f>
        <v>10672.4536554884</v>
      </c>
      <c r="L6" s="99">
        <v>1024769</v>
      </c>
      <c r="M6" s="100" t="s">
        <v>22</v>
      </c>
      <c r="N6" s="101" t="s">
        <v>23</v>
      </c>
    </row>
    <row r="7" ht="34.95" customHeight="1" spans="1:14">
      <c r="A7" s="9">
        <v>2</v>
      </c>
      <c r="B7" s="82" t="s">
        <v>46</v>
      </c>
      <c r="C7" s="82">
        <v>105</v>
      </c>
      <c r="D7" s="83" t="s">
        <v>47</v>
      </c>
      <c r="E7" s="82" t="s">
        <v>45</v>
      </c>
      <c r="F7" s="84">
        <v>2.9</v>
      </c>
      <c r="G7" s="85">
        <v>119.41</v>
      </c>
      <c r="H7" s="85">
        <f t="shared" si="0"/>
        <v>24.05</v>
      </c>
      <c r="I7" s="85">
        <v>95.36</v>
      </c>
      <c r="J7" s="98">
        <f t="shared" si="1"/>
        <v>6222.67816765765</v>
      </c>
      <c r="K7" s="98">
        <f t="shared" si="2"/>
        <v>7792.05117449664</v>
      </c>
      <c r="L7" s="99">
        <v>743050</v>
      </c>
      <c r="M7" s="100" t="s">
        <v>22</v>
      </c>
      <c r="N7" s="101" t="s">
        <v>23</v>
      </c>
    </row>
    <row r="8" ht="34.95" customHeight="1" spans="1:14">
      <c r="A8" s="9">
        <v>3</v>
      </c>
      <c r="B8" s="82" t="s">
        <v>46</v>
      </c>
      <c r="C8" s="82">
        <v>106</v>
      </c>
      <c r="D8" s="83" t="s">
        <v>47</v>
      </c>
      <c r="E8" s="82" t="s">
        <v>45</v>
      </c>
      <c r="F8" s="84">
        <v>2.9</v>
      </c>
      <c r="G8" s="85">
        <v>119.41</v>
      </c>
      <c r="H8" s="85">
        <f t="shared" si="0"/>
        <v>24.05</v>
      </c>
      <c r="I8" s="85">
        <v>95.36</v>
      </c>
      <c r="J8" s="98">
        <f t="shared" si="1"/>
        <v>6222.67816765765</v>
      </c>
      <c r="K8" s="98">
        <f t="shared" si="2"/>
        <v>7792.05117449664</v>
      </c>
      <c r="L8" s="99">
        <v>743050</v>
      </c>
      <c r="M8" s="100" t="s">
        <v>22</v>
      </c>
      <c r="N8" s="101" t="s">
        <v>23</v>
      </c>
    </row>
    <row r="9" ht="34.95" customHeight="1" spans="1:14">
      <c r="A9" s="9">
        <v>4</v>
      </c>
      <c r="B9" s="82" t="s">
        <v>46</v>
      </c>
      <c r="C9" s="82">
        <v>205</v>
      </c>
      <c r="D9" s="83" t="s">
        <v>29</v>
      </c>
      <c r="E9" s="82" t="s">
        <v>45</v>
      </c>
      <c r="F9" s="84">
        <v>2.9</v>
      </c>
      <c r="G9" s="85">
        <v>120.23</v>
      </c>
      <c r="H9" s="85">
        <f t="shared" si="0"/>
        <v>24.21</v>
      </c>
      <c r="I9" s="85">
        <v>96.02</v>
      </c>
      <c r="J9" s="98">
        <f t="shared" si="1"/>
        <v>6351.02719787075</v>
      </c>
      <c r="K9" s="98">
        <f t="shared" si="2"/>
        <v>7952.34326182045</v>
      </c>
      <c r="L9" s="99">
        <v>763584</v>
      </c>
      <c r="M9" s="100" t="s">
        <v>22</v>
      </c>
      <c r="N9" s="101" t="s">
        <v>23</v>
      </c>
    </row>
    <row r="10" ht="34.95" customHeight="1" spans="1:14">
      <c r="A10" s="9">
        <v>5</v>
      </c>
      <c r="B10" s="82" t="s">
        <v>46</v>
      </c>
      <c r="C10" s="82">
        <v>206</v>
      </c>
      <c r="D10" s="83" t="s">
        <v>29</v>
      </c>
      <c r="E10" s="82" t="s">
        <v>45</v>
      </c>
      <c r="F10" s="84">
        <v>2.9</v>
      </c>
      <c r="G10" s="85">
        <v>120.23</v>
      </c>
      <c r="H10" s="85">
        <f t="shared" si="0"/>
        <v>24.21</v>
      </c>
      <c r="I10" s="85">
        <v>96.02</v>
      </c>
      <c r="J10" s="98">
        <f t="shared" si="1"/>
        <v>6460.53397654496</v>
      </c>
      <c r="K10" s="98">
        <f t="shared" si="2"/>
        <v>8089.46052905645</v>
      </c>
      <c r="L10" s="99">
        <v>776750</v>
      </c>
      <c r="M10" s="100" t="s">
        <v>22</v>
      </c>
      <c r="N10" s="101" t="s">
        <v>23</v>
      </c>
    </row>
    <row r="11" ht="33" customHeight="1" spans="1:14">
      <c r="A11" s="86" t="s">
        <v>33</v>
      </c>
      <c r="B11" s="87"/>
      <c r="C11" s="82"/>
      <c r="D11" s="82"/>
      <c r="E11" s="82"/>
      <c r="F11" s="82" t="s">
        <v>34</v>
      </c>
      <c r="G11" s="84">
        <f>SUM(G6:G10)</f>
        <v>599.51</v>
      </c>
      <c r="H11" s="84">
        <f>SUM(H6:H10)</f>
        <v>120.73</v>
      </c>
      <c r="I11" s="84">
        <f>SUM(I6:I10)</f>
        <v>478.78</v>
      </c>
      <c r="J11" s="84">
        <f t="shared" si="1"/>
        <v>6757.52364430952</v>
      </c>
      <c r="K11" s="84">
        <f t="shared" si="2"/>
        <v>8461.51259451105</v>
      </c>
      <c r="L11" s="98">
        <f>SUM(L6:L10)</f>
        <v>4051203</v>
      </c>
      <c r="M11" s="102"/>
      <c r="N11" s="103"/>
    </row>
    <row r="12" ht="40.95" customHeight="1" spans="1:14">
      <c r="A12" s="88" t="s">
        <v>48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04"/>
      <c r="M12" s="15"/>
      <c r="N12" s="28"/>
    </row>
    <row r="13" ht="54" customHeight="1" spans="1:14">
      <c r="A13" s="16" t="s">
        <v>36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05"/>
      <c r="M13" s="16"/>
      <c r="N13" s="16"/>
    </row>
    <row r="14" ht="20.1" customHeight="1" spans="1:14">
      <c r="A14" s="6" t="s">
        <v>37</v>
      </c>
      <c r="B14" s="6"/>
      <c r="C14" s="6"/>
      <c r="D14" s="6"/>
      <c r="E14" s="6"/>
      <c r="F14" s="6"/>
      <c r="G14" s="6"/>
      <c r="H14" s="6"/>
      <c r="I14" s="6"/>
      <c r="J14" s="29"/>
      <c r="K14" s="6" t="s">
        <v>38</v>
      </c>
      <c r="L14" s="106"/>
      <c r="M14" s="6"/>
      <c r="N14" s="6"/>
    </row>
    <row r="15" ht="20.1" customHeight="1" spans="1:14">
      <c r="A15" s="79" t="s">
        <v>39</v>
      </c>
      <c r="B15" s="6"/>
      <c r="C15" s="6"/>
      <c r="D15" s="6"/>
      <c r="E15" s="6"/>
      <c r="F15" s="6"/>
      <c r="G15" s="6"/>
      <c r="H15" s="6"/>
      <c r="I15" s="6"/>
      <c r="J15" s="74"/>
      <c r="K15" s="6" t="s">
        <v>40</v>
      </c>
      <c r="L15" s="106"/>
      <c r="M15" s="6"/>
      <c r="N15" s="6"/>
    </row>
    <row r="16" ht="20.1" customHeight="1" spans="1:14">
      <c r="A16" s="79" t="s">
        <v>41</v>
      </c>
      <c r="B16" s="6"/>
      <c r="C16" s="6"/>
      <c r="D16" s="6"/>
      <c r="E16" s="6"/>
      <c r="F16" s="74"/>
      <c r="G16" s="74"/>
      <c r="H16" s="74"/>
      <c r="I16" s="74"/>
      <c r="J16" s="107"/>
      <c r="K16" s="74"/>
      <c r="L16" s="108"/>
      <c r="M16" s="74"/>
      <c r="N16" s="74"/>
    </row>
    <row r="17" ht="20.1" customHeight="1" spans="12:12">
      <c r="L17" s="109"/>
    </row>
    <row r="18" ht="20.1" customHeight="1"/>
    <row r="19" ht="20.1" customHeight="1"/>
    <row r="20" ht="20.1" customHeight="1"/>
    <row r="21" ht="20.1" customHeight="1"/>
    <row r="22" ht="20.1" customHeight="1"/>
    <row r="23" ht="20.1" customHeight="1"/>
    <row r="24" ht="20.1" customHeight="1"/>
    <row r="25" ht="20.1" customHeight="1"/>
    <row r="26" ht="20.1" customHeight="1"/>
    <row r="27" ht="20.1" customHeight="1"/>
    <row r="28" ht="20.1" customHeight="1"/>
    <row r="29" ht="20.1" customHeight="1"/>
    <row r="30" ht="20.1" customHeight="1"/>
    <row r="31" ht="20.1" customHeight="1"/>
    <row r="32" ht="20.1" customHeight="1"/>
    <row r="33" ht="20.1" customHeight="1"/>
    <row r="34" ht="20.1" customHeight="1"/>
    <row r="35" ht="20.1" customHeight="1"/>
    <row r="36" ht="20.1" customHeight="1"/>
    <row r="37" ht="20.1" customHeight="1"/>
    <row r="38" ht="20.1" customHeight="1"/>
    <row r="39" ht="20.1" customHeight="1"/>
    <row r="40" ht="30" customHeight="1"/>
    <row r="41" ht="27" customHeight="1"/>
    <row r="42" ht="20.1" customHeight="1"/>
    <row r="43" s="73" customFormat="1" ht="20.1" customHeight="1" spans="1:14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6"/>
      <c r="M43" s="75"/>
      <c r="N43" s="75"/>
    </row>
    <row r="44" s="73" customFormat="1" ht="28.5" customHeight="1" spans="1:14">
      <c r="A44" s="75"/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6"/>
      <c r="M44" s="75"/>
      <c r="N44" s="75"/>
    </row>
    <row r="45" ht="45" customHeight="1"/>
    <row r="46" s="74" customFormat="1" spans="1:14">
      <c r="A46" s="75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6"/>
      <c r="M46" s="75"/>
      <c r="N46" s="75"/>
    </row>
    <row r="47" s="74" customFormat="1" spans="1:14">
      <c r="A47" s="75"/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6"/>
      <c r="M47" s="75"/>
      <c r="N47" s="75"/>
    </row>
    <row r="48" s="74" customFormat="1" spans="1:14">
      <c r="A48" s="75"/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6"/>
      <c r="M48" s="75"/>
      <c r="N48" s="75"/>
    </row>
  </sheetData>
  <protectedRanges>
    <protectedRange sqref="J6:J10" name="区域1_6_1_1"/>
    <protectedRange sqref="I9:I10 I6" name="区域1_6_1_1_1"/>
  </protectedRanges>
  <autoFilter ref="A5:N17">
    <extLst/>
  </autoFilter>
  <mergeCells count="23">
    <mergeCell ref="A1:B1"/>
    <mergeCell ref="A2:N2"/>
    <mergeCell ref="A3:F3"/>
    <mergeCell ref="A11:B11"/>
    <mergeCell ref="A12:N12"/>
    <mergeCell ref="A13:N13"/>
    <mergeCell ref="A14:B14"/>
    <mergeCell ref="K14:L14"/>
    <mergeCell ref="K15:L15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07638888888889" right="0.707638888888889" top="0.747916666666667" bottom="0.590277777777778" header="0.313888888888889" footer="0.313888888888889"/>
  <pageSetup paperSize="9" scale="60" orientation="landscape" verticalDpi="300"/>
  <headerFooter/>
  <rowBreaks count="1" manualBreakCount="1">
    <brk id="20" max="16383" man="1"/>
  </rowBreaks>
  <picture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4"/>
  <sheetViews>
    <sheetView view="pageBreakPreview" zoomScale="85" zoomScaleNormal="85" topLeftCell="A6" workbookViewId="0">
      <selection activeCell="J9" sqref="J9"/>
    </sheetView>
  </sheetViews>
  <sheetFormatPr defaultColWidth="8.88333333333333" defaultRowHeight="14.25"/>
  <cols>
    <col min="1" max="1" width="11.4416666666667" style="33" customWidth="1"/>
    <col min="2" max="2" width="15.6666666666667" style="33" customWidth="1"/>
    <col min="3" max="3" width="12.8833333333333" style="33" customWidth="1"/>
    <col min="4" max="4" width="10.6666666666667" style="33" customWidth="1"/>
    <col min="5" max="5" width="18.6666666666667" style="33" customWidth="1"/>
    <col min="6" max="6" width="10.2166666666667" style="33" customWidth="1"/>
    <col min="7" max="7" width="14.6666666666667" style="33" customWidth="1"/>
    <col min="8" max="8" width="13.1083333333333" style="33" customWidth="1"/>
    <col min="9" max="9" width="12.2166666666667" style="33" customWidth="1"/>
    <col min="10" max="10" width="14.4416666666667" style="33" customWidth="1"/>
    <col min="11" max="11" width="17.4416666666667" style="33" customWidth="1"/>
    <col min="12" max="12" width="20.1083333333333" style="34" customWidth="1"/>
    <col min="13" max="13" width="11.8833333333333" style="33" customWidth="1"/>
    <col min="14" max="14" width="46" style="33" customWidth="1"/>
    <col min="15" max="16380" width="8.88333333333333" style="33"/>
    <col min="16381" max="16381" width="44" style="33" customWidth="1"/>
    <col min="16382" max="16384" width="8.88333333333333" style="33"/>
  </cols>
  <sheetData>
    <row r="1" ht="20.25" spans="1:10">
      <c r="A1" s="35" t="s">
        <v>0</v>
      </c>
      <c r="B1" s="35"/>
      <c r="J1" s="53"/>
    </row>
    <row r="2" ht="25.5" spans="1:14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54"/>
      <c r="M2" s="36"/>
      <c r="N2" s="36"/>
    </row>
    <row r="3" s="31" customFormat="1" ht="33" customHeight="1" spans="1:14">
      <c r="A3" s="37" t="s">
        <v>2</v>
      </c>
      <c r="B3" s="37"/>
      <c r="C3" s="37"/>
      <c r="D3" s="37"/>
      <c r="E3" s="37"/>
      <c r="F3" s="37"/>
      <c r="G3" s="38"/>
      <c r="H3" s="38" t="s">
        <v>3</v>
      </c>
      <c r="J3" s="55" t="s">
        <v>4</v>
      </c>
      <c r="K3" s="56"/>
      <c r="L3" s="57"/>
      <c r="M3" s="56"/>
      <c r="N3" s="56"/>
    </row>
    <row r="4" ht="15" customHeight="1" spans="1:14">
      <c r="A4" s="39" t="s">
        <v>5</v>
      </c>
      <c r="B4" s="40" t="s">
        <v>6</v>
      </c>
      <c r="C4" s="40" t="s">
        <v>7</v>
      </c>
      <c r="D4" s="40" t="s">
        <v>8</v>
      </c>
      <c r="E4" s="40" t="s">
        <v>9</v>
      </c>
      <c r="F4" s="40" t="s">
        <v>10</v>
      </c>
      <c r="G4" s="40" t="s">
        <v>11</v>
      </c>
      <c r="H4" s="40" t="s">
        <v>12</v>
      </c>
      <c r="I4" s="58" t="s">
        <v>13</v>
      </c>
      <c r="J4" s="59" t="s">
        <v>14</v>
      </c>
      <c r="K4" s="40" t="s">
        <v>15</v>
      </c>
      <c r="L4" s="60" t="s">
        <v>16</v>
      </c>
      <c r="M4" s="40" t="s">
        <v>17</v>
      </c>
      <c r="N4" s="39" t="s">
        <v>18</v>
      </c>
    </row>
    <row r="5" ht="27" customHeight="1" spans="1:14">
      <c r="A5" s="39"/>
      <c r="B5" s="40"/>
      <c r="C5" s="40"/>
      <c r="D5" s="40"/>
      <c r="E5" s="40"/>
      <c r="F5" s="40"/>
      <c r="G5" s="40"/>
      <c r="H5" s="40"/>
      <c r="I5" s="61"/>
      <c r="J5" s="62"/>
      <c r="K5" s="40"/>
      <c r="L5" s="63"/>
      <c r="M5" s="40"/>
      <c r="N5" s="39"/>
    </row>
    <row r="6" s="31" customFormat="1" ht="33" customHeight="1" spans="1:14">
      <c r="A6" s="41">
        <v>1</v>
      </c>
      <c r="B6" s="41" t="s">
        <v>49</v>
      </c>
      <c r="C6" s="41">
        <v>501</v>
      </c>
      <c r="D6" s="42" t="s">
        <v>31</v>
      </c>
      <c r="E6" s="41" t="s">
        <v>21</v>
      </c>
      <c r="F6" s="43">
        <v>2.9</v>
      </c>
      <c r="G6" s="44">
        <v>120.23</v>
      </c>
      <c r="H6" s="44">
        <f t="shared" ref="H6:H14" si="0">G6-I6</f>
        <v>24.21</v>
      </c>
      <c r="I6" s="44">
        <v>96.02</v>
      </c>
      <c r="J6" s="64">
        <f t="shared" ref="J6:J15" si="1">L6/G6</f>
        <v>7639.41807613839</v>
      </c>
      <c r="K6" s="64">
        <f t="shared" ref="K6:K15" si="2">L6/I6</f>
        <v>9565.58253795166</v>
      </c>
      <c r="L6" s="65">
        <v>918487.235294118</v>
      </c>
      <c r="M6" s="66" t="s">
        <v>22</v>
      </c>
      <c r="N6" s="42" t="s">
        <v>23</v>
      </c>
    </row>
    <row r="7" s="31" customFormat="1" ht="33" customHeight="1" spans="1:14">
      <c r="A7" s="41">
        <v>2</v>
      </c>
      <c r="B7" s="41" t="s">
        <v>49</v>
      </c>
      <c r="C7" s="41">
        <v>902</v>
      </c>
      <c r="D7" s="42" t="s">
        <v>44</v>
      </c>
      <c r="E7" s="41" t="s">
        <v>21</v>
      </c>
      <c r="F7" s="43">
        <v>2.9</v>
      </c>
      <c r="G7" s="44">
        <v>120.23</v>
      </c>
      <c r="H7" s="44">
        <f t="shared" si="0"/>
        <v>24.21</v>
      </c>
      <c r="I7" s="44">
        <v>96.02</v>
      </c>
      <c r="J7" s="64">
        <f t="shared" si="1"/>
        <v>8987.35413985935</v>
      </c>
      <c r="K7" s="64">
        <f t="shared" si="2"/>
        <v>11253.3804231961</v>
      </c>
      <c r="L7" s="65">
        <v>1080549.58823529</v>
      </c>
      <c r="M7" s="66" t="s">
        <v>22</v>
      </c>
      <c r="N7" s="42" t="s">
        <v>23</v>
      </c>
    </row>
    <row r="8" s="31" customFormat="1" ht="33" customHeight="1" spans="1:14">
      <c r="A8" s="41">
        <v>3</v>
      </c>
      <c r="B8" s="41" t="s">
        <v>50</v>
      </c>
      <c r="C8" s="41">
        <v>101</v>
      </c>
      <c r="D8" s="42" t="s">
        <v>47</v>
      </c>
      <c r="E8" s="41" t="s">
        <v>21</v>
      </c>
      <c r="F8" s="43">
        <v>2.9</v>
      </c>
      <c r="G8" s="44">
        <v>119.41</v>
      </c>
      <c r="H8" s="44">
        <f t="shared" si="0"/>
        <v>24.05</v>
      </c>
      <c r="I8" s="44">
        <v>95.36</v>
      </c>
      <c r="J8" s="64">
        <f t="shared" si="1"/>
        <v>6222.67816765765</v>
      </c>
      <c r="K8" s="64">
        <f t="shared" si="2"/>
        <v>7792.05117449664</v>
      </c>
      <c r="L8" s="65">
        <v>743050</v>
      </c>
      <c r="M8" s="66" t="s">
        <v>22</v>
      </c>
      <c r="N8" s="42" t="s">
        <v>23</v>
      </c>
    </row>
    <row r="9" s="31" customFormat="1" ht="33" customHeight="1" spans="1:14">
      <c r="A9" s="41">
        <v>4</v>
      </c>
      <c r="B9" s="41" t="s">
        <v>50</v>
      </c>
      <c r="C9" s="41">
        <v>102</v>
      </c>
      <c r="D9" s="42" t="s">
        <v>47</v>
      </c>
      <c r="E9" s="41" t="s">
        <v>21</v>
      </c>
      <c r="F9" s="43">
        <v>2.9</v>
      </c>
      <c r="G9" s="44">
        <v>119.41</v>
      </c>
      <c r="H9" s="44">
        <f t="shared" si="0"/>
        <v>24.05</v>
      </c>
      <c r="I9" s="44">
        <v>95.36</v>
      </c>
      <c r="J9" s="64">
        <f t="shared" si="1"/>
        <v>6222.67816765765</v>
      </c>
      <c r="K9" s="64">
        <f t="shared" si="2"/>
        <v>7792.05117449664</v>
      </c>
      <c r="L9" s="65">
        <v>743050</v>
      </c>
      <c r="M9" s="66" t="s">
        <v>22</v>
      </c>
      <c r="N9" s="42" t="s">
        <v>23</v>
      </c>
    </row>
    <row r="10" s="31" customFormat="1" ht="33" customHeight="1" spans="1:14">
      <c r="A10" s="41">
        <v>5</v>
      </c>
      <c r="B10" s="41" t="s">
        <v>50</v>
      </c>
      <c r="C10" s="41">
        <v>401</v>
      </c>
      <c r="D10" s="42" t="s">
        <v>30</v>
      </c>
      <c r="E10" s="41" t="s">
        <v>21</v>
      </c>
      <c r="F10" s="43">
        <v>2.9</v>
      </c>
      <c r="G10" s="44">
        <v>120.24</v>
      </c>
      <c r="H10" s="44">
        <f t="shared" si="0"/>
        <v>24.22</v>
      </c>
      <c r="I10" s="44">
        <v>96.02</v>
      </c>
      <c r="J10" s="64">
        <f t="shared" si="1"/>
        <v>7211.33370513874</v>
      </c>
      <c r="K10" s="64">
        <f t="shared" si="2"/>
        <v>9030.3141502383</v>
      </c>
      <c r="L10" s="65">
        <v>867090.764705882</v>
      </c>
      <c r="M10" s="66" t="s">
        <v>22</v>
      </c>
      <c r="N10" s="42" t="s">
        <v>23</v>
      </c>
    </row>
    <row r="11" s="31" customFormat="1" ht="33" customHeight="1" spans="1:14">
      <c r="A11" s="41">
        <v>6</v>
      </c>
      <c r="B11" s="41" t="s">
        <v>50</v>
      </c>
      <c r="C11" s="41">
        <v>702</v>
      </c>
      <c r="D11" s="42" t="s">
        <v>25</v>
      </c>
      <c r="E11" s="41" t="s">
        <v>21</v>
      </c>
      <c r="F11" s="43">
        <v>2.9</v>
      </c>
      <c r="G11" s="44">
        <v>120.24</v>
      </c>
      <c r="H11" s="44">
        <f t="shared" si="0"/>
        <v>24.22</v>
      </c>
      <c r="I11" s="44">
        <v>96.02</v>
      </c>
      <c r="J11" s="64">
        <f t="shared" si="1"/>
        <v>7819.18662674651</v>
      </c>
      <c r="K11" s="64">
        <f t="shared" si="2"/>
        <v>9791.49135596751</v>
      </c>
      <c r="L11" s="65">
        <v>940179</v>
      </c>
      <c r="M11" s="66" t="s">
        <v>22</v>
      </c>
      <c r="N11" s="42" t="s">
        <v>23</v>
      </c>
    </row>
    <row r="12" s="31" customFormat="1" ht="33" customHeight="1" spans="1:14">
      <c r="A12" s="41">
        <v>7</v>
      </c>
      <c r="B12" s="41" t="s">
        <v>51</v>
      </c>
      <c r="C12" s="41">
        <v>101</v>
      </c>
      <c r="D12" s="42" t="s">
        <v>47</v>
      </c>
      <c r="E12" s="41" t="s">
        <v>21</v>
      </c>
      <c r="F12" s="43">
        <v>2.9</v>
      </c>
      <c r="G12" s="44">
        <v>119.41</v>
      </c>
      <c r="H12" s="44">
        <f t="shared" si="0"/>
        <v>24.05</v>
      </c>
      <c r="I12" s="44">
        <v>95.36</v>
      </c>
      <c r="J12" s="64">
        <f t="shared" si="1"/>
        <v>6222.67816765765</v>
      </c>
      <c r="K12" s="64">
        <f t="shared" si="2"/>
        <v>7792.05117449664</v>
      </c>
      <c r="L12" s="65">
        <v>743050</v>
      </c>
      <c r="M12" s="66" t="s">
        <v>22</v>
      </c>
      <c r="N12" s="42" t="s">
        <v>23</v>
      </c>
    </row>
    <row r="13" s="31" customFormat="1" ht="33" customHeight="1" spans="1:14">
      <c r="A13" s="41">
        <v>8</v>
      </c>
      <c r="B13" s="41" t="s">
        <v>51</v>
      </c>
      <c r="C13" s="41">
        <v>501</v>
      </c>
      <c r="D13" s="42" t="s">
        <v>31</v>
      </c>
      <c r="E13" s="41" t="s">
        <v>21</v>
      </c>
      <c r="F13" s="43">
        <v>2.9</v>
      </c>
      <c r="G13" s="44">
        <v>120.23</v>
      </c>
      <c r="H13" s="44">
        <f t="shared" si="0"/>
        <v>24.21</v>
      </c>
      <c r="I13" s="44">
        <v>96.02</v>
      </c>
      <c r="J13" s="64">
        <f t="shared" si="1"/>
        <v>7580.3548101433</v>
      </c>
      <c r="K13" s="64">
        <f t="shared" si="2"/>
        <v>9491.62735704571</v>
      </c>
      <c r="L13" s="65">
        <v>911386.058823529</v>
      </c>
      <c r="M13" s="66" t="s">
        <v>22</v>
      </c>
      <c r="N13" s="42" t="s">
        <v>23</v>
      </c>
    </row>
    <row r="14" s="31" customFormat="1" ht="33" customHeight="1" spans="1:14">
      <c r="A14" s="41">
        <v>9</v>
      </c>
      <c r="B14" s="41" t="s">
        <v>51</v>
      </c>
      <c r="C14" s="41">
        <v>602</v>
      </c>
      <c r="D14" s="42" t="s">
        <v>24</v>
      </c>
      <c r="E14" s="41" t="s">
        <v>21</v>
      </c>
      <c r="F14" s="43">
        <v>2.9</v>
      </c>
      <c r="G14" s="44">
        <v>120.23</v>
      </c>
      <c r="H14" s="44">
        <f t="shared" si="0"/>
        <v>24.21</v>
      </c>
      <c r="I14" s="44">
        <v>96.02</v>
      </c>
      <c r="J14" s="64">
        <f t="shared" si="1"/>
        <v>8968.75253802761</v>
      </c>
      <c r="K14" s="64">
        <f t="shared" si="2"/>
        <v>11230.0887070096</v>
      </c>
      <c r="L14" s="65">
        <v>1078313.11764706</v>
      </c>
      <c r="M14" s="66" t="s">
        <v>22</v>
      </c>
      <c r="N14" s="42" t="s">
        <v>23</v>
      </c>
    </row>
    <row r="15" s="31" customFormat="1" ht="33" customHeight="1" spans="1:14">
      <c r="A15" s="45" t="s">
        <v>33</v>
      </c>
      <c r="B15" s="46"/>
      <c r="C15" s="41"/>
      <c r="D15" s="41"/>
      <c r="E15" s="41"/>
      <c r="F15" s="41" t="s">
        <v>34</v>
      </c>
      <c r="G15" s="43">
        <f>SUM(G6:G14)</f>
        <v>1079.63</v>
      </c>
      <c r="H15" s="43">
        <f>SUM(H6:H14)</f>
        <v>217.43</v>
      </c>
      <c r="I15" s="43">
        <f>SUM(I6:I14)</f>
        <v>862.2</v>
      </c>
      <c r="J15" s="43">
        <f t="shared" si="1"/>
        <v>7433.24635727599</v>
      </c>
      <c r="K15" s="43">
        <f t="shared" si="2"/>
        <v>9307.76590664101</v>
      </c>
      <c r="L15" s="64">
        <f>SUM(L6:L14)</f>
        <v>8025155.76470588</v>
      </c>
      <c r="M15" s="66"/>
      <c r="N15" s="42"/>
    </row>
    <row r="16" s="31" customFormat="1" ht="48" customHeight="1" spans="1:14">
      <c r="A16" s="47" t="s">
        <v>52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67"/>
    </row>
    <row r="17" s="32" customFormat="1" ht="58.95" customHeight="1" spans="1:14">
      <c r="A17" s="49" t="s">
        <v>36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</row>
    <row r="18" s="32" customFormat="1" ht="30" customHeight="1" spans="1:14">
      <c r="A18" s="50" t="s">
        <v>37</v>
      </c>
      <c r="B18" s="50"/>
      <c r="C18" s="50"/>
      <c r="D18" s="50"/>
      <c r="E18" s="50"/>
      <c r="F18" s="50"/>
      <c r="G18" s="50"/>
      <c r="H18" s="50"/>
      <c r="I18" s="50"/>
      <c r="J18" s="68"/>
      <c r="K18" s="50" t="s">
        <v>38</v>
      </c>
      <c r="L18" s="69"/>
      <c r="M18" s="70"/>
      <c r="N18" s="50"/>
    </row>
    <row r="19" s="32" customFormat="1" ht="43.8" customHeight="1" spans="1:14">
      <c r="A19" s="51" t="s">
        <v>39</v>
      </c>
      <c r="B19" s="50"/>
      <c r="C19" s="50"/>
      <c r="D19" s="50"/>
      <c r="E19" s="50"/>
      <c r="F19" s="50"/>
      <c r="G19" s="50"/>
      <c r="H19" s="50"/>
      <c r="I19" s="50"/>
      <c r="J19" s="52"/>
      <c r="K19" s="50" t="s">
        <v>40</v>
      </c>
      <c r="L19" s="69"/>
      <c r="M19" s="50"/>
      <c r="N19" s="50"/>
    </row>
    <row r="20" s="32" customFormat="1" ht="42" customHeight="1" spans="1:14">
      <c r="A20" s="51" t="s">
        <v>41</v>
      </c>
      <c r="B20" s="50"/>
      <c r="C20" s="50"/>
      <c r="D20" s="50"/>
      <c r="E20" s="50"/>
      <c r="F20" s="52"/>
      <c r="G20" s="52"/>
      <c r="H20" s="52"/>
      <c r="I20" s="52"/>
      <c r="J20" s="71"/>
      <c r="K20" s="52"/>
      <c r="L20" s="72"/>
      <c r="M20" s="52"/>
      <c r="N20" s="52"/>
    </row>
    <row r="21" ht="20.1" customHeight="1"/>
    <row r="22" ht="20.1" customHeight="1"/>
    <row r="23" ht="20.1" customHeight="1"/>
    <row r="24" ht="20.1" customHeight="1"/>
  </sheetData>
  <protectedRanges>
    <protectedRange sqref="J6:J12" name="区域1_6_1_1"/>
    <protectedRange sqref="I10:I11 I13:I14 I6:I7" name="区域1_6_1_1_1"/>
  </protectedRanges>
  <autoFilter ref="A5:N20">
    <extLst/>
  </autoFilter>
  <mergeCells count="22">
    <mergeCell ref="A1:B1"/>
    <mergeCell ref="A2:N2"/>
    <mergeCell ref="A3:F3"/>
    <mergeCell ref="A15:B15"/>
    <mergeCell ref="A16:N16"/>
    <mergeCell ref="A17:N17"/>
    <mergeCell ref="K18:L18"/>
    <mergeCell ref="K19:L19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08333333333333" right="0.708333333333333" top="0.747916666666667" bottom="0.590277777777778" header="0.314583333333333" footer="0.314583333333333"/>
  <pageSetup paperSize="9" scale="55" fitToHeight="0" orientation="landscape" verticalDpi="300"/>
  <headerFooter/>
  <rowBreaks count="1" manualBreakCount="1">
    <brk id="24" max="16383" man="1"/>
  </rowBreaks>
  <picture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6"/>
  <sheetViews>
    <sheetView tabSelected="1" view="pageBreakPreview" zoomScaleNormal="85" workbookViewId="0">
      <selection activeCell="F7" sqref="F7"/>
    </sheetView>
  </sheetViews>
  <sheetFormatPr defaultColWidth="8.88333333333333" defaultRowHeight="14.25"/>
  <cols>
    <col min="1" max="1" width="8.88333333333333" style="3"/>
    <col min="2" max="2" width="15.6666666666667" style="3" customWidth="1"/>
    <col min="3" max="3" width="12.2166666666667" style="3" customWidth="1"/>
    <col min="4" max="4" width="8.88333333333333" style="3"/>
    <col min="5" max="5" width="16.1083333333333" style="3" customWidth="1"/>
    <col min="6" max="6" width="10.2166666666667" style="3" customWidth="1"/>
    <col min="7" max="7" width="12.4416666666667" style="3" customWidth="1"/>
    <col min="8" max="8" width="13.1083333333333" style="3" customWidth="1"/>
    <col min="9" max="9" width="17.775" style="3" customWidth="1"/>
    <col min="10" max="10" width="12.8833333333333" style="3" customWidth="1"/>
    <col min="11" max="11" width="17.5583333333333" style="3" customWidth="1"/>
    <col min="12" max="12" width="14.5583333333333" style="3" customWidth="1"/>
    <col min="13" max="13" width="8.55833333333333" style="3" customWidth="1"/>
    <col min="14" max="14" width="38.5583333333333" style="3" customWidth="1"/>
    <col min="15" max="15" width="20.2166666666667" style="3" customWidth="1"/>
    <col min="16" max="16384" width="8.88333333333333" style="3"/>
  </cols>
  <sheetData>
    <row r="1" ht="20.25" spans="1:10">
      <c r="A1" s="4" t="s">
        <v>0</v>
      </c>
      <c r="B1" s="4"/>
      <c r="J1" s="17"/>
    </row>
    <row r="2" ht="25.5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20.4" customHeight="1" spans="1:14">
      <c r="A3" s="6" t="s">
        <v>2</v>
      </c>
      <c r="B3" s="6"/>
      <c r="C3" s="6"/>
      <c r="D3" s="6"/>
      <c r="E3" s="6"/>
      <c r="F3" s="6"/>
      <c r="G3" s="7"/>
      <c r="H3" s="7"/>
      <c r="I3" s="7" t="s">
        <v>3</v>
      </c>
      <c r="J3" s="18" t="s">
        <v>42</v>
      </c>
      <c r="K3" s="18"/>
      <c r="L3" s="19"/>
      <c r="M3" s="19"/>
      <c r="N3" s="19"/>
    </row>
    <row r="4" ht="15" customHeight="1" spans="1:14">
      <c r="A4" s="8" t="s">
        <v>5</v>
      </c>
      <c r="B4" s="8" t="s">
        <v>6</v>
      </c>
      <c r="C4" s="8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  <c r="I4" s="20" t="s">
        <v>13</v>
      </c>
      <c r="J4" s="21" t="s">
        <v>14</v>
      </c>
      <c r="K4" s="8" t="s">
        <v>15</v>
      </c>
      <c r="L4" s="20" t="s">
        <v>16</v>
      </c>
      <c r="M4" s="8" t="s">
        <v>17</v>
      </c>
      <c r="N4" s="8" t="s">
        <v>18</v>
      </c>
    </row>
    <row r="5" ht="28.95" customHeight="1" spans="1:14">
      <c r="A5" s="8"/>
      <c r="B5" s="8"/>
      <c r="C5" s="8"/>
      <c r="D5" s="8"/>
      <c r="E5" s="8"/>
      <c r="F5" s="8"/>
      <c r="G5" s="8"/>
      <c r="H5" s="8"/>
      <c r="I5" s="22"/>
      <c r="J5" s="21"/>
      <c r="K5" s="8"/>
      <c r="L5" s="22"/>
      <c r="M5" s="8"/>
      <c r="N5" s="8"/>
    </row>
    <row r="6" ht="37.05" customHeight="1" spans="1:16">
      <c r="A6" s="9">
        <v>1</v>
      </c>
      <c r="B6" s="9" t="s">
        <v>53</v>
      </c>
      <c r="C6" s="9">
        <v>301</v>
      </c>
      <c r="D6" s="9" t="s">
        <v>20</v>
      </c>
      <c r="E6" s="9" t="s">
        <v>21</v>
      </c>
      <c r="F6" s="10">
        <v>2.9</v>
      </c>
      <c r="G6" s="11">
        <v>100.04</v>
      </c>
      <c r="H6" s="11">
        <f t="shared" ref="H6:H11" si="0">G6-I6</f>
        <v>20.95</v>
      </c>
      <c r="I6" s="11">
        <v>79.09</v>
      </c>
      <c r="J6" s="23">
        <f t="shared" ref="J6:J12" si="1">L6/G6</f>
        <v>6679.52818872451</v>
      </c>
      <c r="K6" s="23">
        <f t="shared" ref="K6:K12" si="2">L6/I6</f>
        <v>8448.85573397395</v>
      </c>
      <c r="L6" s="24">
        <v>668220</v>
      </c>
      <c r="M6" s="23" t="s">
        <v>22</v>
      </c>
      <c r="N6" s="9" t="s">
        <v>23</v>
      </c>
      <c r="O6" s="25"/>
      <c r="P6" s="26"/>
    </row>
    <row r="7" ht="37.05" customHeight="1" spans="1:16">
      <c r="A7" s="9">
        <v>2</v>
      </c>
      <c r="B7" s="9" t="s">
        <v>53</v>
      </c>
      <c r="C7" s="9">
        <v>302</v>
      </c>
      <c r="D7" s="9" t="s">
        <v>20</v>
      </c>
      <c r="E7" s="9" t="s">
        <v>21</v>
      </c>
      <c r="F7" s="10">
        <v>2.9</v>
      </c>
      <c r="G7" s="11">
        <v>100.04</v>
      </c>
      <c r="H7" s="11">
        <f t="shared" si="0"/>
        <v>20.95</v>
      </c>
      <c r="I7" s="11">
        <v>79.09</v>
      </c>
      <c r="J7" s="23">
        <f t="shared" si="1"/>
        <v>6789.0343862455</v>
      </c>
      <c r="K7" s="23">
        <f t="shared" si="2"/>
        <v>8587.36882033127</v>
      </c>
      <c r="L7" s="24">
        <v>679175</v>
      </c>
      <c r="M7" s="23" t="s">
        <v>22</v>
      </c>
      <c r="N7" s="9" t="s">
        <v>23</v>
      </c>
      <c r="O7" s="25"/>
      <c r="P7" s="26"/>
    </row>
    <row r="8" ht="37.05" customHeight="1" spans="1:16">
      <c r="A8" s="9">
        <v>3</v>
      </c>
      <c r="B8" s="9" t="s">
        <v>53</v>
      </c>
      <c r="C8" s="9">
        <v>304</v>
      </c>
      <c r="D8" s="9" t="s">
        <v>20</v>
      </c>
      <c r="E8" s="9" t="s">
        <v>54</v>
      </c>
      <c r="F8" s="10">
        <v>2.9</v>
      </c>
      <c r="G8" s="11">
        <v>128.86</v>
      </c>
      <c r="H8" s="11">
        <f t="shared" si="0"/>
        <v>26.99</v>
      </c>
      <c r="I8" s="11">
        <v>101.87</v>
      </c>
      <c r="J8" s="23">
        <f t="shared" si="1"/>
        <v>6789.03461120596</v>
      </c>
      <c r="K8" s="23">
        <f t="shared" si="2"/>
        <v>8587.75890841268</v>
      </c>
      <c r="L8" s="24">
        <v>874835</v>
      </c>
      <c r="M8" s="23" t="s">
        <v>22</v>
      </c>
      <c r="N8" s="9" t="s">
        <v>23</v>
      </c>
      <c r="O8" s="25"/>
      <c r="P8" s="26"/>
    </row>
    <row r="9" ht="37.05" customHeight="1" spans="1:16">
      <c r="A9" s="9">
        <v>4</v>
      </c>
      <c r="B9" s="9" t="s">
        <v>53</v>
      </c>
      <c r="C9" s="9">
        <v>802</v>
      </c>
      <c r="D9" s="9" t="s">
        <v>27</v>
      </c>
      <c r="E9" s="9" t="s">
        <v>21</v>
      </c>
      <c r="F9" s="10">
        <v>2.9</v>
      </c>
      <c r="G9" s="11">
        <v>100.04</v>
      </c>
      <c r="H9" s="11">
        <f t="shared" si="0"/>
        <v>20.95</v>
      </c>
      <c r="I9" s="11">
        <v>79.09</v>
      </c>
      <c r="J9" s="23">
        <f t="shared" si="1"/>
        <v>8134.4656255145</v>
      </c>
      <c r="K9" s="23">
        <f t="shared" si="2"/>
        <v>10289.1887871598</v>
      </c>
      <c r="L9" s="24">
        <v>813771.941176471</v>
      </c>
      <c r="M9" s="23" t="s">
        <v>22</v>
      </c>
      <c r="N9" s="9" t="s">
        <v>23</v>
      </c>
      <c r="O9" s="25"/>
      <c r="P9" s="26"/>
    </row>
    <row r="10" ht="37.05" customHeight="1" spans="1:16">
      <c r="A10" s="9">
        <v>5</v>
      </c>
      <c r="B10" s="9" t="s">
        <v>53</v>
      </c>
      <c r="C10" s="9">
        <v>1001</v>
      </c>
      <c r="D10" s="9" t="s">
        <v>32</v>
      </c>
      <c r="E10" s="9" t="s">
        <v>21</v>
      </c>
      <c r="F10" s="10">
        <v>2.9</v>
      </c>
      <c r="G10" s="11">
        <v>100.04</v>
      </c>
      <c r="H10" s="11">
        <f t="shared" si="0"/>
        <v>20.95</v>
      </c>
      <c r="I10" s="11">
        <v>79.09</v>
      </c>
      <c r="J10" s="23">
        <f t="shared" si="1"/>
        <v>7863.13886210222</v>
      </c>
      <c r="K10" s="23">
        <f t="shared" si="2"/>
        <v>9945.99079232148</v>
      </c>
      <c r="L10" s="24">
        <v>786628.411764706</v>
      </c>
      <c r="M10" s="23" t="s">
        <v>22</v>
      </c>
      <c r="N10" s="9" t="s">
        <v>23</v>
      </c>
      <c r="O10" s="25"/>
      <c r="P10" s="26"/>
    </row>
    <row r="11" ht="37.05" customHeight="1" spans="1:16">
      <c r="A11" s="9">
        <v>6</v>
      </c>
      <c r="B11" s="9" t="s">
        <v>53</v>
      </c>
      <c r="C11" s="9">
        <v>1301</v>
      </c>
      <c r="D11" s="9" t="s">
        <v>55</v>
      </c>
      <c r="E11" s="9" t="s">
        <v>21</v>
      </c>
      <c r="F11" s="10">
        <v>2.9</v>
      </c>
      <c r="G11" s="11">
        <v>100.04</v>
      </c>
      <c r="H11" s="11">
        <f t="shared" si="0"/>
        <v>20.95</v>
      </c>
      <c r="I11" s="11">
        <v>79.09</v>
      </c>
      <c r="J11" s="23">
        <f t="shared" si="1"/>
        <v>7764.70764635322</v>
      </c>
      <c r="K11" s="23">
        <f t="shared" si="2"/>
        <v>9821.48631863923</v>
      </c>
      <c r="L11" s="24">
        <v>776781.352941177</v>
      </c>
      <c r="M11" s="23" t="s">
        <v>22</v>
      </c>
      <c r="N11" s="9" t="s">
        <v>23</v>
      </c>
      <c r="O11" s="25"/>
      <c r="P11" s="26"/>
    </row>
    <row r="12" ht="28.95" customHeight="1" spans="1:16">
      <c r="A12" s="12" t="s">
        <v>33</v>
      </c>
      <c r="B12" s="13"/>
      <c r="C12" s="9"/>
      <c r="D12" s="9"/>
      <c r="E12" s="9"/>
      <c r="F12" s="9" t="s">
        <v>34</v>
      </c>
      <c r="G12" s="10">
        <f>SUM(G6:G11)</f>
        <v>629.06</v>
      </c>
      <c r="H12" s="10">
        <f>SUM(H6:H11)</f>
        <v>131.74</v>
      </c>
      <c r="I12" s="10">
        <f>SUM(I6:I11)</f>
        <v>497.32</v>
      </c>
      <c r="J12" s="10">
        <f t="shared" si="1"/>
        <v>7311.56281735026</v>
      </c>
      <c r="K12" s="10">
        <f t="shared" si="2"/>
        <v>9248.39480793524</v>
      </c>
      <c r="L12" s="27">
        <f>SUM(L6:L11)</f>
        <v>4599411.70588235</v>
      </c>
      <c r="M12" s="23"/>
      <c r="N12" s="9"/>
      <c r="O12" s="26"/>
      <c r="P12" s="26"/>
    </row>
    <row r="13" ht="62.4" customHeight="1" spans="1:16">
      <c r="A13" s="14" t="s">
        <v>56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28"/>
      <c r="O13" s="26"/>
      <c r="P13" s="26"/>
    </row>
    <row r="14" ht="46.95" customHeight="1" spans="1:16">
      <c r="A14" s="16" t="s">
        <v>36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26"/>
      <c r="P14" s="26"/>
    </row>
    <row r="15" ht="20.1" customHeight="1" spans="1:16">
      <c r="A15" s="6" t="s">
        <v>37</v>
      </c>
      <c r="B15" s="6"/>
      <c r="C15" s="6"/>
      <c r="D15" s="6"/>
      <c r="E15" s="6"/>
      <c r="F15" s="6"/>
      <c r="G15" s="6"/>
      <c r="H15" s="6"/>
      <c r="I15" s="6"/>
      <c r="J15" s="29"/>
      <c r="K15" s="6" t="s">
        <v>38</v>
      </c>
      <c r="L15" s="6"/>
      <c r="M15" s="6"/>
      <c r="N15" s="6"/>
      <c r="O15" s="26"/>
      <c r="P15" s="26"/>
    </row>
    <row r="16" ht="20.1" customHeight="1" spans="1:16">
      <c r="A16" s="6" t="s">
        <v>39</v>
      </c>
      <c r="B16" s="6"/>
      <c r="C16" s="6"/>
      <c r="D16" s="6"/>
      <c r="E16" s="6"/>
      <c r="F16" s="6"/>
      <c r="G16" s="6"/>
      <c r="H16" s="6"/>
      <c r="I16" s="6"/>
      <c r="J16" s="2"/>
      <c r="K16" s="6" t="s">
        <v>40</v>
      </c>
      <c r="L16" s="6"/>
      <c r="M16" s="6"/>
      <c r="N16" s="6"/>
      <c r="O16" s="26"/>
      <c r="P16" s="26"/>
    </row>
    <row r="17" ht="20.1" customHeight="1" spans="1:16">
      <c r="A17" s="6" t="s">
        <v>41</v>
      </c>
      <c r="B17" s="6"/>
      <c r="C17" s="6"/>
      <c r="D17" s="6"/>
      <c r="E17" s="6"/>
      <c r="F17" s="2"/>
      <c r="G17" s="2"/>
      <c r="H17" s="2"/>
      <c r="I17" s="2"/>
      <c r="J17" s="30"/>
      <c r="K17" s="2"/>
      <c r="L17" s="2"/>
      <c r="M17" s="2"/>
      <c r="N17" s="2"/>
      <c r="O17" s="26"/>
      <c r="P17" s="26"/>
    </row>
    <row r="18" ht="20.1" customHeight="1" spans="15:16">
      <c r="O18" s="26"/>
      <c r="P18" s="26"/>
    </row>
    <row r="19" ht="20.1" customHeight="1" spans="15:16">
      <c r="O19" s="26"/>
      <c r="P19" s="26"/>
    </row>
    <row r="20" ht="20.1" customHeight="1" spans="15:16">
      <c r="O20" s="26"/>
      <c r="P20" s="26"/>
    </row>
    <row r="21" ht="20.1" customHeight="1" spans="15:16">
      <c r="O21" s="26"/>
      <c r="P21" s="26"/>
    </row>
    <row r="22" ht="20.1" customHeight="1" spans="15:16">
      <c r="O22" s="26"/>
      <c r="P22" s="26"/>
    </row>
    <row r="23" ht="20.1" customHeight="1" spans="15:16">
      <c r="O23" s="26"/>
      <c r="P23" s="26"/>
    </row>
    <row r="24" ht="20.1" customHeight="1" spans="15:16">
      <c r="O24" s="26"/>
      <c r="P24" s="26"/>
    </row>
    <row r="25" ht="20.1" customHeight="1" spans="15:16">
      <c r="O25" s="26"/>
      <c r="P25" s="26"/>
    </row>
    <row r="26" ht="20.1" customHeight="1" spans="15:16">
      <c r="O26" s="26"/>
      <c r="P26" s="26"/>
    </row>
    <row r="27" ht="20.1" customHeight="1" spans="15:16">
      <c r="O27" s="26"/>
      <c r="P27" s="26"/>
    </row>
    <row r="28" ht="20.1" customHeight="1" spans="15:16">
      <c r="O28" s="26"/>
      <c r="P28" s="26"/>
    </row>
    <row r="29" ht="20.1" customHeight="1" spans="15:16">
      <c r="O29" s="26"/>
      <c r="P29" s="26"/>
    </row>
    <row r="30" ht="20.1" customHeight="1" spans="15:16">
      <c r="O30" s="26"/>
      <c r="P30" s="26"/>
    </row>
    <row r="31" ht="20.1" customHeight="1"/>
    <row r="32" ht="20.1" customHeight="1"/>
    <row r="33" ht="20.1" customHeight="1"/>
    <row r="34" ht="20.1" customHeight="1"/>
    <row r="35" ht="20.1" customHeight="1"/>
    <row r="36" ht="20.1" customHeight="1"/>
    <row r="37" ht="20.1" customHeight="1"/>
    <row r="38" ht="30" customHeight="1"/>
    <row r="39" ht="27" customHeight="1"/>
    <row r="40" ht="20.1" customHeight="1"/>
    <row r="41" s="1" customFormat="1" ht="19.95" customHeight="1" spans="1:14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="1" customFormat="1" ht="28.5" customHeight="1" spans="1:14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ht="45" customHeight="1"/>
    <row r="44" s="2" customFormat="1" spans="1:1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  <row r="45" s="2" customFormat="1" spans="1:14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  <row r="46" s="2" customFormat="1" spans="1:14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</sheetData>
  <autoFilter ref="A5:N18">
    <extLst/>
  </autoFilter>
  <mergeCells count="26">
    <mergeCell ref="A1:B1"/>
    <mergeCell ref="A2:N2"/>
    <mergeCell ref="A3:F3"/>
    <mergeCell ref="J3:K3"/>
    <mergeCell ref="A12:B12"/>
    <mergeCell ref="A13:N13"/>
    <mergeCell ref="A14:N14"/>
    <mergeCell ref="A15:B15"/>
    <mergeCell ref="K15:L15"/>
    <mergeCell ref="A16:B16"/>
    <mergeCell ref="K16:L16"/>
    <mergeCell ref="A17:B17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07638888888889" right="0.707638888888889" top="0.747916666666667" bottom="0.590277777777778" header="0.313888888888889" footer="0.313888888888889"/>
  <pageSetup paperSize="9" scale="60" orientation="landscape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6_1_1" rangeCreator="" othersAccessPermission="edit"/>
    <arrUserId title="区域1_6_1_1_1" rangeCreator="" othersAccessPermission="edit"/>
  </rangeList>
  <rangeList sheetStid="3" master="">
    <arrUserId title="区域1_6_1_1" rangeCreator="" othersAccessPermission="edit"/>
    <arrUserId title="区域1_6_1_1_1" rangeCreator="" othersAccessPermission="edit"/>
  </rangeList>
  <rangeList sheetStid="4" master="">
    <arrUserId title="区域1_6_1_1" rangeCreator="" othersAccessPermission="edit"/>
    <arrUserId title="区域1_6_1_1_1" rangeCreator="" othersAccessPermission="edit"/>
  </rangeList>
  <rangeList sheetStid="5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1栋</vt:lpstr>
      <vt:lpstr>2栋 </vt:lpstr>
      <vt:lpstr>3栋</vt:lpstr>
      <vt:lpstr>10栋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</cp:lastModifiedBy>
  <dcterms:created xsi:type="dcterms:W3CDTF">2006-09-13T11:21:00Z</dcterms:created>
  <cp:lastPrinted>2021-06-24T00:58:00Z</cp:lastPrinted>
  <dcterms:modified xsi:type="dcterms:W3CDTF">2024-11-29T01:13:19Z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11CB7D0BC36D43F6886C6537E65BFCD1_13</vt:lpwstr>
  </property>
  <property fmtid="{D5CDD505-2E9C-101B-9397-08002B2CF9AE}" pid="4" name="KSOReadingLayout">
    <vt:bool>true</vt:bool>
  </property>
</Properties>
</file>