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620"/>
  </bookViews>
  <sheets>
    <sheet name="3号楼" sheetId="1" r:id="rId1"/>
  </sheets>
  <definedNames>
    <definedName name="_xlnm._FilterDatabase" localSheetId="0" hidden="1">'3号楼'!$A$4:$O$36</definedName>
    <definedName name="_xlnm.Print_Titles" localSheetId="0">'3号楼'!$4:$5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<sst xmlns="http://schemas.openxmlformats.org/spreadsheetml/2006/main" count="127" uniqueCount="33">
  <si>
    <t>附件2</t>
  </si>
  <si>
    <t>清远市新建商品住房销售价格备案表</t>
  </si>
  <si>
    <t>房地产开发企业名称或中介服务机构名称：清远市安泰房地产开发有限公司</t>
  </si>
  <si>
    <t>项目(楼盘)名称：晨曦丽苑-3栋</t>
  </si>
  <si>
    <t>序号</t>
  </si>
  <si>
    <t>幢（栋）号</t>
  </si>
  <si>
    <t>房号</t>
  </si>
  <si>
    <t>楼层(F)</t>
  </si>
  <si>
    <t>户型</t>
  </si>
  <si>
    <t>层高（m)</t>
  </si>
  <si>
    <t>建筑面积（㎡）</t>
  </si>
  <si>
    <t>分摊的共有建筑面积（㎡）</t>
  </si>
  <si>
    <t>套内建筑面积（㎡）</t>
  </si>
  <si>
    <t>建筑面积单价（元/㎡）</t>
  </si>
  <si>
    <t>套内建筑面积销售单价（元/㎡）</t>
  </si>
  <si>
    <t>备案总售价(元)</t>
  </si>
  <si>
    <t>优惠折扣及其条件</t>
  </si>
  <si>
    <t>销售
状态</t>
  </si>
  <si>
    <t>备注</t>
  </si>
  <si>
    <t>3栋1梯</t>
  </si>
  <si>
    <t>三房两厅</t>
  </si>
  <si>
    <t>未售</t>
  </si>
  <si>
    <t>精装修费用为2000元/㎡</t>
  </si>
  <si>
    <t>四房两厅</t>
  </si>
  <si>
    <t>3栋2梯</t>
  </si>
  <si>
    <t>本楼栋总面积/均价</t>
  </si>
  <si>
    <t>本栋销售住宅共25套，销售住宅总建筑面积：2761.07㎡，套内面积：2272.89㎡，分摊面积：488.18㎡，销售均价：8391元/㎡（建筑面积）、10194元/㎡（套内建筑面积）。</t>
  </si>
  <si>
    <t>注：
1.销售价格构成包括合理的开发建设成本、费用、税金和利润等；与商品房配套建设的各项基础设施，包括供水、供电、供气、通讯、有线电视、安全监控系统、信报箱等建设费用，一律计入开发建设成本，不得在房价外另行收取。
2.建筑面积=套内建筑面积+分摊的共有建筑面积。</t>
  </si>
  <si>
    <t>备案机关：</t>
  </si>
  <si>
    <t>企业物价员：</t>
  </si>
  <si>
    <t>价格举报投诉电话：12345</t>
  </si>
  <si>
    <t>企业投诉电话：</t>
  </si>
  <si>
    <t>本表一式两份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</si>
</sst>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&quot;.&quot;0,&quot;万&quot;"/>
    <numFmt numFmtId="177" formatCode="0_ "/>
    <numFmt numFmtId="178" formatCode="0.00_);[Red]\(0.00\)"/>
    <numFmt numFmtId="179" formatCode="#,##0_ "/>
    <numFmt numFmtId="180" formatCode="0_);[Red]\(0\)"/>
  </numFmts>
  <fonts count="30">
    <font>
      <sz val="12"/>
      <name val="宋体"/>
      <charset val="134"/>
    </font>
    <font>
      <sz val="16"/>
      <name val="黑体"/>
      <charset val="134"/>
    </font>
    <font>
      <sz val="20"/>
      <name val="方正小标宋简体"/>
      <charset val="134"/>
    </font>
    <font>
      <sz val="1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Times New Roman"/>
      <charset val="134"/>
    </font>
    <font>
      <b/>
      <sz val="12"/>
      <name val="宋体"/>
      <charset val="134"/>
    </font>
    <font>
      <b/>
      <sz val="11"/>
      <name val="Times New Roman"/>
      <charset val="134"/>
    </font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10" fillId="0" borderId="0">
      <protection locked="0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1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177" fontId="0" fillId="0" borderId="0" xfId="0" applyNumberFormat="1" applyFont="1" applyFill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8" fontId="8" fillId="0" borderId="1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vertical="center" wrapText="1"/>
    </xf>
    <xf numFmtId="0" fontId="0" fillId="0" borderId="3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5" fillId="0" borderId="0" xfId="0" applyFont="1" applyFill="1">
      <alignment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179" fontId="6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79" fontId="6" fillId="0" borderId="1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179" fontId="6" fillId="0" borderId="1" xfId="0" applyNumberFormat="1" applyFont="1" applyFill="1" applyBorder="1" applyAlignment="1">
      <alignment horizontal="center" vertical="center" wrapText="1"/>
    </xf>
    <xf numFmtId="179" fontId="6" fillId="0" borderId="5" xfId="0" applyNumberFormat="1" applyFont="1" applyFill="1" applyBorder="1" applyAlignment="1">
      <alignment horizontal="center" vertical="center" wrapText="1"/>
    </xf>
    <xf numFmtId="180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7" xfId="0" applyFont="1" applyFill="1" applyBorder="1" applyAlignment="1">
      <alignment vertical="center" wrapText="1"/>
    </xf>
    <xf numFmtId="177" fontId="0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7F7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6"/>
  <sheetViews>
    <sheetView tabSelected="1" zoomScale="115" zoomScaleNormal="115" topLeftCell="A5" workbookViewId="0">
      <selection activeCell="K16" sqref="K16"/>
    </sheetView>
  </sheetViews>
  <sheetFormatPr defaultColWidth="9" defaultRowHeight="14.25"/>
  <cols>
    <col min="1" max="1" width="3.8" style="1" customWidth="1"/>
    <col min="2" max="2" width="6.95833333333333" style="1" customWidth="1"/>
    <col min="3" max="3" width="5.75" style="1" customWidth="1"/>
    <col min="4" max="4" width="5.10833333333333" style="1" customWidth="1"/>
    <col min="5" max="5" width="9" style="1" customWidth="1"/>
    <col min="6" max="6" width="5.31666666666667" style="1" customWidth="1"/>
    <col min="7" max="7" width="8.90833333333333" style="1" customWidth="1"/>
    <col min="8" max="8" width="9.35" style="1" customWidth="1"/>
    <col min="9" max="10" width="8.15" style="1" customWidth="1"/>
    <col min="11" max="12" width="9.89166666666667" style="1" customWidth="1"/>
    <col min="13" max="13" width="8.25" style="1" customWidth="1"/>
    <col min="14" max="14" width="6.95" style="1" customWidth="1"/>
    <col min="15" max="15" width="19.5583333333333" style="1" customWidth="1"/>
    <col min="16" max="16" width="9.01666666666667" style="3" hidden="1" customWidth="1"/>
    <col min="17" max="18" width="10.375" style="4"/>
    <col min="19" max="19" width="9" style="1"/>
    <col min="20" max="20" width="12.625" style="1"/>
    <col min="21" max="16384" width="9" style="1"/>
  </cols>
  <sheetData>
    <row r="1" ht="28" customHeight="1" spans="1:2">
      <c r="A1" s="5" t="s">
        <v>0</v>
      </c>
      <c r="B1" s="5"/>
    </row>
    <row r="2" ht="44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ht="36" customHeight="1" spans="1:15">
      <c r="A3" s="7" t="s">
        <v>2</v>
      </c>
      <c r="B3" s="7"/>
      <c r="C3" s="7"/>
      <c r="D3" s="7"/>
      <c r="E3" s="7"/>
      <c r="F3" s="7"/>
      <c r="G3" s="8"/>
      <c r="H3" s="8"/>
      <c r="I3" s="7"/>
      <c r="J3" s="7"/>
      <c r="K3" s="8" t="s">
        <v>3</v>
      </c>
      <c r="L3" s="8"/>
      <c r="M3" s="8"/>
      <c r="N3" s="8"/>
      <c r="O3" s="26"/>
    </row>
    <row r="4" ht="30" customHeight="1" spans="1:15">
      <c r="A4" s="9" t="s">
        <v>4</v>
      </c>
      <c r="B4" s="10" t="s">
        <v>5</v>
      </c>
      <c r="C4" s="10" t="s">
        <v>6</v>
      </c>
      <c r="D4" s="10" t="s">
        <v>7</v>
      </c>
      <c r="E4" s="10" t="s">
        <v>8</v>
      </c>
      <c r="F4" s="10" t="s">
        <v>9</v>
      </c>
      <c r="G4" s="10" t="s">
        <v>10</v>
      </c>
      <c r="H4" s="10" t="s">
        <v>11</v>
      </c>
      <c r="I4" s="27" t="s">
        <v>12</v>
      </c>
      <c r="J4" s="10" t="s">
        <v>13</v>
      </c>
      <c r="K4" s="10" t="s">
        <v>14</v>
      </c>
      <c r="L4" s="27" t="s">
        <v>15</v>
      </c>
      <c r="M4" s="27" t="s">
        <v>16</v>
      </c>
      <c r="N4" s="10" t="s">
        <v>17</v>
      </c>
      <c r="O4" s="28" t="s">
        <v>18</v>
      </c>
    </row>
    <row r="5" ht="25" customHeight="1" spans="1:15">
      <c r="A5" s="9"/>
      <c r="B5" s="10"/>
      <c r="C5" s="10"/>
      <c r="D5" s="10"/>
      <c r="E5" s="10"/>
      <c r="F5" s="10"/>
      <c r="G5" s="10"/>
      <c r="H5" s="10"/>
      <c r="I5" s="29"/>
      <c r="J5" s="10"/>
      <c r="K5" s="10"/>
      <c r="L5" s="29"/>
      <c r="M5" s="29"/>
      <c r="N5" s="10"/>
      <c r="O5" s="28"/>
    </row>
    <row r="6" ht="21" customHeight="1" spans="1:15">
      <c r="A6" s="11">
        <v>1</v>
      </c>
      <c r="B6" s="12" t="s">
        <v>19</v>
      </c>
      <c r="C6" s="12">
        <v>201</v>
      </c>
      <c r="D6" s="13">
        <v>2</v>
      </c>
      <c r="E6" s="12" t="s">
        <v>20</v>
      </c>
      <c r="F6" s="12">
        <v>3</v>
      </c>
      <c r="G6" s="12">
        <v>94.49</v>
      </c>
      <c r="H6" s="13">
        <f t="shared" ref="H6:H12" si="0">G6-I6</f>
        <v>16.71</v>
      </c>
      <c r="I6" s="12">
        <v>77.78</v>
      </c>
      <c r="J6" s="12">
        <v>6689</v>
      </c>
      <c r="K6" s="30">
        <f t="shared" ref="K6:K19" si="1">L6/I6</f>
        <v>8126.04281306248</v>
      </c>
      <c r="L6" s="30">
        <f t="shared" ref="L6:L19" si="2">J6*G6</f>
        <v>632043.61</v>
      </c>
      <c r="M6" s="29"/>
      <c r="N6" s="12" t="s">
        <v>21</v>
      </c>
      <c r="O6" s="31" t="s">
        <v>22</v>
      </c>
    </row>
    <row r="7" ht="21" customHeight="1" spans="1:15">
      <c r="A7" s="11">
        <v>2</v>
      </c>
      <c r="B7" s="12" t="s">
        <v>19</v>
      </c>
      <c r="C7" s="12">
        <v>202</v>
      </c>
      <c r="D7" s="13">
        <v>2</v>
      </c>
      <c r="E7" s="12" t="s">
        <v>20</v>
      </c>
      <c r="F7" s="12">
        <v>3</v>
      </c>
      <c r="G7" s="12">
        <v>88.39</v>
      </c>
      <c r="H7" s="13">
        <f t="shared" si="0"/>
        <v>15.63</v>
      </c>
      <c r="I7" s="12">
        <v>72.76</v>
      </c>
      <c r="J7" s="12">
        <v>7210</v>
      </c>
      <c r="K7" s="30">
        <f t="shared" si="1"/>
        <v>8758.82215503024</v>
      </c>
      <c r="L7" s="30">
        <f t="shared" si="2"/>
        <v>637291.9</v>
      </c>
      <c r="M7" s="29"/>
      <c r="N7" s="12" t="s">
        <v>21</v>
      </c>
      <c r="O7" s="31" t="s">
        <v>22</v>
      </c>
    </row>
    <row r="8" ht="21" customHeight="1" spans="1:15">
      <c r="A8" s="11">
        <v>3</v>
      </c>
      <c r="B8" s="12" t="s">
        <v>19</v>
      </c>
      <c r="C8" s="12">
        <v>204</v>
      </c>
      <c r="D8" s="13">
        <v>2</v>
      </c>
      <c r="E8" s="12" t="s">
        <v>23</v>
      </c>
      <c r="F8" s="12">
        <v>3</v>
      </c>
      <c r="G8" s="12">
        <v>115.61</v>
      </c>
      <c r="H8" s="13">
        <f t="shared" si="0"/>
        <v>20.44</v>
      </c>
      <c r="I8" s="12">
        <v>95.17</v>
      </c>
      <c r="J8" s="12">
        <v>9385</v>
      </c>
      <c r="K8" s="30">
        <f t="shared" si="1"/>
        <v>11400.6498896711</v>
      </c>
      <c r="L8" s="30">
        <f t="shared" si="2"/>
        <v>1084999.85</v>
      </c>
      <c r="M8" s="29"/>
      <c r="N8" s="12" t="s">
        <v>21</v>
      </c>
      <c r="O8" s="31" t="s">
        <v>22</v>
      </c>
    </row>
    <row r="9" ht="21" customHeight="1" spans="1:15">
      <c r="A9" s="11">
        <v>4</v>
      </c>
      <c r="B9" s="12" t="s">
        <v>24</v>
      </c>
      <c r="C9" s="12">
        <v>205</v>
      </c>
      <c r="D9" s="13">
        <v>2</v>
      </c>
      <c r="E9" s="12" t="s">
        <v>20</v>
      </c>
      <c r="F9" s="12">
        <v>3</v>
      </c>
      <c r="G9" s="12">
        <v>88.39</v>
      </c>
      <c r="H9" s="13">
        <f t="shared" si="0"/>
        <v>15.63</v>
      </c>
      <c r="I9" s="12">
        <v>72.76</v>
      </c>
      <c r="J9" s="12">
        <v>7765</v>
      </c>
      <c r="K9" s="30">
        <f t="shared" si="1"/>
        <v>9433.04494227598</v>
      </c>
      <c r="L9" s="30">
        <f t="shared" si="2"/>
        <v>686348.35</v>
      </c>
      <c r="M9" s="32"/>
      <c r="N9" s="12" t="s">
        <v>21</v>
      </c>
      <c r="O9" s="31" t="s">
        <v>22</v>
      </c>
    </row>
    <row r="10" ht="21" customHeight="1" spans="1:15">
      <c r="A10" s="11">
        <v>5</v>
      </c>
      <c r="B10" s="12" t="s">
        <v>24</v>
      </c>
      <c r="C10" s="12">
        <v>206</v>
      </c>
      <c r="D10" s="13">
        <v>2</v>
      </c>
      <c r="E10" s="12" t="s">
        <v>20</v>
      </c>
      <c r="F10" s="12">
        <v>3</v>
      </c>
      <c r="G10" s="12">
        <v>94.49</v>
      </c>
      <c r="H10" s="13">
        <f t="shared" si="0"/>
        <v>16.71</v>
      </c>
      <c r="I10" s="12">
        <v>77.78</v>
      </c>
      <c r="J10" s="12">
        <v>7765</v>
      </c>
      <c r="K10" s="30">
        <f t="shared" si="1"/>
        <v>9433.20712265364</v>
      </c>
      <c r="L10" s="30">
        <f t="shared" si="2"/>
        <v>733714.85</v>
      </c>
      <c r="M10" s="32"/>
      <c r="N10" s="12" t="s">
        <v>21</v>
      </c>
      <c r="O10" s="31" t="s">
        <v>22</v>
      </c>
    </row>
    <row r="11" ht="21" customHeight="1" spans="1:15">
      <c r="A11" s="11">
        <v>6</v>
      </c>
      <c r="B11" s="12" t="s">
        <v>19</v>
      </c>
      <c r="C11" s="12">
        <v>304</v>
      </c>
      <c r="D11" s="13">
        <v>3</v>
      </c>
      <c r="E11" s="12" t="s">
        <v>23</v>
      </c>
      <c r="F11" s="12">
        <v>3</v>
      </c>
      <c r="G11" s="12">
        <v>115.61</v>
      </c>
      <c r="H11" s="13">
        <f t="shared" si="0"/>
        <v>20.44</v>
      </c>
      <c r="I11" s="12">
        <v>95.17</v>
      </c>
      <c r="J11" s="12">
        <v>9510</v>
      </c>
      <c r="K11" s="30">
        <f t="shared" si="1"/>
        <v>11552.4965850583</v>
      </c>
      <c r="L11" s="30">
        <f t="shared" si="2"/>
        <v>1099451.1</v>
      </c>
      <c r="M11" s="29"/>
      <c r="N11" s="12" t="s">
        <v>21</v>
      </c>
      <c r="O11" s="31" t="s">
        <v>22</v>
      </c>
    </row>
    <row r="12" ht="21" customHeight="1" spans="1:15">
      <c r="A12" s="11">
        <v>7</v>
      </c>
      <c r="B12" s="12" t="s">
        <v>24</v>
      </c>
      <c r="C12" s="12">
        <v>407</v>
      </c>
      <c r="D12" s="13">
        <v>4</v>
      </c>
      <c r="E12" s="12" t="s">
        <v>23</v>
      </c>
      <c r="F12" s="12">
        <v>3</v>
      </c>
      <c r="G12" s="12">
        <v>115.61</v>
      </c>
      <c r="H12" s="13">
        <f t="shared" si="0"/>
        <v>20.44</v>
      </c>
      <c r="I12" s="12">
        <v>95.17</v>
      </c>
      <c r="J12" s="12">
        <v>8700</v>
      </c>
      <c r="K12" s="30">
        <f t="shared" si="1"/>
        <v>10568.5299989492</v>
      </c>
      <c r="L12" s="30">
        <f t="shared" si="2"/>
        <v>1005807</v>
      </c>
      <c r="M12" s="29"/>
      <c r="N12" s="12" t="s">
        <v>21</v>
      </c>
      <c r="O12" s="31" t="s">
        <v>22</v>
      </c>
    </row>
    <row r="13" ht="21" customHeight="1" spans="1:15">
      <c r="A13" s="11">
        <v>8</v>
      </c>
      <c r="B13" s="14" t="s">
        <v>19</v>
      </c>
      <c r="C13" s="15">
        <v>503</v>
      </c>
      <c r="D13" s="16">
        <v>5</v>
      </c>
      <c r="E13" s="14" t="s">
        <v>23</v>
      </c>
      <c r="F13" s="14">
        <v>3</v>
      </c>
      <c r="G13" s="14">
        <v>119.57</v>
      </c>
      <c r="H13" s="16">
        <v>21.14</v>
      </c>
      <c r="I13" s="14">
        <v>98.43</v>
      </c>
      <c r="J13" s="14">
        <v>8500</v>
      </c>
      <c r="K13" s="33">
        <f t="shared" si="1"/>
        <v>10325.5613126079</v>
      </c>
      <c r="L13" s="33">
        <f t="shared" si="2"/>
        <v>1016345</v>
      </c>
      <c r="M13" s="34"/>
      <c r="N13" s="12" t="s">
        <v>21</v>
      </c>
      <c r="O13" s="31" t="s">
        <v>22</v>
      </c>
    </row>
    <row r="14" ht="21" customHeight="1" spans="1:16">
      <c r="A14" s="11">
        <v>9</v>
      </c>
      <c r="B14" s="14" t="s">
        <v>19</v>
      </c>
      <c r="C14" s="14">
        <v>703</v>
      </c>
      <c r="D14" s="16">
        <v>7</v>
      </c>
      <c r="E14" s="14" t="s">
        <v>23</v>
      </c>
      <c r="F14" s="14">
        <v>3</v>
      </c>
      <c r="G14" s="14">
        <v>119.57</v>
      </c>
      <c r="H14" s="16">
        <f>G14-I14</f>
        <v>21.14</v>
      </c>
      <c r="I14" s="14">
        <v>98.43</v>
      </c>
      <c r="J14" s="14">
        <v>6520</v>
      </c>
      <c r="K14" s="35">
        <f t="shared" si="1"/>
        <v>7920.31291272986</v>
      </c>
      <c r="L14" s="35">
        <f t="shared" si="2"/>
        <v>779596.4</v>
      </c>
      <c r="M14" s="33"/>
      <c r="N14" s="12" t="s">
        <v>21</v>
      </c>
      <c r="O14" s="31" t="s">
        <v>22</v>
      </c>
      <c r="P14" s="3">
        <v>840000</v>
      </c>
    </row>
    <row r="15" ht="21" customHeight="1" spans="1:15">
      <c r="A15" s="11">
        <v>10</v>
      </c>
      <c r="B15" s="15" t="s">
        <v>24</v>
      </c>
      <c r="C15" s="15">
        <v>807</v>
      </c>
      <c r="D15" s="17">
        <v>8</v>
      </c>
      <c r="E15" s="15" t="s">
        <v>23</v>
      </c>
      <c r="F15" s="15">
        <v>3</v>
      </c>
      <c r="G15" s="15">
        <v>115.61</v>
      </c>
      <c r="H15" s="17">
        <f>G15-I15</f>
        <v>20.44</v>
      </c>
      <c r="I15" s="15">
        <v>95.17</v>
      </c>
      <c r="J15" s="15">
        <v>8500</v>
      </c>
      <c r="K15" s="33">
        <f t="shared" si="1"/>
        <v>10325.5752863297</v>
      </c>
      <c r="L15" s="33">
        <f t="shared" si="2"/>
        <v>982685</v>
      </c>
      <c r="M15" s="33"/>
      <c r="N15" s="12" t="s">
        <v>21</v>
      </c>
      <c r="O15" s="31" t="s">
        <v>22</v>
      </c>
    </row>
    <row r="16" s="1" customFormat="1" ht="21" customHeight="1" spans="1:18">
      <c r="A16" s="11">
        <v>11</v>
      </c>
      <c r="B16" s="14" t="s">
        <v>19</v>
      </c>
      <c r="C16" s="14">
        <v>904</v>
      </c>
      <c r="D16" s="16">
        <v>9</v>
      </c>
      <c r="E16" s="14" t="s">
        <v>23</v>
      </c>
      <c r="F16" s="14">
        <v>3</v>
      </c>
      <c r="G16" s="14">
        <v>115.61</v>
      </c>
      <c r="H16" s="16">
        <f>G16-I16</f>
        <v>20.44</v>
      </c>
      <c r="I16" s="14">
        <v>95.17</v>
      </c>
      <c r="J16" s="14">
        <v>6520</v>
      </c>
      <c r="K16" s="35">
        <f t="shared" si="1"/>
        <v>7920.32363139645</v>
      </c>
      <c r="L16" s="35">
        <f t="shared" si="2"/>
        <v>753777.2</v>
      </c>
      <c r="M16" s="33"/>
      <c r="N16" s="12" t="s">
        <v>21</v>
      </c>
      <c r="O16" s="31" t="s">
        <v>22</v>
      </c>
      <c r="P16" s="3">
        <v>814000</v>
      </c>
      <c r="Q16" s="4"/>
      <c r="R16" s="4"/>
    </row>
    <row r="17" s="1" customFormat="1" ht="21" customHeight="1" spans="1:18">
      <c r="A17" s="11">
        <v>12</v>
      </c>
      <c r="B17" s="15" t="s">
        <v>24</v>
      </c>
      <c r="C17" s="15">
        <v>907</v>
      </c>
      <c r="D17" s="17">
        <v>9</v>
      </c>
      <c r="E17" s="15" t="s">
        <v>23</v>
      </c>
      <c r="F17" s="15">
        <v>3</v>
      </c>
      <c r="G17" s="15">
        <v>115.61</v>
      </c>
      <c r="H17" s="17">
        <f>G17-I17</f>
        <v>20.44</v>
      </c>
      <c r="I17" s="15">
        <v>95.17</v>
      </c>
      <c r="J17" s="15">
        <v>8500</v>
      </c>
      <c r="K17" s="33">
        <f>L17/I17</f>
        <v>10325.5752863297</v>
      </c>
      <c r="L17" s="33">
        <f>J17*G17</f>
        <v>982685</v>
      </c>
      <c r="M17" s="33"/>
      <c r="N17" s="12" t="s">
        <v>21</v>
      </c>
      <c r="O17" s="31" t="s">
        <v>22</v>
      </c>
      <c r="P17" s="3">
        <v>814000</v>
      </c>
      <c r="Q17" s="4"/>
      <c r="R17" s="4"/>
    </row>
    <row r="18" s="1" customFormat="1" ht="21" customHeight="1" spans="1:18">
      <c r="A18" s="11">
        <v>13</v>
      </c>
      <c r="B18" s="14" t="s">
        <v>24</v>
      </c>
      <c r="C18" s="14">
        <v>1007</v>
      </c>
      <c r="D18" s="16">
        <v>10</v>
      </c>
      <c r="E18" s="14" t="s">
        <v>23</v>
      </c>
      <c r="F18" s="14">
        <v>3</v>
      </c>
      <c r="G18" s="14">
        <v>115.61</v>
      </c>
      <c r="H18" s="16">
        <f>G18-I18</f>
        <v>20.44</v>
      </c>
      <c r="I18" s="14">
        <v>95.17</v>
      </c>
      <c r="J18" s="14">
        <v>6520</v>
      </c>
      <c r="K18" s="35">
        <f>L18/I18</f>
        <v>7920.32363139645</v>
      </c>
      <c r="L18" s="35">
        <f>J18*G18</f>
        <v>753777.2</v>
      </c>
      <c r="M18" s="33"/>
      <c r="N18" s="12" t="s">
        <v>21</v>
      </c>
      <c r="O18" s="31" t="s">
        <v>22</v>
      </c>
      <c r="P18" s="3"/>
      <c r="Q18" s="4"/>
      <c r="R18" s="4"/>
    </row>
    <row r="19" s="1" customFormat="1" ht="21" customHeight="1" spans="1:18">
      <c r="A19" s="11">
        <v>14</v>
      </c>
      <c r="B19" s="15" t="s">
        <v>19</v>
      </c>
      <c r="C19" s="15">
        <v>1104</v>
      </c>
      <c r="D19" s="17">
        <v>11</v>
      </c>
      <c r="E19" s="15" t="s">
        <v>23</v>
      </c>
      <c r="F19" s="15">
        <v>3</v>
      </c>
      <c r="G19" s="15">
        <v>115.61</v>
      </c>
      <c r="H19" s="17">
        <f>G19-I19</f>
        <v>20.44</v>
      </c>
      <c r="I19" s="15">
        <v>95.17</v>
      </c>
      <c r="J19" s="15">
        <v>8500</v>
      </c>
      <c r="K19" s="33">
        <f t="shared" ref="K19:K32" si="3">L19/I19</f>
        <v>10325.5752863297</v>
      </c>
      <c r="L19" s="33">
        <f t="shared" ref="L19:L31" si="4">J19*G19</f>
        <v>982685</v>
      </c>
      <c r="M19" s="33"/>
      <c r="N19" s="12" t="s">
        <v>21</v>
      </c>
      <c r="O19" s="31" t="s">
        <v>22</v>
      </c>
      <c r="P19" s="3"/>
      <c r="Q19" s="4"/>
      <c r="R19" s="4"/>
    </row>
    <row r="20" s="1" customFormat="1" ht="21" customHeight="1" spans="1:18">
      <c r="A20" s="11">
        <v>15</v>
      </c>
      <c r="B20" s="15" t="s">
        <v>24</v>
      </c>
      <c r="C20" s="15">
        <v>1107</v>
      </c>
      <c r="D20" s="17">
        <v>11</v>
      </c>
      <c r="E20" s="15" t="s">
        <v>23</v>
      </c>
      <c r="F20" s="15">
        <v>3</v>
      </c>
      <c r="G20" s="15">
        <v>115.61</v>
      </c>
      <c r="H20" s="17">
        <f t="shared" ref="H20:H32" si="5">G20-I20</f>
        <v>20.44</v>
      </c>
      <c r="I20" s="15">
        <v>95.17</v>
      </c>
      <c r="J20" s="15">
        <v>8500</v>
      </c>
      <c r="K20" s="33">
        <f t="shared" si="3"/>
        <v>10325.5752863297</v>
      </c>
      <c r="L20" s="33">
        <f t="shared" si="4"/>
        <v>982685</v>
      </c>
      <c r="M20" s="33"/>
      <c r="N20" s="12" t="s">
        <v>21</v>
      </c>
      <c r="O20" s="31" t="s">
        <v>22</v>
      </c>
      <c r="P20" s="3"/>
      <c r="Q20" s="4"/>
      <c r="R20" s="4"/>
    </row>
    <row r="21" s="1" customFormat="1" ht="21" customHeight="1" spans="1:18">
      <c r="A21" s="11">
        <v>16</v>
      </c>
      <c r="B21" s="15" t="s">
        <v>24</v>
      </c>
      <c r="C21" s="15">
        <v>1207</v>
      </c>
      <c r="D21" s="17">
        <v>12</v>
      </c>
      <c r="E21" s="15" t="s">
        <v>23</v>
      </c>
      <c r="F21" s="15">
        <v>3</v>
      </c>
      <c r="G21" s="15">
        <v>115.61</v>
      </c>
      <c r="H21" s="17">
        <f t="shared" si="5"/>
        <v>20.44</v>
      </c>
      <c r="I21" s="15">
        <v>95.17</v>
      </c>
      <c r="J21" s="15">
        <v>8500</v>
      </c>
      <c r="K21" s="33">
        <f t="shared" si="3"/>
        <v>10325.5752863297</v>
      </c>
      <c r="L21" s="33">
        <f t="shared" si="4"/>
        <v>982685</v>
      </c>
      <c r="M21" s="33"/>
      <c r="N21" s="12" t="s">
        <v>21</v>
      </c>
      <c r="O21" s="31" t="s">
        <v>22</v>
      </c>
      <c r="P21" s="3"/>
      <c r="Q21" s="4"/>
      <c r="R21" s="4"/>
    </row>
    <row r="22" s="1" customFormat="1" ht="21" customHeight="1" spans="1:18">
      <c r="A22" s="11">
        <v>17</v>
      </c>
      <c r="B22" s="15" t="s">
        <v>24</v>
      </c>
      <c r="C22" s="15">
        <v>1208</v>
      </c>
      <c r="D22" s="17">
        <v>12</v>
      </c>
      <c r="E22" s="15" t="s">
        <v>23</v>
      </c>
      <c r="F22" s="15">
        <v>3</v>
      </c>
      <c r="G22" s="15">
        <v>119.57</v>
      </c>
      <c r="H22" s="17">
        <f t="shared" si="5"/>
        <v>21.14</v>
      </c>
      <c r="I22" s="15">
        <v>98.43</v>
      </c>
      <c r="J22" s="15">
        <v>9540</v>
      </c>
      <c r="K22" s="33">
        <f t="shared" si="3"/>
        <v>11588.9241085035</v>
      </c>
      <c r="L22" s="33">
        <f t="shared" si="4"/>
        <v>1140697.8</v>
      </c>
      <c r="M22" s="33"/>
      <c r="N22" s="12" t="s">
        <v>21</v>
      </c>
      <c r="O22" s="31" t="s">
        <v>22</v>
      </c>
      <c r="P22" s="3"/>
      <c r="Q22" s="4"/>
      <c r="R22" s="4"/>
    </row>
    <row r="23" s="1" customFormat="1" ht="21" customHeight="1" spans="1:18">
      <c r="A23" s="11">
        <v>18</v>
      </c>
      <c r="B23" s="15" t="s">
        <v>19</v>
      </c>
      <c r="C23" s="15">
        <v>1304</v>
      </c>
      <c r="D23" s="17">
        <v>13</v>
      </c>
      <c r="E23" s="15" t="s">
        <v>23</v>
      </c>
      <c r="F23" s="15">
        <v>3</v>
      </c>
      <c r="G23" s="15">
        <v>115.61</v>
      </c>
      <c r="H23" s="17">
        <f t="shared" si="5"/>
        <v>20.44</v>
      </c>
      <c r="I23" s="15">
        <v>95.17</v>
      </c>
      <c r="J23" s="15">
        <v>8500</v>
      </c>
      <c r="K23" s="33">
        <f t="shared" si="3"/>
        <v>10325.5752863297</v>
      </c>
      <c r="L23" s="33">
        <f t="shared" si="4"/>
        <v>982685</v>
      </c>
      <c r="M23" s="33"/>
      <c r="N23" s="12" t="s">
        <v>21</v>
      </c>
      <c r="O23" s="31" t="s">
        <v>22</v>
      </c>
      <c r="P23" s="3"/>
      <c r="Q23" s="4"/>
      <c r="R23" s="4"/>
    </row>
    <row r="24" s="1" customFormat="1" ht="21" customHeight="1" spans="1:18">
      <c r="A24" s="11">
        <v>19</v>
      </c>
      <c r="B24" s="12" t="s">
        <v>24</v>
      </c>
      <c r="C24" s="12">
        <v>1306</v>
      </c>
      <c r="D24" s="13">
        <v>13</v>
      </c>
      <c r="E24" s="12" t="s">
        <v>20</v>
      </c>
      <c r="F24" s="12">
        <v>3</v>
      </c>
      <c r="G24" s="12">
        <v>94.49</v>
      </c>
      <c r="H24" s="13">
        <f t="shared" si="5"/>
        <v>16.71</v>
      </c>
      <c r="I24" s="12">
        <v>77.78</v>
      </c>
      <c r="J24" s="12">
        <v>8500</v>
      </c>
      <c r="K24" s="30">
        <f t="shared" si="3"/>
        <v>10326.1121110825</v>
      </c>
      <c r="L24" s="30">
        <f t="shared" si="4"/>
        <v>803165</v>
      </c>
      <c r="M24" s="30"/>
      <c r="N24" s="12" t="s">
        <v>21</v>
      </c>
      <c r="O24" s="31" t="s">
        <v>22</v>
      </c>
      <c r="P24" s="3">
        <v>670000</v>
      </c>
      <c r="Q24" s="4"/>
      <c r="R24" s="4"/>
    </row>
    <row r="25" s="1" customFormat="1" ht="21" customHeight="1" spans="1:18">
      <c r="A25" s="11">
        <v>20</v>
      </c>
      <c r="B25" s="12" t="s">
        <v>24</v>
      </c>
      <c r="C25" s="12">
        <v>1307</v>
      </c>
      <c r="D25" s="13">
        <v>13</v>
      </c>
      <c r="E25" s="12" t="s">
        <v>23</v>
      </c>
      <c r="F25" s="12">
        <v>3</v>
      </c>
      <c r="G25" s="12">
        <v>115.61</v>
      </c>
      <c r="H25" s="13">
        <f t="shared" si="5"/>
        <v>20.44</v>
      </c>
      <c r="I25" s="12">
        <v>95.17</v>
      </c>
      <c r="J25" s="12">
        <v>8500</v>
      </c>
      <c r="K25" s="30">
        <f t="shared" si="3"/>
        <v>10325.5752863297</v>
      </c>
      <c r="L25" s="30">
        <f t="shared" si="4"/>
        <v>982685</v>
      </c>
      <c r="M25" s="30"/>
      <c r="N25" s="12" t="s">
        <v>21</v>
      </c>
      <c r="O25" s="31" t="s">
        <v>22</v>
      </c>
      <c r="P25" s="3"/>
      <c r="Q25" s="4"/>
      <c r="R25" s="4"/>
    </row>
    <row r="26" s="1" customFormat="1" ht="21" customHeight="1" spans="1:18">
      <c r="A26" s="11">
        <v>21</v>
      </c>
      <c r="B26" s="12" t="s">
        <v>19</v>
      </c>
      <c r="C26" s="12">
        <v>1503</v>
      </c>
      <c r="D26" s="13">
        <v>15</v>
      </c>
      <c r="E26" s="12" t="s">
        <v>23</v>
      </c>
      <c r="F26" s="12">
        <v>3</v>
      </c>
      <c r="G26" s="12">
        <v>119.57</v>
      </c>
      <c r="H26" s="13">
        <f t="shared" si="5"/>
        <v>21.14</v>
      </c>
      <c r="I26" s="12">
        <v>98.43</v>
      </c>
      <c r="J26" s="12">
        <v>8500</v>
      </c>
      <c r="K26" s="30">
        <f t="shared" si="3"/>
        <v>10325.5613126079</v>
      </c>
      <c r="L26" s="30">
        <f t="shared" si="4"/>
        <v>1016345</v>
      </c>
      <c r="M26" s="30"/>
      <c r="N26" s="12" t="s">
        <v>21</v>
      </c>
      <c r="O26" s="31" t="s">
        <v>22</v>
      </c>
      <c r="P26" s="3"/>
      <c r="Q26" s="4"/>
      <c r="R26" s="4"/>
    </row>
    <row r="27" s="1" customFormat="1" ht="21" customHeight="1" spans="1:18">
      <c r="A27" s="11">
        <v>22</v>
      </c>
      <c r="B27" s="12" t="s">
        <v>19</v>
      </c>
      <c r="C27" s="12">
        <v>1504</v>
      </c>
      <c r="D27" s="13">
        <v>15</v>
      </c>
      <c r="E27" s="12" t="s">
        <v>23</v>
      </c>
      <c r="F27" s="12">
        <v>3</v>
      </c>
      <c r="G27" s="12">
        <v>115.61</v>
      </c>
      <c r="H27" s="13">
        <f t="shared" si="5"/>
        <v>20.44</v>
      </c>
      <c r="I27" s="12">
        <v>95.17</v>
      </c>
      <c r="J27" s="12">
        <v>9570</v>
      </c>
      <c r="K27" s="30">
        <f t="shared" si="3"/>
        <v>11625.3829988442</v>
      </c>
      <c r="L27" s="30">
        <f t="shared" si="4"/>
        <v>1106387.7</v>
      </c>
      <c r="M27" s="30"/>
      <c r="N27" s="12" t="s">
        <v>21</v>
      </c>
      <c r="O27" s="31" t="s">
        <v>22</v>
      </c>
      <c r="P27" s="3"/>
      <c r="Q27" s="4"/>
      <c r="R27" s="4"/>
    </row>
    <row r="28" s="1" customFormat="1" ht="21" customHeight="1" spans="1:18">
      <c r="A28" s="11">
        <v>23</v>
      </c>
      <c r="B28" s="12" t="s">
        <v>24</v>
      </c>
      <c r="C28" s="12">
        <v>1505</v>
      </c>
      <c r="D28" s="13">
        <v>15</v>
      </c>
      <c r="E28" s="12" t="s">
        <v>20</v>
      </c>
      <c r="F28" s="12">
        <v>3</v>
      </c>
      <c r="G28" s="12">
        <v>88.39</v>
      </c>
      <c r="H28" s="13">
        <f t="shared" si="5"/>
        <v>15.63</v>
      </c>
      <c r="I28" s="12">
        <v>72.76</v>
      </c>
      <c r="J28" s="12">
        <v>9610</v>
      </c>
      <c r="K28" s="30">
        <f t="shared" si="3"/>
        <v>11674.3801539307</v>
      </c>
      <c r="L28" s="30">
        <f t="shared" si="4"/>
        <v>849427.9</v>
      </c>
      <c r="M28" s="30"/>
      <c r="N28" s="12" t="s">
        <v>21</v>
      </c>
      <c r="O28" s="31" t="s">
        <v>22</v>
      </c>
      <c r="P28" s="3">
        <v>628000</v>
      </c>
      <c r="Q28" s="4"/>
      <c r="R28" s="4"/>
    </row>
    <row r="29" s="1" customFormat="1" ht="21" customHeight="1" spans="1:18">
      <c r="A29" s="11">
        <v>24</v>
      </c>
      <c r="B29" s="12" t="s">
        <v>24</v>
      </c>
      <c r="C29" s="12">
        <v>1507</v>
      </c>
      <c r="D29" s="13">
        <v>15</v>
      </c>
      <c r="E29" s="12" t="s">
        <v>23</v>
      </c>
      <c r="F29" s="12">
        <v>3</v>
      </c>
      <c r="G29" s="12">
        <v>115.61</v>
      </c>
      <c r="H29" s="13">
        <f t="shared" si="5"/>
        <v>20.44</v>
      </c>
      <c r="I29" s="12">
        <v>95.17</v>
      </c>
      <c r="J29" s="12">
        <v>9570</v>
      </c>
      <c r="K29" s="30">
        <f t="shared" si="3"/>
        <v>11625.3829988442</v>
      </c>
      <c r="L29" s="30">
        <f t="shared" si="4"/>
        <v>1106387.7</v>
      </c>
      <c r="M29" s="30"/>
      <c r="N29" s="12" t="s">
        <v>21</v>
      </c>
      <c r="O29" s="31" t="s">
        <v>22</v>
      </c>
      <c r="P29" s="3"/>
      <c r="Q29" s="4"/>
      <c r="R29" s="4"/>
    </row>
    <row r="30" s="1" customFormat="1" ht="21" customHeight="1" spans="1:18">
      <c r="A30" s="11">
        <v>25</v>
      </c>
      <c r="B30" s="12" t="s">
        <v>24</v>
      </c>
      <c r="C30" s="12">
        <v>1607</v>
      </c>
      <c r="D30" s="13">
        <v>16</v>
      </c>
      <c r="E30" s="12" t="s">
        <v>23</v>
      </c>
      <c r="F30" s="12">
        <v>3</v>
      </c>
      <c r="G30" s="12">
        <v>115.61</v>
      </c>
      <c r="H30" s="13">
        <f t="shared" si="5"/>
        <v>20.44</v>
      </c>
      <c r="I30" s="12">
        <v>95.17</v>
      </c>
      <c r="J30" s="12">
        <v>9385</v>
      </c>
      <c r="K30" s="30">
        <f t="shared" si="3"/>
        <v>11400.6498896711</v>
      </c>
      <c r="L30" s="30">
        <f t="shared" si="4"/>
        <v>1084999.85</v>
      </c>
      <c r="M30" s="36"/>
      <c r="N30" s="12" t="s">
        <v>21</v>
      </c>
      <c r="O30" s="31" t="s">
        <v>22</v>
      </c>
      <c r="P30" s="3"/>
      <c r="Q30" s="4"/>
      <c r="R30" s="4"/>
    </row>
    <row r="31" s="2" customFormat="1" ht="24.95" customHeight="1" spans="1:18">
      <c r="A31" s="18" t="s">
        <v>25</v>
      </c>
      <c r="B31" s="18"/>
      <c r="C31" s="18"/>
      <c r="D31" s="18"/>
      <c r="E31" s="18"/>
      <c r="F31" s="18"/>
      <c r="G31" s="19">
        <f>SUM(G6:G30)</f>
        <v>2761.07</v>
      </c>
      <c r="H31" s="19">
        <f>SUM(H6:H30)</f>
        <v>488.18</v>
      </c>
      <c r="I31" s="19">
        <f>SUM(I6:I30)</f>
        <v>2272.89</v>
      </c>
      <c r="J31" s="37">
        <f>L31/G31</f>
        <v>8391.44187217274</v>
      </c>
      <c r="K31" s="37">
        <f t="shared" si="3"/>
        <v>10193.7878251917</v>
      </c>
      <c r="L31" s="37">
        <f>SUM(L6:L30)</f>
        <v>23169358.41</v>
      </c>
      <c r="M31" s="37"/>
      <c r="N31" s="10"/>
      <c r="O31" s="38"/>
      <c r="P31" s="39">
        <v>8808</v>
      </c>
      <c r="Q31" s="41"/>
      <c r="R31" s="41"/>
    </row>
    <row r="32" s="2" customFormat="1" ht="69" customHeight="1" spans="1:18">
      <c r="A32" s="20" t="s">
        <v>26</v>
      </c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40"/>
      <c r="P32" s="3"/>
      <c r="Q32" s="41"/>
      <c r="R32" s="41"/>
    </row>
    <row r="33" s="2" customFormat="1" ht="68.25" customHeight="1" spans="1:18">
      <c r="A33" s="22" t="s">
        <v>27</v>
      </c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3"/>
      <c r="Q33" s="41"/>
      <c r="R33" s="41"/>
    </row>
    <row r="34" s="2" customFormat="1" ht="24.95" customHeight="1" spans="1:18">
      <c r="A34" s="24" t="s">
        <v>28</v>
      </c>
      <c r="B34" s="24"/>
      <c r="C34" s="24"/>
      <c r="D34" s="24"/>
      <c r="E34" s="24"/>
      <c r="F34" s="24"/>
      <c r="G34" s="24"/>
      <c r="H34" s="24"/>
      <c r="I34" s="24"/>
      <c r="J34" s="24"/>
      <c r="K34" s="24" t="s">
        <v>29</v>
      </c>
      <c r="L34" s="24"/>
      <c r="M34" s="24"/>
      <c r="N34" s="25"/>
      <c r="O34" s="25"/>
      <c r="P34" s="3"/>
      <c r="Q34" s="41"/>
      <c r="R34" s="41"/>
    </row>
    <row r="35" s="2" customFormat="1" ht="24.95" customHeight="1" spans="1:18">
      <c r="A35" s="24" t="s">
        <v>30</v>
      </c>
      <c r="B35" s="24"/>
      <c r="C35" s="24"/>
      <c r="D35" s="24"/>
      <c r="E35" s="24"/>
      <c r="F35" s="25"/>
      <c r="G35" s="25"/>
      <c r="H35" s="25"/>
      <c r="I35" s="25"/>
      <c r="J35" s="25"/>
      <c r="K35" s="24" t="s">
        <v>31</v>
      </c>
      <c r="L35" s="24"/>
      <c r="M35" s="24"/>
      <c r="N35" s="25"/>
      <c r="O35" s="25"/>
      <c r="P35" s="3"/>
      <c r="Q35" s="41"/>
      <c r="R35" s="41"/>
    </row>
    <row r="36" s="2" customFormat="1" ht="24.95" customHeight="1" spans="1:18">
      <c r="A36" s="24" t="s">
        <v>32</v>
      </c>
      <c r="B36" s="24"/>
      <c r="C36" s="24"/>
      <c r="D36" s="24"/>
      <c r="E36" s="24"/>
      <c r="P36" s="3"/>
      <c r="Q36" s="41"/>
      <c r="R36" s="41"/>
    </row>
  </sheetData>
  <autoFilter xmlns:etc="http://www.wps.cn/officeDocument/2017/etCustomData" ref="A4:O36" etc:filterBottomFollowUsedRange="0">
    <extLst/>
  </autoFilter>
  <mergeCells count="26">
    <mergeCell ref="A1:B1"/>
    <mergeCell ref="A2:O2"/>
    <mergeCell ref="K3:N3"/>
    <mergeCell ref="A31:F31"/>
    <mergeCell ref="A32:O32"/>
    <mergeCell ref="A33:O33"/>
    <mergeCell ref="A34:E34"/>
    <mergeCell ref="K34:L34"/>
    <mergeCell ref="A35:E35"/>
    <mergeCell ref="K35:L35"/>
    <mergeCell ref="A36:E36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conditionalFormatting sqref="C13">
    <cfRule type="duplicateValues" dxfId="0" priority="1"/>
    <cfRule type="duplicateValues" dxfId="0" priority="2"/>
  </conditionalFormatting>
  <pageMargins left="0.511805555555556" right="0.511805555555556" top="0.747916666666667" bottom="0.747916666666667" header="0.314583333333333" footer="0.314583333333333"/>
  <pageSetup paperSize="9" scale="75" orientation="landscape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3号楼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张鱼哥</cp:lastModifiedBy>
  <dcterms:created xsi:type="dcterms:W3CDTF">2011-04-24T10:07:00Z</dcterms:created>
  <dcterms:modified xsi:type="dcterms:W3CDTF">2025-03-18T04:08:44Z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87A97A548FF64543A2E1E8D5165067B2_13</vt:lpwstr>
  </property>
</Properties>
</file>