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期4栋 " sheetId="8" r:id="rId1"/>
  </sheets>
  <definedNames>
    <definedName name="_xlnm._FilterDatabase" localSheetId="0" hidden="1">'三期4栋 '!$A$5:$N$15</definedName>
    <definedName name="_xlnm.Print_Titles" localSheetId="0">'三期4栋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<sst xmlns="http://schemas.openxmlformats.org/spreadsheetml/2006/main" count="38" uniqueCount="34">
  <si>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</si>
  <si>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</si>
  <si>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</si>
  <si>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</si>
  <si>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保利和悦滨江花园三期4-1#、4-2#楼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</si>
  <si>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</si>
  <si>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</si>
  <si>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</si>
  <si>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</si>
  <si>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</si>
  <si>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</si>
  <si>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</si>
  <si>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</si>
  <si>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</si>
  <si>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</si>
  <si>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</si>
  <si>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</si>
  <si>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</si>
  <si>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</si>
  <si>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4-1单元</t>
  </si>
  <si>
    <t>16F</t>
  </si>
  <si>
    <t>四室二厅三卫</t>
  </si>
  <si>
    <t>未售</t>
  </si>
  <si>
    <t>带精装修1500元/方，以建筑面积计算</t>
  </si>
  <si>
    <t>17F</t>
  </si>
  <si>
    <t>本楼栋总面积/均价</t>
  </si>
  <si>
    <t>-</t>
  </si>
  <si>
    <t>本栋销售住宅共2套，销售住宅总建筑面积：330.34㎡，套内面积：268.48㎡，分摊面积：61.86㎡，原备案均价：：8041.50元/㎡（建筑面积）、9969.38元/㎡（套内建筑面积）；现备案均价：8418.92元/㎡（建筑面积）、10358.70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</si>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</sst>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00_ "/>
  </numFmts>
  <fonts count="30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/>
    <xf numFmtId="0" fontId="0" fillId="0" borderId="0"/>
    <xf numFmtId="0" fontId="0" fillId="0" borderId="0" applyBorder="0">
      <alignment vertical="center"/>
    </xf>
    <xf numFmtId="0" fontId="9" fillId="0" borderId="0" applyBorder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78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6" fontId="8" fillId="2" borderId="5" xfId="0" applyNumberFormat="1" applyFont="1" applyFill="1" applyBorder="1" applyAlignment="1">
      <alignment horizontal="left" vertical="top" wrapText="1"/>
    </xf>
    <xf numFmtId="178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left" vertical="center"/>
    </xf>
    <xf numFmtId="179" fontId="0" fillId="2" borderId="0" xfId="0" applyNumberFormat="1" applyFill="1" applyAlignment="1">
      <alignment horizontal="left" vertical="center"/>
    </xf>
    <xf numFmtId="177" fontId="0" fillId="0" borderId="0" xfId="0" applyNumberForma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6" xfId="53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view="pageBreakPreview" zoomScaleNormal="85" workbookViewId="0">
      <selection activeCell="A9" sqref="A9:N9"/>
    </sheetView>
  </sheetViews>
  <sheetFormatPr defaultColWidth="8.88333333333333" defaultRowHeight="14.25"/>
  <cols>
    <col min="1" max="1" width="8.88333333333333" style="4"/>
    <col min="2" max="2" width="15.6666666666667" style="4" customWidth="1"/>
    <col min="3" max="3" width="12.8833333333333" style="4" customWidth="1"/>
    <col min="4" max="4" width="8.88333333333333" style="4" customWidth="1"/>
    <col min="5" max="5" width="16.2166666666667" style="4" customWidth="1"/>
    <col min="6" max="6" width="10.2166666666667" style="4" customWidth="1"/>
    <col min="7" max="7" width="14.6666666666667" style="4" customWidth="1"/>
    <col min="8" max="8" width="15.6666666666667" style="4" customWidth="1"/>
    <col min="9" max="9" width="14.1083333333333" style="4" customWidth="1"/>
    <col min="10" max="10" width="17" style="4" customWidth="1"/>
    <col min="11" max="11" width="17.4416666666667" style="4" customWidth="1"/>
    <col min="12" max="12" width="20.1083333333333" style="5" customWidth="1"/>
    <col min="13" max="13" width="8.44166666666667" style="4" customWidth="1"/>
    <col min="14" max="14" width="34.6666666666667" style="4" customWidth="1"/>
    <col min="15" max="15" width="12.8833333333333" style="4"/>
    <col min="16" max="16384" width="8.88333333333333" style="4"/>
  </cols>
  <sheetData>
    <row r="1" s="1" customFormat="1" ht="20.25" spans="1:12">
      <c r="A1" s="6" t="s">
        <v>0</v>
      </c>
      <c r="B1" s="6"/>
      <c r="J1" s="24"/>
      <c r="L1" s="25"/>
    </row>
    <row r="2" s="1" customFormat="1" ht="25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6"/>
      <c r="M2" s="7"/>
      <c r="N2" s="7"/>
    </row>
    <row r="3" s="1" customFormat="1" ht="21" customHeight="1" spans="1:14">
      <c r="A3" s="8" t="s">
        <v>2</v>
      </c>
      <c r="B3" s="8"/>
      <c r="C3" s="8"/>
      <c r="D3" s="8"/>
      <c r="E3" s="8"/>
      <c r="F3" s="8"/>
      <c r="G3" s="9"/>
      <c r="H3" s="9"/>
      <c r="I3" s="9" t="s">
        <v>3</v>
      </c>
      <c r="J3" s="27" t="s">
        <v>4</v>
      </c>
      <c r="K3" s="27"/>
      <c r="L3" s="28"/>
      <c r="M3" s="29"/>
      <c r="N3" s="29"/>
    </row>
    <row r="4" s="1" customFormat="1" ht="15" customHeight="1" spans="1:14">
      <c r="A4" s="10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30" t="s">
        <v>13</v>
      </c>
      <c r="J4" s="31" t="s">
        <v>14</v>
      </c>
      <c r="K4" s="11" t="s">
        <v>15</v>
      </c>
      <c r="L4" s="32" t="s">
        <v>16</v>
      </c>
      <c r="M4" s="11" t="s">
        <v>17</v>
      </c>
      <c r="N4" s="10" t="s">
        <v>18</v>
      </c>
    </row>
    <row r="5" s="1" customFormat="1" ht="24" customHeight="1" spans="1:14">
      <c r="A5" s="10"/>
      <c r="B5" s="11"/>
      <c r="C5" s="11"/>
      <c r="D5" s="11"/>
      <c r="E5" s="11"/>
      <c r="F5" s="11"/>
      <c r="G5" s="11"/>
      <c r="H5" s="11"/>
      <c r="I5" s="33"/>
      <c r="J5" s="31"/>
      <c r="K5" s="11"/>
      <c r="L5" s="34"/>
      <c r="M5" s="11"/>
      <c r="N5" s="10"/>
    </row>
    <row r="6" s="1" customFormat="1" ht="25" customHeight="1" spans="1:14">
      <c r="A6" s="12">
        <v>1</v>
      </c>
      <c r="B6" s="12" t="s">
        <v>19</v>
      </c>
      <c r="C6" s="12">
        <v>1602</v>
      </c>
      <c r="D6" s="13" t="s">
        <v>20</v>
      </c>
      <c r="E6" s="14" t="s">
        <v>21</v>
      </c>
      <c r="F6" s="15">
        <v>2.9</v>
      </c>
      <c r="G6" s="16">
        <v>165.17</v>
      </c>
      <c r="H6" s="16">
        <f>G6-I6</f>
        <v>30.93</v>
      </c>
      <c r="I6" s="16">
        <v>134.24</v>
      </c>
      <c r="J6" s="35">
        <f>L6/G6</f>
        <v>8330.61088575407</v>
      </c>
      <c r="K6" s="35">
        <f>L6/I6</f>
        <v>10250.0521454112</v>
      </c>
      <c r="L6" s="36">
        <v>1375967</v>
      </c>
      <c r="M6" s="37" t="s">
        <v>22</v>
      </c>
      <c r="N6" s="38" t="s">
        <v>23</v>
      </c>
    </row>
    <row r="7" s="1" customFormat="1" ht="25" customHeight="1" spans="1:14">
      <c r="A7" s="12">
        <v>2</v>
      </c>
      <c r="B7" s="12" t="s">
        <v>19</v>
      </c>
      <c r="C7" s="12">
        <v>1702</v>
      </c>
      <c r="D7" s="13" t="s">
        <v>24</v>
      </c>
      <c r="E7" s="14" t="s">
        <v>21</v>
      </c>
      <c r="F7" s="15">
        <v>2.9</v>
      </c>
      <c r="G7" s="16">
        <v>165.17</v>
      </c>
      <c r="H7" s="16">
        <f>G7-I7</f>
        <v>30.93</v>
      </c>
      <c r="I7" s="16">
        <v>134.24</v>
      </c>
      <c r="J7" s="35">
        <f>L7/G7</f>
        <v>8507.22286129443</v>
      </c>
      <c r="K7" s="35">
        <f>L7/I7</f>
        <v>10467.3569725864</v>
      </c>
      <c r="L7" s="36">
        <v>1405138</v>
      </c>
      <c r="M7" s="37" t="s">
        <v>22</v>
      </c>
      <c r="N7" s="38" t="s">
        <v>23</v>
      </c>
    </row>
    <row r="8" s="1" customFormat="1" ht="20.1" customHeight="1" spans="1:14">
      <c r="A8" s="17" t="s">
        <v>25</v>
      </c>
      <c r="B8" s="18"/>
      <c r="C8" s="12"/>
      <c r="D8" s="14"/>
      <c r="E8" s="14"/>
      <c r="F8" s="14" t="s">
        <v>26</v>
      </c>
      <c r="G8" s="15">
        <f>SUM(G6:G7)</f>
        <v>330.34</v>
      </c>
      <c r="H8" s="15">
        <f>SUM(H6:H7)</f>
        <v>61.86</v>
      </c>
      <c r="I8" s="15">
        <f>SUM(I6:I7)</f>
        <v>268.48</v>
      </c>
      <c r="J8" s="15">
        <f>L8/G8</f>
        <v>8418.91687352425</v>
      </c>
      <c r="K8" s="15">
        <f>L8/I8</f>
        <v>10358.7045589988</v>
      </c>
      <c r="L8" s="35">
        <f>SUM(L6:L7)</f>
        <v>2781105</v>
      </c>
      <c r="M8" s="39"/>
      <c r="N8" s="13"/>
    </row>
    <row r="9" s="1" customFormat="1" ht="40.95" customHeight="1" spans="1:14">
      <c r="A9" s="19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40"/>
      <c r="M9" s="20"/>
      <c r="N9" s="41"/>
    </row>
    <row r="10" s="1" customFormat="1" ht="54" customHeight="1" spans="1:14">
      <c r="A10" s="21" t="s">
        <v>28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42"/>
      <c r="M10" s="21"/>
      <c r="N10" s="21"/>
    </row>
    <row r="11" s="1" customFormat="1" ht="20.1" customHeight="1" spans="1:14">
      <c r="A11" s="22" t="s">
        <v>29</v>
      </c>
      <c r="B11" s="22"/>
      <c r="C11" s="22"/>
      <c r="D11" s="22"/>
      <c r="E11" s="22"/>
      <c r="F11" s="22"/>
      <c r="G11" s="22"/>
      <c r="H11" s="22"/>
      <c r="I11" s="22"/>
      <c r="J11" s="43"/>
      <c r="K11" s="22" t="s">
        <v>30</v>
      </c>
      <c r="L11" s="44"/>
      <c r="M11" s="22"/>
      <c r="N11" s="22"/>
    </row>
    <row r="12" s="1" customFormat="1" ht="20.1" customHeight="1" spans="1:14">
      <c r="A12" s="8" t="s">
        <v>31</v>
      </c>
      <c r="B12" s="22"/>
      <c r="C12" s="22"/>
      <c r="D12" s="22"/>
      <c r="E12" s="22"/>
      <c r="F12" s="22"/>
      <c r="G12" s="22"/>
      <c r="H12" s="22"/>
      <c r="I12" s="22"/>
      <c r="J12" s="23"/>
      <c r="K12" s="22" t="s">
        <v>32</v>
      </c>
      <c r="L12" s="44"/>
      <c r="M12" s="22"/>
      <c r="N12" s="22"/>
    </row>
    <row r="13" s="1" customFormat="1" ht="20.1" customHeight="1" spans="1:14">
      <c r="A13" s="8" t="s">
        <v>33</v>
      </c>
      <c r="B13" s="22"/>
      <c r="C13" s="22"/>
      <c r="D13" s="22"/>
      <c r="E13" s="22"/>
      <c r="F13" s="23"/>
      <c r="G13" s="23"/>
      <c r="H13" s="23"/>
      <c r="I13" s="23"/>
      <c r="J13" s="45"/>
      <c r="K13" s="23"/>
      <c r="L13" s="46"/>
      <c r="M13" s="23"/>
      <c r="N13" s="23"/>
    </row>
    <row r="14" ht="20.1" customHeight="1" spans="12:12">
      <c r="L14" s="47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30" customHeight="1"/>
    <row r="38" ht="27" customHeight="1"/>
    <row r="39" ht="20.1" customHeight="1"/>
    <row r="40" s="2" customFormat="1" ht="20.1" customHeight="1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  <c r="M40" s="4"/>
      <c r="N40" s="4"/>
    </row>
    <row r="41" s="2" customFormat="1" ht="28.5" customHeight="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  <c r="M41" s="4"/>
      <c r="N41" s="4"/>
    </row>
    <row r="42" ht="45" customHeight="1"/>
    <row r="43" s="3" customFormat="1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  <c r="M43" s="4"/>
      <c r="N43" s="4"/>
    </row>
    <row r="44" s="3" customFormat="1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5"/>
      <c r="M44" s="4"/>
      <c r="N44" s="4"/>
    </row>
    <row r="45" s="3" customFormat="1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  <c r="M45" s="4"/>
      <c r="N45" s="4"/>
    </row>
  </sheetData>
  <autoFilter xmlns:etc="http://www.wps.cn/officeDocument/2017/etCustomData" ref="A5:N15" etc:filterBottomFollowUsedRange="0">
    <extLst/>
  </autoFilter>
  <mergeCells count="24">
    <mergeCell ref="A1:B1"/>
    <mergeCell ref="A2:N2"/>
    <mergeCell ref="A3:F3"/>
    <mergeCell ref="J3:K3"/>
    <mergeCell ref="A8:B8"/>
    <mergeCell ref="A9:N9"/>
    <mergeCell ref="A10:N10"/>
    <mergeCell ref="A11:B11"/>
    <mergeCell ref="K11:L11"/>
    <mergeCell ref="K12:L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59" fitToHeight="0" orientation="landscape" verticalDpi="300"/>
  <headerFooter/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三期4栋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薯bb</dc:creator>
  <cp:lastModifiedBy>Poly</cp:lastModifiedBy>
  <dcterms:created xsi:type="dcterms:W3CDTF">2006-09-13T19:21:00Z</dcterms:created>
  <cp:lastPrinted>2024-06-05T09:12:00Z</cp:lastPrinted>
  <dcterms:modified xsi:type="dcterms:W3CDTF">2025-06-01T02:10:18Z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84983C73369E4729A809946719BEE471_13</vt:lpwstr>
  </property>
  <property fmtid="{D5CDD505-2E9C-101B-9397-08002B2CF9AE}" pid="4" name="KSOReadingLayout">
    <vt:bool>true</vt:bool>
  </property>
</Properties>
</file>