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附件2" sheetId="1" r:id="rId1"/>
  </sheets>
  <definedNames>
    <definedName name="_xlnm._FilterDatabase" localSheetId="0" hidden="1">'附件2'!$A$4:$O$14</definedName>
    <definedName name="_xlnm.Print_Titles" localSheetId="0">'附件2'!$2:$5</definedName>
  </definedNames>
  <calcPr fullCalcOnLoad="1"/>
</workbook>
</file>

<file path=xl/sharedStrings.xml><?xml version="1.0" encoding="utf-8"?>
<sst xmlns="http://schemas.openxmlformats.org/spreadsheetml/2006/main" count="39" uniqueCount="33">
  <si>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</si>
  <si>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</si>
  <si>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</si>
  <si>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</si>
  <si>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</si>
  <si>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</si>
  <si>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</si>
  <si>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</si>
  <si>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</si>
  <si>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</si>
  <si>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</si>
  <si>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</si>
  <si>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</si>
  <si>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</si>
  <si>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</si>
  <si>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</si>
  <si>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</si>
  <si>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3米</t>
  </si>
  <si>
    <t>未售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</si>
  <si>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</si>
  <si>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</si>
  <si>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</si>
  <si>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价格举报投诉电话：12358</t>
  </si>
  <si>
    <t>本表一式两份</t>
  </si>
  <si>
    <t>房地产开发企业名称或中介服务机构名称：清远市龙光润悦房地产有限公司</t>
  </si>
  <si>
    <t>三房两厅两卫</t>
  </si>
  <si>
    <t>5号楼</t>
  </si>
  <si>
    <t>两房两厅两卫</t>
  </si>
  <si>
    <t>5号楼</t>
  </si>
  <si>
    <r>
      <t xml:space="preserve">   本栋销售住宅共</t>
    </r>
    <r>
      <rPr>
        <sz val="9"/>
        <rFont val="宋体"/>
        <family val="0"/>
      </rPr>
      <t>3</t>
    </r>
    <r>
      <rPr>
        <sz val="9"/>
        <rFont val="宋体"/>
        <family val="0"/>
      </rPr>
      <t>套，销售住宅总建筑面积：</t>
    </r>
    <r>
      <rPr>
        <sz val="9"/>
        <rFont val="宋体"/>
        <family val="0"/>
      </rPr>
      <t>309.40</t>
    </r>
    <r>
      <rPr>
        <sz val="9"/>
        <rFont val="宋体"/>
        <family val="0"/>
      </rPr>
      <t>㎡，套内面积：</t>
    </r>
    <r>
      <rPr>
        <sz val="9"/>
        <rFont val="宋体"/>
        <family val="0"/>
      </rPr>
      <t>240.73</t>
    </r>
    <r>
      <rPr>
        <sz val="9"/>
        <rFont val="宋体"/>
        <family val="0"/>
      </rPr>
      <t>㎡，分摊面积：</t>
    </r>
    <r>
      <rPr>
        <sz val="9"/>
        <rFont val="宋体"/>
        <family val="0"/>
      </rPr>
      <t>68.67</t>
    </r>
    <r>
      <rPr>
        <sz val="9"/>
        <rFont val="宋体"/>
        <family val="0"/>
      </rPr>
      <t>㎡，销售均价：</t>
    </r>
    <r>
      <rPr>
        <sz val="9"/>
        <rFont val="宋体"/>
        <family val="0"/>
      </rPr>
      <t>9500.03</t>
    </r>
    <r>
      <rPr>
        <sz val="9"/>
        <rFont val="宋体"/>
        <family val="0"/>
      </rPr>
      <t>元/㎡（建筑面积）、</t>
    </r>
    <r>
      <rPr>
        <sz val="9"/>
        <rFont val="宋体"/>
        <family val="0"/>
      </rPr>
      <t>12209.99</t>
    </r>
    <r>
      <rPr>
        <sz val="9"/>
        <rFont val="宋体"/>
        <family val="0"/>
      </rPr>
      <t>元/㎡（套内建筑面积）。</t>
    </r>
  </si>
  <si>
    <t>1</t>
  </si>
  <si>
    <t>2</t>
  </si>
  <si>
    <t>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</si>
</sst>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  <numFmt numFmtId="179" formatCode="0.0_ "/>
    <numFmt numFmtId="180" formatCode="0_);[Red]\(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32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3" fillId="24" borderId="11" xfId="0" applyFont="1" applyFill="1" applyBorder="1" applyAlignment="1">
      <alignment horizontal="center" vertical="center" wrapText="1"/>
    </xf>
    <xf numFmtId="176" fontId="33" fillId="24" borderId="11" xfId="0" applyNumberFormat="1" applyFont="1" applyFill="1" applyBorder="1" applyAlignment="1">
      <alignment horizontal="center" vertical="center" wrapText="1"/>
    </xf>
    <xf numFmtId="176" fontId="34" fillId="24" borderId="11" xfId="0" applyNumberFormat="1" applyFont="1" applyFill="1" applyBorder="1" applyAlignment="1">
      <alignment horizontal="center" vertical="center"/>
    </xf>
    <xf numFmtId="176" fontId="34" fillId="24" borderId="11" xfId="0" applyNumberFormat="1" applyFont="1" applyFill="1" applyBorder="1" applyAlignment="1">
      <alignment vertical="center"/>
    </xf>
    <xf numFmtId="0" fontId="33" fillId="24" borderId="11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176" fontId="34" fillId="24" borderId="11" xfId="0" applyNumberFormat="1" applyFont="1" applyFill="1" applyBorder="1" applyAlignment="1">
      <alignment vertical="center"/>
    </xf>
    <xf numFmtId="9" fontId="33" fillId="24" borderId="11" xfId="0" applyNumberFormat="1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78" fontId="34" fillId="24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3" fontId="6" fillId="0" borderId="10" xfId="50" applyFont="1" applyBorder="1" applyAlignment="1">
      <alignment horizontal="center" vertical="center" wrapText="1"/>
    </xf>
    <xf numFmtId="43" fontId="6" fillId="0" borderId="13" xfId="5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2" fillId="0" borderId="18" xfId="0" applyFont="1" applyBorder="1" applyAlignment="1">
      <alignment vertical="center" wrapText="1"/>
    </xf>
    <xf numFmtId="49" fontId="33" fillId="2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F19" sqref="F19"/>
    </sheetView>
  </sheetViews>
  <sheetFormatPr defaultColWidth="9.00390625" defaultRowHeight="15" customHeight="1"/>
  <cols>
    <col min="1" max="1" width="3.875" style="0" customWidth="1"/>
    <col min="2" max="2" width="9.125" style="0" customWidth="1"/>
    <col min="3" max="3" width="7.875" style="0" customWidth="1"/>
    <col min="4" max="4" width="6.375" style="0" customWidth="1"/>
    <col min="5" max="5" width="13.25390625" style="0" customWidth="1"/>
    <col min="6" max="6" width="6.125" style="0" customWidth="1"/>
    <col min="7" max="8" width="8.375" style="0" customWidth="1"/>
    <col min="9" max="11" width="9.625" style="0" customWidth="1"/>
    <col min="12" max="12" width="12.625" style="0" customWidth="1"/>
    <col min="13" max="13" width="7.50390625" style="0" customWidth="1"/>
    <col min="14" max="14" width="6.875" style="0" customWidth="1"/>
    <col min="15" max="15" width="7.625" style="0" customWidth="1"/>
  </cols>
  <sheetData>
    <row r="1" spans="1:2" ht="24.75" customHeight="1">
      <c r="A1" s="28" t="s">
        <v>0</v>
      </c>
      <c r="B1" s="28"/>
    </row>
    <row r="2" spans="1:15" ht="31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 customHeight="1">
      <c r="A3" s="30" t="s">
        <v>24</v>
      </c>
      <c r="B3" s="30"/>
      <c r="C3" s="30"/>
      <c r="D3" s="30"/>
      <c r="E3" s="30"/>
      <c r="F3" s="30"/>
      <c r="G3" s="30"/>
      <c r="H3" s="30"/>
      <c r="I3" s="3"/>
      <c r="J3" s="3"/>
      <c r="K3" s="3"/>
      <c r="L3" s="3"/>
      <c r="M3" s="19"/>
      <c r="N3" s="4"/>
      <c r="O3" s="4"/>
    </row>
    <row r="4" spans="1:15" ht="15" customHeight="1">
      <c r="A4" s="27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1" t="s">
        <v>10</v>
      </c>
      <c r="J4" s="23" t="s">
        <v>11</v>
      </c>
      <c r="K4" s="23" t="s">
        <v>12</v>
      </c>
      <c r="L4" s="24" t="s">
        <v>13</v>
      </c>
      <c r="M4" s="21" t="s">
        <v>14</v>
      </c>
      <c r="N4" s="23" t="s">
        <v>15</v>
      </c>
      <c r="O4" s="27" t="s">
        <v>16</v>
      </c>
    </row>
    <row r="5" spans="1:15" ht="46.5" customHeight="1">
      <c r="A5" s="27"/>
      <c r="B5" s="23"/>
      <c r="C5" s="23"/>
      <c r="D5" s="23"/>
      <c r="E5" s="23"/>
      <c r="F5" s="23"/>
      <c r="G5" s="23"/>
      <c r="H5" s="23"/>
      <c r="I5" s="22"/>
      <c r="J5" s="23"/>
      <c r="K5" s="23"/>
      <c r="L5" s="25"/>
      <c r="M5" s="22"/>
      <c r="N5" s="23"/>
      <c r="O5" s="27"/>
    </row>
    <row r="6" spans="1:15" s="15" customFormat="1" ht="15" customHeight="1">
      <c r="A6" s="38" t="s">
        <v>30</v>
      </c>
      <c r="B6" s="10" t="s">
        <v>28</v>
      </c>
      <c r="C6" s="10">
        <v>201</v>
      </c>
      <c r="D6" s="10">
        <v>2</v>
      </c>
      <c r="E6" s="10" t="s">
        <v>27</v>
      </c>
      <c r="F6" s="10" t="s">
        <v>17</v>
      </c>
      <c r="G6" s="11">
        <v>88.08</v>
      </c>
      <c r="H6" s="13">
        <f>G6-I6</f>
        <v>19.549999999999997</v>
      </c>
      <c r="I6" s="18">
        <v>68.53</v>
      </c>
      <c r="J6" s="20">
        <v>9230</v>
      </c>
      <c r="K6" s="20">
        <v>11856.675908361301</v>
      </c>
      <c r="L6" s="20">
        <f>J6*G6</f>
        <v>812978.4</v>
      </c>
      <c r="M6" s="17"/>
      <c r="N6" s="14" t="s">
        <v>18</v>
      </c>
      <c r="O6" s="14"/>
    </row>
    <row r="7" spans="1:15" s="15" customFormat="1" ht="15" customHeight="1">
      <c r="A7" s="38" t="s">
        <v>31</v>
      </c>
      <c r="B7" s="10" t="s">
        <v>26</v>
      </c>
      <c r="C7" s="10">
        <v>304</v>
      </c>
      <c r="D7" s="10">
        <v>3</v>
      </c>
      <c r="E7" s="10" t="s">
        <v>25</v>
      </c>
      <c r="F7" s="10" t="s">
        <v>17</v>
      </c>
      <c r="G7" s="11">
        <v>110.66</v>
      </c>
      <c r="H7" s="16">
        <f>G7-I7</f>
        <v>24.560000000000002</v>
      </c>
      <c r="I7" s="12">
        <v>86.1</v>
      </c>
      <c r="J7" s="20">
        <v>9035</v>
      </c>
      <c r="K7" s="20">
        <v>11631.50987224158</v>
      </c>
      <c r="L7" s="20">
        <f>J7*G7</f>
        <v>999813.1</v>
      </c>
      <c r="M7" s="17"/>
      <c r="N7" s="14" t="s">
        <v>18</v>
      </c>
      <c r="O7" s="14"/>
    </row>
    <row r="8" spans="1:15" s="15" customFormat="1" ht="15" customHeight="1">
      <c r="A8" s="38" t="s">
        <v>32</v>
      </c>
      <c r="B8" s="10" t="s">
        <v>26</v>
      </c>
      <c r="C8" s="10">
        <v>804</v>
      </c>
      <c r="D8" s="10">
        <v>8</v>
      </c>
      <c r="E8" s="10" t="s">
        <v>25</v>
      </c>
      <c r="F8" s="10" t="s">
        <v>17</v>
      </c>
      <c r="G8" s="11">
        <v>110.66</v>
      </c>
      <c r="H8" s="16">
        <f>G8-I8</f>
        <v>24.560000000000002</v>
      </c>
      <c r="I8" s="12">
        <v>86.1</v>
      </c>
      <c r="J8" s="20">
        <v>10180</v>
      </c>
      <c r="K8" s="20">
        <v>12203.445993031359</v>
      </c>
      <c r="L8" s="20">
        <f>J8*G8</f>
        <v>1126518.8</v>
      </c>
      <c r="M8" s="17"/>
      <c r="N8" s="14" t="s">
        <v>18</v>
      </c>
      <c r="O8" s="14"/>
    </row>
    <row r="9" spans="1:15" s="1" customFormat="1" ht="15" customHeight="1">
      <c r="A9" s="31" t="s">
        <v>19</v>
      </c>
      <c r="B9" s="31"/>
      <c r="C9" s="31"/>
      <c r="D9" s="31"/>
      <c r="E9" s="31"/>
      <c r="F9" s="32"/>
      <c r="G9" s="5">
        <f>SUM(G6:G8)</f>
        <v>309.4</v>
      </c>
      <c r="H9" s="6">
        <f>SUM(H6:H8)</f>
        <v>68.67</v>
      </c>
      <c r="I9" s="6">
        <f>SUM(I6:I8)</f>
        <v>240.73</v>
      </c>
      <c r="J9" s="6">
        <f>L9/G9</f>
        <v>9500.033290239173</v>
      </c>
      <c r="K9" s="6">
        <f>L9/I9</f>
        <v>12209.987537905537</v>
      </c>
      <c r="L9" s="6">
        <f>SUM(L6:L8)</f>
        <v>2939310.3</v>
      </c>
      <c r="M9" s="5"/>
      <c r="N9" s="7"/>
      <c r="O9" s="7"/>
    </row>
    <row r="10" spans="1:15" s="2" customFormat="1" ht="22.5" customHeight="1">
      <c r="A10" s="37" t="s">
        <v>29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</row>
    <row r="11" spans="1:15" s="1" customFormat="1" ht="67.5" customHeight="1">
      <c r="A11" s="35" t="s">
        <v>20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s="1" customFormat="1" ht="15" customHeight="1">
      <c r="A12" s="26" t="s">
        <v>21</v>
      </c>
      <c r="B12" s="26"/>
      <c r="C12" s="26"/>
      <c r="D12" s="26"/>
      <c r="E12" s="26"/>
      <c r="F12" s="8"/>
      <c r="G12" s="8"/>
      <c r="H12" s="8"/>
      <c r="I12" s="8"/>
      <c r="J12" s="8"/>
      <c r="K12" s="8"/>
      <c r="L12" s="8"/>
      <c r="M12" s="8"/>
      <c r="N12" s="9"/>
      <c r="O12" s="9"/>
    </row>
    <row r="13" spans="1:15" s="1" customFormat="1" ht="15" customHeight="1">
      <c r="A13" s="26" t="s">
        <v>22</v>
      </c>
      <c r="B13" s="26"/>
      <c r="C13" s="26"/>
      <c r="D13" s="26"/>
      <c r="E13" s="26"/>
      <c r="F13" s="9"/>
      <c r="G13" s="9"/>
      <c r="H13" s="9"/>
      <c r="I13" s="9"/>
      <c r="J13" s="9"/>
      <c r="K13" s="9"/>
      <c r="L13" s="9"/>
      <c r="M13" s="8"/>
      <c r="N13" s="9"/>
      <c r="O13" s="9"/>
    </row>
    <row r="14" spans="1:5" s="1" customFormat="1" ht="15" customHeight="1">
      <c r="A14" s="26" t="s">
        <v>23</v>
      </c>
      <c r="B14" s="26"/>
      <c r="C14" s="26"/>
      <c r="D14" s="26"/>
      <c r="E14" s="26"/>
    </row>
    <row r="15" s="1" customFormat="1" ht="15" customHeight="1"/>
    <row r="16" s="1" customFormat="1" ht="15" customHeight="1"/>
    <row r="17" s="1" customFormat="1" ht="15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</sheetData>
  <sheetProtection/>
  <autoFilter ref="A4:O14"/>
  <mergeCells count="24">
    <mergeCell ref="A14:E14"/>
    <mergeCell ref="A1:B1"/>
    <mergeCell ref="A2:O2"/>
    <mergeCell ref="A3:H3"/>
    <mergeCell ref="A9:F9"/>
    <mergeCell ref="A10:O10"/>
    <mergeCell ref="A4:A5"/>
    <mergeCell ref="B4:B5"/>
    <mergeCell ref="C4:C5"/>
    <mergeCell ref="A11:O11"/>
    <mergeCell ref="M4:M5"/>
    <mergeCell ref="N4:N5"/>
    <mergeCell ref="O4:O5"/>
    <mergeCell ref="E4:E5"/>
    <mergeCell ref="F4:F5"/>
    <mergeCell ref="G4:G5"/>
    <mergeCell ref="H4:H5"/>
    <mergeCell ref="I4:I5"/>
    <mergeCell ref="J4:J5"/>
    <mergeCell ref="K4:K5"/>
    <mergeCell ref="L4:L5"/>
    <mergeCell ref="A12:E12"/>
    <mergeCell ref="A13:E13"/>
    <mergeCell ref="D4:D5"/>
  </mergeCells>
  <printOptions/>
  <pageMargins left="0.44" right="0.16" top="0.28" bottom="0.24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向晓君</cp:lastModifiedBy>
  <cp:lastPrinted>2020-09-10T09:05:01Z</cp:lastPrinted>
  <dcterms:created xsi:type="dcterms:W3CDTF">2011-04-26T02:07:47Z</dcterms:created>
  <dcterms:modified xsi:type="dcterms:W3CDTF">2020-09-17T02:25:40Z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