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3"/>
  </bookViews>
  <sheets>
    <sheet name="11#" sheetId="1" r:id="rId1"/>
    <sheet name="12# " sheetId="2" r:id="rId2"/>
    <sheet name="13#" sheetId="3" r:id="rId3"/>
    <sheet name="14#" sheetId="4" r:id="rId4"/>
  </sheets>
  <definedNames>
    <definedName name="_xlnm._FilterDatabase" localSheetId="2" hidden="1">'13#'!$A$4:$O$38</definedName>
    <definedName name="_xlnm._FilterDatabase" localSheetId="3" hidden="1">'14#'!$A$4:$O$30</definedName>
    <definedName name="_xlnm.Print_Titles" localSheetId="2">'13#'!$1:$4</definedName>
  </definedNames>
  <calcPr fullCalcOnLoad="1"/>
</workbook>
</file>

<file path=xl/sharedStrings.xml><?xml version="1.0" encoding="utf-8"?>
<sst xmlns="http://schemas.openxmlformats.org/spreadsheetml/2006/main" count="379" uniqueCount="109">
  <si>
    <t>附件2</t>
  </si>
  <si>
    <t>清远市新建商品住房销售价格备案表</t>
  </si>
  <si>
    <t>房地产开发企业名称或中介服务机构名称：清远市喜龙房地产开发有限公司</t>
  </si>
  <si>
    <t>项目(楼盘)名称：时代花城二期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</si>
  <si>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</si>
  <si>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</si>
  <si>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</si>
  <si>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</si>
  <si>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</si>
  <si>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</si>
  <si>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</si>
  <si>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</si>
  <si>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</si>
  <si>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</si>
  <si>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</si>
  <si>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</si>
  <si>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</si>
  <si>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</si>
  <si>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</si>
  <si>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12#</t>
  </si>
  <si>
    <t>201</t>
  </si>
  <si>
    <t>202</t>
  </si>
  <si>
    <t>四房两厅两卫一厨</t>
  </si>
  <si>
    <t>三房两厅两卫一厨</t>
  </si>
  <si>
    <t>301</t>
  </si>
  <si>
    <t>302</t>
  </si>
  <si>
    <t>401</t>
  </si>
  <si>
    <t>402</t>
  </si>
  <si>
    <t>502</t>
  </si>
  <si>
    <t>601</t>
  </si>
  <si>
    <t>602</t>
  </si>
  <si>
    <t>702</t>
  </si>
  <si>
    <t>901</t>
  </si>
  <si>
    <t>902</t>
  </si>
  <si>
    <t>1001</t>
  </si>
  <si>
    <t>1002</t>
  </si>
  <si>
    <t>1101</t>
  </si>
  <si>
    <t>1102</t>
  </si>
  <si>
    <t>1103</t>
  </si>
  <si>
    <t>1203</t>
  </si>
  <si>
    <t>1301</t>
  </si>
  <si>
    <t>1302</t>
  </si>
  <si>
    <t>1303</t>
  </si>
  <si>
    <t>1306</t>
  </si>
  <si>
    <t>1401</t>
  </si>
  <si>
    <t>1402</t>
  </si>
  <si>
    <t>1404</t>
  </si>
  <si>
    <t>1501</t>
  </si>
  <si>
    <t>1502</t>
  </si>
  <si>
    <t>1503</t>
  </si>
  <si>
    <t>1506</t>
  </si>
  <si>
    <t>1602</t>
  </si>
  <si>
    <t>1603</t>
  </si>
  <si>
    <t>1701</t>
  </si>
  <si>
    <t>1702</t>
  </si>
  <si>
    <t>1802</t>
  </si>
  <si>
    <t>1901</t>
  </si>
  <si>
    <t>1902</t>
  </si>
  <si>
    <t>2001</t>
  </si>
  <si>
    <t>2102</t>
  </si>
  <si>
    <t>2103</t>
  </si>
  <si>
    <t>2202</t>
  </si>
  <si>
    <t>2203</t>
  </si>
  <si>
    <t>2301</t>
  </si>
  <si>
    <t>2302</t>
  </si>
  <si>
    <t>2402</t>
  </si>
  <si>
    <t>2403</t>
  </si>
  <si>
    <t>2502</t>
  </si>
  <si>
    <t>2601</t>
  </si>
  <si>
    <t>2602</t>
  </si>
  <si>
    <t>2902</t>
  </si>
  <si>
    <t>3102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</si>
  <si>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</si>
  <si>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</si>
  <si>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</si>
  <si>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价格举报投诉电话：12358</t>
  </si>
  <si>
    <t>本表一式两份</t>
  </si>
  <si>
    <t>11#</t>
  </si>
  <si>
    <t>清远市新建商品住房销售价格备案表</t>
  </si>
  <si>
    <t>房地产开发企业名称或中介服务机构名称：清远市喜龙房地产开发有限公司</t>
  </si>
  <si>
    <t>项目(楼盘)名称：时代花城二期</t>
  </si>
  <si>
    <t>幢（栋）号</t>
  </si>
  <si>
    <t>14#</t>
  </si>
  <si>
    <t>待售</t>
  </si>
  <si>
    <t>总售价已包含装修价格1000元/㎡（建筑面积）</t>
  </si>
  <si>
    <t>待售</t>
  </si>
  <si>
    <t>待售</t>
  </si>
  <si>
    <t>待售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</si>
  <si>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</si>
  <si>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清远市新建商品住房销售价格备案表</t>
  </si>
  <si>
    <t>房地产开发企业名称或中介服务机构名称：清远市喜龙房地产开发有限公司</t>
  </si>
  <si>
    <t>项目(楼盘)名称：时代花城二期</t>
  </si>
  <si>
    <t>13#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</si>
  <si>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</si>
  <si>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企业物价员：吴文静</t>
  </si>
  <si>
    <t>企业投诉电话：15914992907</t>
  </si>
  <si>
    <t>总售价已包含装修价格1500元/㎡（建筑面积）</t>
  </si>
  <si>
    <t>企业物价员：吴文静</t>
  </si>
  <si>
    <t>企业物价员：吴文静</t>
  </si>
  <si>
    <t>总售价已包含装修价格1000元/㎡（建筑面积）</t>
  </si>
  <si>
    <t>待售</t>
  </si>
  <si>
    <t>待售</t>
  </si>
  <si>
    <t>企业投诉电话：15914992907</t>
  </si>
  <si>
    <t>2401</t>
  </si>
  <si>
    <t>三房两厅一卫一厨</t>
  </si>
  <si>
    <r>
      <t xml:space="preserve">   本栋销售住宅共8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900.09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742.88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157.21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11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9180.83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11123.68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㎡（套内建筑面积）；现调整为</t>
    </r>
    <r>
      <rPr>
        <sz val="12"/>
        <rFont val="宋体"/>
        <family val="0"/>
      </rPr>
      <t>8747.42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10598.56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</si>
  <si>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r>
      <t xml:space="preserve">   本栋销售住宅共3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349.71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288.63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61.08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12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9152.94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11089.89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㎡（套内建筑面积）；现调整为</t>
    </r>
    <r>
      <rPr>
        <sz val="12"/>
        <rFont val="宋体"/>
        <family val="0"/>
      </rPr>
      <t>8708.47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10551.37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</si>
  <si>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r>
      <t xml:space="preserve">   本栋销售住宅共32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3769.6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3041.60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728.00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13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10083.35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12496.77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㎡（套内建筑面积）；现调整为</t>
    </r>
    <r>
      <rPr>
        <sz val="12"/>
        <rFont val="宋体"/>
        <family val="0"/>
      </rPr>
      <t>9590.84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11886.38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</si>
  <si>
    <r>
      <t xml:space="preserve">   本栋销售住宅共24套，销售住宅总建筑面积：2751.76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2220.32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531.44</t>
    </r>
    <r>
      <rPr>
        <sz val="12"/>
        <rFont val="宋体"/>
        <family val="0"/>
      </rPr>
      <t>㎡，住宅</t>
    </r>
    <r>
      <rPr>
        <sz val="12"/>
        <rFont val="宋体"/>
        <family val="0"/>
      </rPr>
      <t>14</t>
    </r>
    <r>
      <rPr>
        <sz val="12"/>
        <rFont val="宋体"/>
        <family val="0"/>
      </rPr>
      <t>号楼原备案均价：</t>
    </r>
    <r>
      <rPr>
        <sz val="12"/>
        <rFont val="宋体"/>
        <family val="0"/>
      </rPr>
      <t>10160.02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12591.86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㎡（套内建筑面积）；现调整为</t>
    </r>
    <r>
      <rPr>
        <sz val="12"/>
        <rFont val="宋体"/>
        <family val="0"/>
      </rPr>
      <t>9694.87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㎡（建筑面积）、</t>
    </r>
    <r>
      <rPr>
        <sz val="12"/>
        <rFont val="宋体"/>
        <family val="0"/>
      </rPr>
      <t>12015.36</t>
    </r>
    <r>
      <rPr>
        <sz val="12"/>
        <rFont val="宋体"/>
        <family val="0"/>
      </rPr>
      <t>元</t>
    </r>
    <r>
      <rPr>
        <sz val="12"/>
        <rFont val="宋体"/>
        <family val="0"/>
      </rPr>
      <t>/</t>
    </r>
    <r>
      <rPr>
        <sz val="12"/>
        <rFont val="宋体"/>
        <family val="0"/>
      </rPr>
      <t>㎡（套内建筑面积）。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</si>
</sst>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0.00_);[Red]\(0.00\)"/>
    <numFmt numFmtId="180" formatCode="0_);[Red]\(0\)"/>
    <numFmt numFmtId="181" formatCode="#,##0.0000"/>
  </numFmts>
  <fonts count="31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b/>
      <sz val="11"/>
      <color indexed="8"/>
      <name val="Calibri"/>
      <family val="0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AFAFA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rgb="FF000000"/>
      </left>
      <right>
        <color rgb="FF000000"/>
      </right>
      <top style="thin">
        <color rgb="FFE3E3E3"/>
      </top>
      <bottom style="thin">
        <color rgb="FFE3E3E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4" borderId="5" applyNumberFormat="0" applyAlignment="0" applyProtection="0"/>
    <xf numFmtId="0" fontId="24" fillId="21" borderId="6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26" fillId="15" borderId="0" applyNumberFormat="0" applyBorder="0" applyAlignment="0" applyProtection="0"/>
    <xf numFmtId="0" fontId="21" fillId="14" borderId="8" applyNumberFormat="0" applyAlignment="0" applyProtection="0"/>
    <xf numFmtId="0" fontId="11" fillId="7" borderId="5" applyNumberFormat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0" fillId="9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7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0" fillId="0" borderId="0" xfId="0" applyNumberForma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8" fontId="2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P10" sqref="P10"/>
    </sheetView>
  </sheetViews>
  <sheetFormatPr defaultColWidth="9.00390625" defaultRowHeight="14.25"/>
  <cols>
    <col min="1" max="1" width="3.875" style="0" customWidth="1"/>
    <col min="2" max="2" width="6.50390625" style="0" customWidth="1"/>
    <col min="3" max="3" width="6.75390625" style="0" customWidth="1"/>
    <col min="4" max="4" width="5.375" style="0" customWidth="1"/>
    <col min="5" max="5" width="14.125" style="0" customWidth="1"/>
    <col min="6" max="6" width="6.125" style="0" customWidth="1"/>
    <col min="7" max="7" width="9.875" style="4" customWidth="1"/>
    <col min="8" max="8" width="10.50390625" style="0" customWidth="1"/>
    <col min="9" max="9" width="9.625" style="4" customWidth="1"/>
    <col min="10" max="10" width="10.625" style="0" customWidth="1"/>
    <col min="11" max="11" width="11.125" style="0" customWidth="1"/>
    <col min="12" max="12" width="13.875" style="5" customWidth="1"/>
    <col min="13" max="13" width="10.00390625" style="0" customWidth="1"/>
    <col min="14" max="14" width="8.75390625" style="0" customWidth="1"/>
    <col min="15" max="15" width="5.75390625" style="0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8"/>
      <c r="I3" s="7" t="s">
        <v>3</v>
      </c>
      <c r="M3" s="8"/>
      <c r="N3" s="15"/>
      <c r="O3" s="15"/>
    </row>
    <row r="4" spans="1:15" ht="30" customHeight="1">
      <c r="A4" s="59" t="s">
        <v>4</v>
      </c>
      <c r="B4" s="64" t="s">
        <v>5</v>
      </c>
      <c r="C4" s="57" t="s">
        <v>6</v>
      </c>
      <c r="D4" s="57" t="s">
        <v>7</v>
      </c>
      <c r="E4" s="57" t="s">
        <v>8</v>
      </c>
      <c r="F4" s="57" t="s">
        <v>9</v>
      </c>
      <c r="G4" s="57" t="s">
        <v>10</v>
      </c>
      <c r="H4" s="57" t="s">
        <v>11</v>
      </c>
      <c r="I4" s="57" t="s">
        <v>12</v>
      </c>
      <c r="J4" s="57" t="s">
        <v>13</v>
      </c>
      <c r="K4" s="57" t="s">
        <v>14</v>
      </c>
      <c r="L4" s="58" t="s">
        <v>15</v>
      </c>
      <c r="M4" s="57" t="s">
        <v>16</v>
      </c>
      <c r="N4" s="57" t="s">
        <v>17</v>
      </c>
      <c r="O4" s="59" t="s">
        <v>18</v>
      </c>
    </row>
    <row r="5" spans="1:15" ht="14.25">
      <c r="A5" s="59"/>
      <c r="B5" s="64"/>
      <c r="C5" s="57"/>
      <c r="D5" s="57"/>
      <c r="E5" s="57"/>
      <c r="F5" s="57"/>
      <c r="G5" s="57"/>
      <c r="H5" s="57"/>
      <c r="I5" s="57"/>
      <c r="J5" s="57"/>
      <c r="K5" s="57"/>
      <c r="L5" s="58"/>
      <c r="M5" s="57"/>
      <c r="N5" s="57"/>
      <c r="O5" s="59"/>
    </row>
    <row r="6" spans="1:15" s="1" customFormat="1" ht="15" customHeight="1">
      <c r="A6" s="9">
        <v>1</v>
      </c>
      <c r="B6" s="10" t="s">
        <v>77</v>
      </c>
      <c r="C6" s="11" t="s">
        <v>38</v>
      </c>
      <c r="D6" s="12">
        <v>11</v>
      </c>
      <c r="E6" s="11" t="s">
        <v>22</v>
      </c>
      <c r="F6" s="12">
        <v>2.8</v>
      </c>
      <c r="G6" s="13">
        <v>116.57</v>
      </c>
      <c r="H6" s="14">
        <f>G6-I6</f>
        <v>20.36</v>
      </c>
      <c r="I6" s="13">
        <v>96.21</v>
      </c>
      <c r="J6" s="16">
        <f aca="true" t="shared" si="0" ref="J6:J11">L6/G6</f>
        <v>8612.883246118214</v>
      </c>
      <c r="K6" s="16">
        <f>L6/I6</f>
        <v>10435.545161625612</v>
      </c>
      <c r="L6" s="17">
        <v>1004003.8</v>
      </c>
      <c r="M6" s="18"/>
      <c r="N6" s="18" t="s">
        <v>100</v>
      </c>
      <c r="O6" s="60" t="s">
        <v>96</v>
      </c>
    </row>
    <row r="7" spans="1:15" s="1" customFormat="1" ht="15" customHeight="1">
      <c r="A7" s="9">
        <v>2</v>
      </c>
      <c r="B7" s="10" t="s">
        <v>77</v>
      </c>
      <c r="C7" s="11" t="s">
        <v>39</v>
      </c>
      <c r="D7" s="12">
        <v>12</v>
      </c>
      <c r="E7" s="11" t="s">
        <v>22</v>
      </c>
      <c r="F7" s="12">
        <v>2.8</v>
      </c>
      <c r="G7" s="13">
        <v>116.57</v>
      </c>
      <c r="H7" s="14">
        <f aca="true" t="shared" si="1" ref="H7:H13">G7-I7</f>
        <v>20.36</v>
      </c>
      <c r="I7" s="13">
        <v>96.21</v>
      </c>
      <c r="J7" s="16">
        <f t="shared" si="0"/>
        <v>8723.516771038861</v>
      </c>
      <c r="K7" s="16">
        <f aca="true" t="shared" si="2" ref="K7:K13">L7/I7</f>
        <v>10569.590998856667</v>
      </c>
      <c r="L7" s="17">
        <v>1016900.35</v>
      </c>
      <c r="M7" s="18"/>
      <c r="N7" s="18" t="s">
        <v>100</v>
      </c>
      <c r="O7" s="61"/>
    </row>
    <row r="8" spans="1:15" s="1" customFormat="1" ht="15" customHeight="1">
      <c r="A8" s="9">
        <v>3</v>
      </c>
      <c r="B8" s="10" t="s">
        <v>77</v>
      </c>
      <c r="C8" s="11" t="s">
        <v>42</v>
      </c>
      <c r="D8" s="12">
        <v>13</v>
      </c>
      <c r="E8" s="11" t="s">
        <v>22</v>
      </c>
      <c r="F8" s="12">
        <v>2.8</v>
      </c>
      <c r="G8" s="13">
        <v>116.57</v>
      </c>
      <c r="H8" s="14">
        <f>G8-I8</f>
        <v>20.36</v>
      </c>
      <c r="I8" s="13">
        <v>96.21</v>
      </c>
      <c r="J8" s="16">
        <f t="shared" si="0"/>
        <v>8662.5632667067</v>
      </c>
      <c r="K8" s="16">
        <f t="shared" si="2"/>
        <v>10495.738488722587</v>
      </c>
      <c r="L8" s="17">
        <v>1009795</v>
      </c>
      <c r="M8" s="18"/>
      <c r="N8" s="18" t="s">
        <v>100</v>
      </c>
      <c r="O8" s="61"/>
    </row>
    <row r="9" spans="1:15" s="2" customFormat="1" ht="15" customHeight="1">
      <c r="A9" s="9">
        <v>4</v>
      </c>
      <c r="B9" s="10" t="s">
        <v>77</v>
      </c>
      <c r="C9" s="11" t="s">
        <v>49</v>
      </c>
      <c r="D9" s="12">
        <v>15</v>
      </c>
      <c r="E9" s="11" t="s">
        <v>22</v>
      </c>
      <c r="F9" s="12">
        <v>2.8</v>
      </c>
      <c r="G9" s="13">
        <v>116.57</v>
      </c>
      <c r="H9" s="14">
        <f t="shared" si="1"/>
        <v>20.36</v>
      </c>
      <c r="I9" s="13">
        <v>96.21</v>
      </c>
      <c r="J9" s="16">
        <f t="shared" si="0"/>
        <v>8712.243287295187</v>
      </c>
      <c r="K9" s="16">
        <f t="shared" si="2"/>
        <v>10555.931815819562</v>
      </c>
      <c r="L9" s="17">
        <v>1015586.2</v>
      </c>
      <c r="M9" s="12"/>
      <c r="N9" s="18" t="s">
        <v>100</v>
      </c>
      <c r="O9" s="61"/>
    </row>
    <row r="10" spans="1:15" s="2" customFormat="1" ht="15" customHeight="1">
      <c r="A10" s="9">
        <v>5</v>
      </c>
      <c r="B10" s="10" t="s">
        <v>77</v>
      </c>
      <c r="C10" s="11" t="s">
        <v>52</v>
      </c>
      <c r="D10" s="12">
        <v>16</v>
      </c>
      <c r="E10" s="11" t="s">
        <v>22</v>
      </c>
      <c r="F10" s="12">
        <v>2.8</v>
      </c>
      <c r="G10" s="13">
        <v>116.57</v>
      </c>
      <c r="H10" s="14">
        <f t="shared" si="1"/>
        <v>20.36</v>
      </c>
      <c r="I10" s="13">
        <v>96.21</v>
      </c>
      <c r="J10" s="16">
        <f t="shared" si="0"/>
        <v>8737.075147979755</v>
      </c>
      <c r="K10" s="16">
        <f t="shared" si="2"/>
        <v>10586.018605134603</v>
      </c>
      <c r="L10" s="17">
        <v>1018480.85</v>
      </c>
      <c r="M10" s="12"/>
      <c r="N10" s="18" t="s">
        <v>100</v>
      </c>
      <c r="O10" s="61"/>
    </row>
    <row r="11" spans="1:15" s="1" customFormat="1" ht="15" customHeight="1">
      <c r="A11" s="9">
        <v>6</v>
      </c>
      <c r="B11" s="10" t="s">
        <v>77</v>
      </c>
      <c r="C11" s="11" t="s">
        <v>60</v>
      </c>
      <c r="D11" s="12">
        <v>21</v>
      </c>
      <c r="E11" s="11" t="s">
        <v>22</v>
      </c>
      <c r="F11" s="12">
        <v>2.8</v>
      </c>
      <c r="G11" s="13">
        <v>116.57</v>
      </c>
      <c r="H11" s="14">
        <f t="shared" si="1"/>
        <v>20.36</v>
      </c>
      <c r="I11" s="13">
        <v>96.21</v>
      </c>
      <c r="J11" s="16">
        <f t="shared" si="0"/>
        <v>8662.5632667067</v>
      </c>
      <c r="K11" s="16">
        <f t="shared" si="2"/>
        <v>10495.738488722587</v>
      </c>
      <c r="L11" s="17">
        <v>1009795</v>
      </c>
      <c r="M11" s="18"/>
      <c r="N11" s="18" t="s">
        <v>100</v>
      </c>
      <c r="O11" s="61"/>
    </row>
    <row r="12" spans="1:15" s="1" customFormat="1" ht="15" customHeight="1">
      <c r="A12" s="9">
        <v>7</v>
      </c>
      <c r="B12" s="10" t="s">
        <v>77</v>
      </c>
      <c r="C12" s="11" t="s">
        <v>62</v>
      </c>
      <c r="D12" s="12">
        <v>22</v>
      </c>
      <c r="E12" s="11" t="s">
        <v>22</v>
      </c>
      <c r="F12" s="12">
        <v>2.8</v>
      </c>
      <c r="G12" s="13">
        <v>116.57</v>
      </c>
      <c r="H12" s="14">
        <f t="shared" si="1"/>
        <v>20.36</v>
      </c>
      <c r="I12" s="13">
        <v>96.21</v>
      </c>
      <c r="J12" s="16">
        <f>L12/G12</f>
        <v>8723.516771038861</v>
      </c>
      <c r="K12" s="16">
        <f t="shared" si="2"/>
        <v>10569.590998856667</v>
      </c>
      <c r="L12" s="17">
        <v>1016900.35</v>
      </c>
      <c r="M12" s="18"/>
      <c r="N12" s="18" t="s">
        <v>100</v>
      </c>
      <c r="O12" s="61"/>
    </row>
    <row r="13" spans="1:15" s="1" customFormat="1" ht="15" customHeight="1">
      <c r="A13" s="9">
        <v>8</v>
      </c>
      <c r="B13" s="10" t="s">
        <v>77</v>
      </c>
      <c r="C13" s="11" t="s">
        <v>103</v>
      </c>
      <c r="D13" s="12">
        <v>24</v>
      </c>
      <c r="E13" s="47" t="s">
        <v>104</v>
      </c>
      <c r="F13" s="12">
        <v>2.8</v>
      </c>
      <c r="G13" s="13">
        <v>84.1</v>
      </c>
      <c r="H13" s="14">
        <f t="shared" si="1"/>
        <v>14.689999999999998</v>
      </c>
      <c r="I13" s="13">
        <v>69.41</v>
      </c>
      <c r="J13" s="16">
        <f>L13/G13</f>
        <v>9298.45422116528</v>
      </c>
      <c r="K13" s="16">
        <f t="shared" si="2"/>
        <v>11266.388128511742</v>
      </c>
      <c r="L13" s="17">
        <v>782000</v>
      </c>
      <c r="M13" s="18"/>
      <c r="N13" s="18" t="s">
        <v>100</v>
      </c>
      <c r="O13" s="61"/>
    </row>
    <row r="14" spans="1:15" s="3" customFormat="1" ht="24.75" customHeight="1">
      <c r="A14" s="67" t="s">
        <v>72</v>
      </c>
      <c r="B14" s="67"/>
      <c r="C14" s="67"/>
      <c r="D14" s="67"/>
      <c r="E14" s="67"/>
      <c r="F14" s="67"/>
      <c r="G14" s="19">
        <f>SUM(G6:G13)</f>
        <v>900.0899999999998</v>
      </c>
      <c r="H14" s="19">
        <f>SUM(H6:H13)</f>
        <v>157.20999999999998</v>
      </c>
      <c r="I14" s="19">
        <f>SUM(I6:I13)</f>
        <v>742.88</v>
      </c>
      <c r="J14" s="20">
        <f>L14/G14</f>
        <v>8747.415869524159</v>
      </c>
      <c r="K14" s="20">
        <f>L14/I14</f>
        <v>10598.564438401894</v>
      </c>
      <c r="L14" s="20">
        <f>SUM(L6:L13)</f>
        <v>7873461.549999999</v>
      </c>
      <c r="M14" s="19"/>
      <c r="N14" s="18"/>
      <c r="O14" s="62"/>
    </row>
    <row r="15" spans="1:15" s="4" customFormat="1" ht="36.75" customHeight="1">
      <c r="A15" s="68" t="s">
        <v>105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1:15" s="4" customFormat="1" ht="51.75" customHeight="1">
      <c r="A16" s="70" t="s">
        <v>73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s="4" customFormat="1" ht="22.5" customHeight="1">
      <c r="A17" s="63" t="s">
        <v>74</v>
      </c>
      <c r="B17" s="63"/>
      <c r="C17" s="63"/>
      <c r="D17" s="63"/>
      <c r="E17" s="63"/>
      <c r="F17" s="21"/>
      <c r="G17" s="22"/>
      <c r="H17" s="21"/>
      <c r="I17" s="22"/>
      <c r="J17" s="21"/>
      <c r="K17" s="63" t="s">
        <v>94</v>
      </c>
      <c r="L17" s="63"/>
      <c r="M17" s="21"/>
      <c r="N17" s="23"/>
      <c r="O17" s="23"/>
    </row>
    <row r="18" spans="1:15" s="4" customFormat="1" ht="22.5" customHeight="1">
      <c r="A18" s="63" t="s">
        <v>75</v>
      </c>
      <c r="B18" s="63"/>
      <c r="C18" s="63"/>
      <c r="D18" s="63"/>
      <c r="E18" s="63"/>
      <c r="F18" s="23"/>
      <c r="G18" s="22"/>
      <c r="H18" s="23"/>
      <c r="I18" s="22"/>
      <c r="J18" s="23"/>
      <c r="K18" s="63" t="s">
        <v>95</v>
      </c>
      <c r="L18" s="63"/>
      <c r="M18" s="21"/>
      <c r="N18" s="23"/>
      <c r="O18" s="23"/>
    </row>
    <row r="19" spans="1:12" s="4" customFormat="1" ht="22.5" customHeight="1">
      <c r="A19" s="63" t="s">
        <v>76</v>
      </c>
      <c r="B19" s="63"/>
      <c r="C19" s="63"/>
      <c r="D19" s="63"/>
      <c r="E19" s="63"/>
      <c r="L19" s="24"/>
    </row>
    <row r="20" s="4" customFormat="1" ht="24.75" customHeight="1">
      <c r="L20" s="24"/>
    </row>
    <row r="21" s="4" customFormat="1" ht="38.25" customHeight="1"/>
    <row r="22" s="4" customFormat="1" ht="24.75" customHeight="1">
      <c r="L22" s="24"/>
    </row>
    <row r="23" s="4" customFormat="1" ht="24.75" customHeight="1">
      <c r="L23" s="24"/>
    </row>
    <row r="24" s="4" customFormat="1" ht="24.75" customHeight="1">
      <c r="L24" s="24"/>
    </row>
    <row r="25" s="4" customFormat="1" ht="24.75" customHeight="1">
      <c r="L25" s="24"/>
    </row>
    <row r="26" s="4" customFormat="1" ht="24.75" customHeight="1">
      <c r="L26" s="24"/>
    </row>
    <row r="27" s="4" customFormat="1" ht="24.75" customHeight="1">
      <c r="L27" s="24"/>
    </row>
    <row r="28" s="4" customFormat="1" ht="30.75" customHeight="1">
      <c r="L28" s="24"/>
    </row>
    <row r="29" ht="42" customHeight="1"/>
    <row r="30" ht="51.75" customHeight="1"/>
    <row r="31" ht="27" customHeight="1"/>
    <row r="32" ht="25.5" customHeight="1"/>
  </sheetData>
  <sheetProtection/>
  <mergeCells count="26">
    <mergeCell ref="A1:B1"/>
    <mergeCell ref="A2:O2"/>
    <mergeCell ref="A14:F14"/>
    <mergeCell ref="A15:O15"/>
    <mergeCell ref="A16:O16"/>
    <mergeCell ref="A17:E17"/>
    <mergeCell ref="K17:L17"/>
    <mergeCell ref="H4:H5"/>
    <mergeCell ref="I4:I5"/>
    <mergeCell ref="J4:J5"/>
    <mergeCell ref="A18:E18"/>
    <mergeCell ref="K18:L18"/>
    <mergeCell ref="A19:E19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O6:O14"/>
  </mergeCells>
  <printOptions/>
  <pageMargins left="0.275" right="0.11805555555555555" top="0.275" bottom="0.275" header="0.19652777777777777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N12" sqref="N12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6.75390625" style="0" customWidth="1"/>
    <col min="4" max="4" width="5.375" style="0" customWidth="1"/>
    <col min="5" max="5" width="14.125" style="0" customWidth="1"/>
    <col min="6" max="6" width="6.125" style="0" customWidth="1"/>
    <col min="7" max="7" width="9.875" style="4" customWidth="1"/>
    <col min="8" max="8" width="10.50390625" style="0" customWidth="1"/>
    <col min="9" max="9" width="9.625" style="4" customWidth="1"/>
    <col min="10" max="10" width="10.625" style="0" customWidth="1"/>
    <col min="11" max="11" width="11.125" style="0" customWidth="1"/>
    <col min="12" max="12" width="13.875" style="5" customWidth="1"/>
    <col min="13" max="13" width="10.00390625" style="0" customWidth="1"/>
    <col min="14" max="14" width="8.75390625" style="0" customWidth="1"/>
    <col min="15" max="15" width="5.75390625" style="0" customWidth="1"/>
  </cols>
  <sheetData>
    <row r="1" spans="1:2" ht="18" customHeight="1">
      <c r="A1" s="65" t="s">
        <v>0</v>
      </c>
      <c r="B1" s="65"/>
    </row>
    <row r="2" spans="1:15" ht="40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6" customHeight="1">
      <c r="A3" s="6" t="s">
        <v>2</v>
      </c>
      <c r="B3" s="6"/>
      <c r="C3" s="6"/>
      <c r="D3" s="6"/>
      <c r="E3" s="6"/>
      <c r="F3" s="6"/>
      <c r="G3" s="7"/>
      <c r="H3" s="8"/>
      <c r="I3" s="7" t="s">
        <v>3</v>
      </c>
      <c r="M3" s="8"/>
      <c r="N3" s="15"/>
      <c r="O3" s="15"/>
    </row>
    <row r="4" spans="1:15" ht="11.25" customHeight="1">
      <c r="A4" s="74" t="s">
        <v>4</v>
      </c>
      <c r="B4" s="72" t="s">
        <v>5</v>
      </c>
      <c r="C4" s="72" t="s">
        <v>6</v>
      </c>
      <c r="D4" s="72" t="s">
        <v>7</v>
      </c>
      <c r="E4" s="72" t="s">
        <v>8</v>
      </c>
      <c r="F4" s="72" t="s">
        <v>9</v>
      </c>
      <c r="G4" s="72" t="s">
        <v>10</v>
      </c>
      <c r="H4" s="72" t="s">
        <v>11</v>
      </c>
      <c r="I4" s="72" t="s">
        <v>12</v>
      </c>
      <c r="J4" s="72" t="s">
        <v>13</v>
      </c>
      <c r="K4" s="72" t="s">
        <v>14</v>
      </c>
      <c r="L4" s="73" t="s">
        <v>15</v>
      </c>
      <c r="M4" s="72" t="s">
        <v>16</v>
      </c>
      <c r="N4" s="72" t="s">
        <v>17</v>
      </c>
      <c r="O4" s="74" t="s">
        <v>18</v>
      </c>
    </row>
    <row r="5" spans="1:15" ht="15" customHeight="1">
      <c r="A5" s="74"/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  <c r="M5" s="72"/>
      <c r="N5" s="72"/>
      <c r="O5" s="74"/>
    </row>
    <row r="6" spans="1:18" s="2" customFormat="1" ht="15.75" customHeight="1">
      <c r="A6" s="48">
        <v>1</v>
      </c>
      <c r="B6" s="10" t="s">
        <v>19</v>
      </c>
      <c r="C6" s="11" t="s">
        <v>43</v>
      </c>
      <c r="D6" s="12">
        <v>13</v>
      </c>
      <c r="E6" s="11" t="s">
        <v>22</v>
      </c>
      <c r="F6" s="12">
        <v>2.8</v>
      </c>
      <c r="G6" s="13">
        <v>116.57</v>
      </c>
      <c r="H6" s="14">
        <f>G6-I6</f>
        <v>20.36</v>
      </c>
      <c r="I6" s="13">
        <v>96.21</v>
      </c>
      <c r="J6" s="25">
        <f>L6/G6</f>
        <v>8487.29906922879</v>
      </c>
      <c r="K6" s="26">
        <f>L6/I6</f>
        <v>10283.384809271387</v>
      </c>
      <c r="L6" s="17">
        <v>989364.4525</v>
      </c>
      <c r="M6" s="12"/>
      <c r="N6" s="12" t="s">
        <v>101</v>
      </c>
      <c r="O6" s="61"/>
      <c r="R6" s="49"/>
    </row>
    <row r="7" spans="1:18" s="2" customFormat="1" ht="15.75" customHeight="1">
      <c r="A7" s="48">
        <v>2</v>
      </c>
      <c r="B7" s="10" t="s">
        <v>19</v>
      </c>
      <c r="C7" s="11" t="s">
        <v>50</v>
      </c>
      <c r="D7" s="12">
        <v>15</v>
      </c>
      <c r="E7" s="11" t="s">
        <v>22</v>
      </c>
      <c r="F7" s="12">
        <v>2.8</v>
      </c>
      <c r="G7" s="13">
        <v>116.57</v>
      </c>
      <c r="H7" s="14">
        <f>G7-I7</f>
        <v>20.36</v>
      </c>
      <c r="I7" s="13">
        <v>96.21</v>
      </c>
      <c r="J7" s="25">
        <f>L7/G7</f>
        <v>8748.439778673759</v>
      </c>
      <c r="K7" s="26">
        <f>L7/I7</f>
        <v>10599.788223677373</v>
      </c>
      <c r="L7" s="17">
        <v>1019805.625</v>
      </c>
      <c r="M7" s="12"/>
      <c r="N7" s="12" t="s">
        <v>101</v>
      </c>
      <c r="O7" s="61"/>
      <c r="R7" s="49"/>
    </row>
    <row r="8" spans="1:18" s="2" customFormat="1" ht="15.75" customHeight="1">
      <c r="A8" s="48">
        <v>3</v>
      </c>
      <c r="B8" s="10" t="s">
        <v>19</v>
      </c>
      <c r="C8" s="11" t="s">
        <v>66</v>
      </c>
      <c r="D8" s="12">
        <v>24</v>
      </c>
      <c r="E8" s="11" t="s">
        <v>22</v>
      </c>
      <c r="F8" s="12">
        <v>2.8</v>
      </c>
      <c r="G8" s="13">
        <v>116.57</v>
      </c>
      <c r="H8" s="14">
        <f>G8-I8</f>
        <v>20.36</v>
      </c>
      <c r="I8" s="13">
        <v>96.21</v>
      </c>
      <c r="J8" s="25">
        <f>L8/G8</f>
        <v>8889.684073946986</v>
      </c>
      <c r="K8" s="26">
        <f>L8/I8</f>
        <v>10770.922695146035</v>
      </c>
      <c r="L8" s="17">
        <v>1036270.4725</v>
      </c>
      <c r="M8" s="12"/>
      <c r="N8" s="12" t="s">
        <v>101</v>
      </c>
      <c r="O8" s="61"/>
      <c r="R8" s="49"/>
    </row>
    <row r="9" spans="1:18" s="3" customFormat="1" ht="15.75" customHeight="1">
      <c r="A9" s="67" t="s">
        <v>72</v>
      </c>
      <c r="B9" s="67"/>
      <c r="C9" s="67"/>
      <c r="D9" s="67"/>
      <c r="E9" s="67"/>
      <c r="F9" s="67"/>
      <c r="G9" s="19">
        <f>SUM(G6:G8)</f>
        <v>349.71</v>
      </c>
      <c r="H9" s="19">
        <f>SUM(H6:H8)</f>
        <v>61.08</v>
      </c>
      <c r="I9" s="19">
        <f>SUM(I6:I8)</f>
        <v>288.63</v>
      </c>
      <c r="J9" s="20">
        <f>L9/G9</f>
        <v>8708.474307283179</v>
      </c>
      <c r="K9" s="20">
        <f>L9/I9</f>
        <v>10551.365242698266</v>
      </c>
      <c r="L9" s="20">
        <f>SUM(L6:L8)</f>
        <v>3045440.5500000003</v>
      </c>
      <c r="M9" s="19"/>
      <c r="N9" s="18"/>
      <c r="O9" s="62"/>
      <c r="R9" s="46"/>
    </row>
    <row r="10" spans="1:15" s="4" customFormat="1" ht="37.5" customHeight="1">
      <c r="A10" s="68" t="s">
        <v>106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4" customFormat="1" ht="52.5" customHeight="1">
      <c r="A11" s="70" t="s">
        <v>73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s="4" customFormat="1" ht="37.5" customHeight="1">
      <c r="A12" s="63" t="s">
        <v>74</v>
      </c>
      <c r="B12" s="63"/>
      <c r="C12" s="63"/>
      <c r="D12" s="63"/>
      <c r="E12" s="63"/>
      <c r="F12" s="21"/>
      <c r="G12" s="22"/>
      <c r="H12" s="21"/>
      <c r="I12" s="22"/>
      <c r="J12" s="21"/>
      <c r="K12" s="63" t="s">
        <v>97</v>
      </c>
      <c r="L12" s="63"/>
      <c r="M12" s="21"/>
      <c r="N12" s="23"/>
      <c r="O12" s="23"/>
    </row>
    <row r="13" spans="1:15" s="4" customFormat="1" ht="37.5" customHeight="1">
      <c r="A13" s="63" t="s">
        <v>75</v>
      </c>
      <c r="B13" s="63"/>
      <c r="C13" s="63"/>
      <c r="D13" s="63"/>
      <c r="E13" s="63"/>
      <c r="F13" s="23"/>
      <c r="G13" s="22"/>
      <c r="H13" s="23"/>
      <c r="I13" s="22"/>
      <c r="J13" s="23"/>
      <c r="K13" s="63" t="s">
        <v>95</v>
      </c>
      <c r="L13" s="63"/>
      <c r="M13" s="21"/>
      <c r="N13" s="23"/>
      <c r="O13" s="23"/>
    </row>
    <row r="14" spans="1:12" s="4" customFormat="1" ht="37.5" customHeight="1">
      <c r="A14" s="63" t="s">
        <v>76</v>
      </c>
      <c r="B14" s="63"/>
      <c r="C14" s="63"/>
      <c r="D14" s="63"/>
      <c r="E14" s="63"/>
      <c r="L14" s="24"/>
    </row>
    <row r="15" s="4" customFormat="1" ht="24.75" customHeight="1">
      <c r="L15" s="24"/>
    </row>
    <row r="16" s="4" customFormat="1" ht="24.75" customHeight="1">
      <c r="L16" s="24"/>
    </row>
    <row r="17" s="4" customFormat="1" ht="24.75" customHeight="1">
      <c r="L17" s="24"/>
    </row>
    <row r="18" s="4" customFormat="1" ht="24.75" customHeight="1">
      <c r="L18" s="24"/>
    </row>
    <row r="19" s="4" customFormat="1" ht="24.75" customHeight="1">
      <c r="L19" s="24"/>
    </row>
    <row r="20" s="4" customFormat="1" ht="24.75" customHeight="1">
      <c r="L20" s="24"/>
    </row>
    <row r="21" s="4" customFormat="1" ht="24.75" customHeight="1">
      <c r="L21" s="24"/>
    </row>
    <row r="22" s="4" customFormat="1" ht="24.75" customHeight="1">
      <c r="L22" s="24"/>
    </row>
    <row r="23" s="4" customFormat="1" ht="30.75" customHeight="1">
      <c r="L23" s="24"/>
    </row>
    <row r="24" ht="42" customHeight="1"/>
    <row r="25" ht="51.75" customHeight="1"/>
    <row r="26" ht="27" customHeight="1"/>
    <row r="27" ht="25.5" customHeight="1"/>
  </sheetData>
  <sheetProtection/>
  <mergeCells count="26">
    <mergeCell ref="A1:B1"/>
    <mergeCell ref="A2:O2"/>
    <mergeCell ref="A9:F9"/>
    <mergeCell ref="A10:O10"/>
    <mergeCell ref="A11:O11"/>
    <mergeCell ref="A12:E12"/>
    <mergeCell ref="K12:L12"/>
    <mergeCell ref="H4:H5"/>
    <mergeCell ref="I4:I5"/>
    <mergeCell ref="J4:J5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O6:O9"/>
  </mergeCells>
  <printOptions/>
  <pageMargins left="0.275" right="0.11805555555555555" top="0.19652777777777777" bottom="0.19652777777777777" header="0.19652777777777777" footer="0.1965277777777777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G44" sqref="G44"/>
    </sheetView>
  </sheetViews>
  <sheetFormatPr defaultColWidth="9.00390625" defaultRowHeight="14.25"/>
  <cols>
    <col min="1" max="1" width="6.75390625" style="0" customWidth="1"/>
    <col min="2" max="2" width="6.875" style="0" customWidth="1"/>
    <col min="4" max="4" width="7.375" style="0" customWidth="1"/>
    <col min="5" max="5" width="16.875" style="0" customWidth="1"/>
    <col min="6" max="6" width="9.375" style="0" customWidth="1"/>
    <col min="7" max="7" width="10.50390625" style="0" bestFit="1" customWidth="1"/>
    <col min="8" max="8" width="9.125" style="0" bestFit="1" customWidth="1"/>
    <col min="9" max="9" width="10.375" style="0" customWidth="1"/>
    <col min="10" max="11" width="10.50390625" style="0" bestFit="1" customWidth="1"/>
    <col min="12" max="12" width="13.25390625" style="30" customWidth="1"/>
  </cols>
  <sheetData>
    <row r="1" spans="1:9" ht="15" customHeight="1">
      <c r="A1" s="65" t="s">
        <v>0</v>
      </c>
      <c r="B1" s="65"/>
      <c r="G1" s="4"/>
      <c r="I1" s="4"/>
    </row>
    <row r="2" spans="1:15" ht="21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4.75" customHeight="1">
      <c r="A3" s="6" t="s">
        <v>90</v>
      </c>
      <c r="B3" s="6"/>
      <c r="C3" s="6"/>
      <c r="D3" s="6"/>
      <c r="E3" s="6"/>
      <c r="F3" s="6"/>
      <c r="G3" s="7"/>
      <c r="H3" s="8"/>
      <c r="I3" s="7" t="s">
        <v>91</v>
      </c>
      <c r="M3" s="8"/>
      <c r="N3" s="15"/>
      <c r="O3" s="15"/>
    </row>
    <row r="4" spans="1:15" s="41" customFormat="1" ht="42.75" customHeight="1">
      <c r="A4" s="33" t="s">
        <v>4</v>
      </c>
      <c r="B4" s="33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  <c r="H4" s="33" t="s">
        <v>11</v>
      </c>
      <c r="I4" s="33" t="s">
        <v>12</v>
      </c>
      <c r="J4" s="33" t="s">
        <v>13</v>
      </c>
      <c r="K4" s="33" t="s">
        <v>14</v>
      </c>
      <c r="L4" s="40" t="s">
        <v>15</v>
      </c>
      <c r="M4" s="33" t="s">
        <v>16</v>
      </c>
      <c r="N4" s="33" t="s">
        <v>17</v>
      </c>
      <c r="O4" s="33" t="s">
        <v>18</v>
      </c>
    </row>
    <row r="5" spans="1:15" ht="14.25">
      <c r="A5" s="42">
        <v>1</v>
      </c>
      <c r="B5" s="42" t="s">
        <v>92</v>
      </c>
      <c r="C5" s="42" t="s">
        <v>20</v>
      </c>
      <c r="D5" s="42">
        <v>2</v>
      </c>
      <c r="E5" s="42" t="s">
        <v>23</v>
      </c>
      <c r="F5" s="42">
        <v>2.8</v>
      </c>
      <c r="G5" s="43">
        <v>117.8</v>
      </c>
      <c r="H5" s="43">
        <f>G5-I5</f>
        <v>22.75</v>
      </c>
      <c r="I5" s="43">
        <v>95.05</v>
      </c>
      <c r="J5" s="43">
        <f>L5/G5</f>
        <v>12901.999497591934</v>
      </c>
      <c r="K5" s="43">
        <f>L5/I5</f>
        <v>15990.063554090793</v>
      </c>
      <c r="L5" s="44">
        <v>1519855.54081633</v>
      </c>
      <c r="M5" s="42"/>
      <c r="N5" s="18" t="s">
        <v>101</v>
      </c>
      <c r="O5" s="75" t="s">
        <v>99</v>
      </c>
    </row>
    <row r="6" spans="1:15" ht="14.25">
      <c r="A6" s="42">
        <v>2</v>
      </c>
      <c r="B6" s="42" t="s">
        <v>92</v>
      </c>
      <c r="C6" s="42" t="s">
        <v>21</v>
      </c>
      <c r="D6" s="42">
        <v>2</v>
      </c>
      <c r="E6" s="42" t="s">
        <v>23</v>
      </c>
      <c r="F6" s="42">
        <v>2.8</v>
      </c>
      <c r="G6" s="43">
        <v>117.8</v>
      </c>
      <c r="H6" s="43">
        <f aca="true" t="shared" si="0" ref="H6:H36">G6-I6</f>
        <v>22.75</v>
      </c>
      <c r="I6" s="43">
        <v>95.05</v>
      </c>
      <c r="J6" s="43">
        <f aca="true" t="shared" si="1" ref="J6:J36">L6/G6</f>
        <v>12886.76934271162</v>
      </c>
      <c r="K6" s="43">
        <f aca="true" t="shared" si="2" ref="K6:K36">L6/I6</f>
        <v>15971.18809649057</v>
      </c>
      <c r="L6" s="44">
        <v>1518061.4285714286</v>
      </c>
      <c r="M6" s="42"/>
      <c r="N6" s="18" t="s">
        <v>101</v>
      </c>
      <c r="O6" s="76"/>
    </row>
    <row r="7" spans="1:15" ht="14.25">
      <c r="A7" s="42">
        <v>3</v>
      </c>
      <c r="B7" s="42" t="s">
        <v>92</v>
      </c>
      <c r="C7" s="42" t="s">
        <v>27</v>
      </c>
      <c r="D7" s="42">
        <v>4</v>
      </c>
      <c r="E7" s="42" t="s">
        <v>23</v>
      </c>
      <c r="F7" s="42">
        <v>2.8</v>
      </c>
      <c r="G7" s="43">
        <v>117.8</v>
      </c>
      <c r="H7" s="43">
        <f t="shared" si="0"/>
        <v>22.75</v>
      </c>
      <c r="I7" s="43">
        <v>95.05</v>
      </c>
      <c r="J7" s="43">
        <f t="shared" si="1"/>
        <v>12846.055056997333</v>
      </c>
      <c r="K7" s="43">
        <f t="shared" si="2"/>
        <v>15920.72893965582</v>
      </c>
      <c r="L7" s="44">
        <v>1513265.2857142857</v>
      </c>
      <c r="M7" s="42"/>
      <c r="N7" s="18" t="s">
        <v>101</v>
      </c>
      <c r="O7" s="76"/>
    </row>
    <row r="8" spans="1:15" ht="14.25">
      <c r="A8" s="42">
        <v>4</v>
      </c>
      <c r="B8" s="42" t="s">
        <v>92</v>
      </c>
      <c r="C8" s="42" t="s">
        <v>28</v>
      </c>
      <c r="D8" s="42">
        <v>5</v>
      </c>
      <c r="E8" s="42" t="s">
        <v>23</v>
      </c>
      <c r="F8" s="42">
        <v>2.8</v>
      </c>
      <c r="G8" s="43">
        <v>117.8</v>
      </c>
      <c r="H8" s="43">
        <f t="shared" si="0"/>
        <v>22.75</v>
      </c>
      <c r="I8" s="43">
        <v>95.05</v>
      </c>
      <c r="J8" s="43">
        <f t="shared" si="1"/>
        <v>8811.74907314372</v>
      </c>
      <c r="K8" s="43">
        <f t="shared" si="2"/>
        <v>10920.821050145503</v>
      </c>
      <c r="L8" s="44">
        <v>1038024.04081633</v>
      </c>
      <c r="M8" s="42"/>
      <c r="N8" s="18" t="s">
        <v>101</v>
      </c>
      <c r="O8" s="76"/>
    </row>
    <row r="9" spans="1:15" ht="14.25">
      <c r="A9" s="42">
        <v>5</v>
      </c>
      <c r="B9" s="42" t="s">
        <v>92</v>
      </c>
      <c r="C9" s="42" t="s">
        <v>29</v>
      </c>
      <c r="D9" s="42">
        <v>6</v>
      </c>
      <c r="E9" s="42" t="s">
        <v>23</v>
      </c>
      <c r="F9" s="42">
        <v>2.8</v>
      </c>
      <c r="G9" s="43">
        <v>117.8</v>
      </c>
      <c r="H9" s="43">
        <f t="shared" si="0"/>
        <v>22.75</v>
      </c>
      <c r="I9" s="43">
        <v>95.05</v>
      </c>
      <c r="J9" s="43">
        <f t="shared" si="1"/>
        <v>8603.330705796774</v>
      </c>
      <c r="K9" s="43">
        <f t="shared" si="2"/>
        <v>10662.518223491425</v>
      </c>
      <c r="L9" s="44">
        <v>1013472.35714286</v>
      </c>
      <c r="M9" s="42"/>
      <c r="N9" s="18" t="s">
        <v>101</v>
      </c>
      <c r="O9" s="76"/>
    </row>
    <row r="10" spans="1:15" s="50" customFormat="1" ht="14.25">
      <c r="A10" s="54">
        <v>6</v>
      </c>
      <c r="B10" s="54" t="s">
        <v>92</v>
      </c>
      <c r="C10" s="54" t="s">
        <v>30</v>
      </c>
      <c r="D10" s="54">
        <v>6</v>
      </c>
      <c r="E10" s="54" t="s">
        <v>23</v>
      </c>
      <c r="F10" s="54">
        <v>2.8</v>
      </c>
      <c r="G10" s="55">
        <v>117.8</v>
      </c>
      <c r="H10" s="55">
        <f t="shared" si="0"/>
        <v>22.75</v>
      </c>
      <c r="I10" s="55">
        <v>95.05</v>
      </c>
      <c r="J10" s="55">
        <f t="shared" si="1"/>
        <v>8842.769481306961</v>
      </c>
      <c r="K10" s="55">
        <f t="shared" si="2"/>
        <v>10959.26612201957</v>
      </c>
      <c r="L10" s="56">
        <v>1041678.24489796</v>
      </c>
      <c r="M10" s="54"/>
      <c r="N10" s="12" t="s">
        <v>101</v>
      </c>
      <c r="O10" s="76"/>
    </row>
    <row r="11" spans="1:15" s="50" customFormat="1" ht="14.25">
      <c r="A11" s="54">
        <v>7</v>
      </c>
      <c r="B11" s="54" t="s">
        <v>92</v>
      </c>
      <c r="C11" s="54" t="s">
        <v>31</v>
      </c>
      <c r="D11" s="54">
        <v>7</v>
      </c>
      <c r="E11" s="54" t="s">
        <v>23</v>
      </c>
      <c r="F11" s="54">
        <v>2.8</v>
      </c>
      <c r="G11" s="55">
        <v>117.8</v>
      </c>
      <c r="H11" s="55">
        <f t="shared" si="0"/>
        <v>22.75</v>
      </c>
      <c r="I11" s="55">
        <v>95.05</v>
      </c>
      <c r="J11" s="55">
        <f t="shared" si="1"/>
        <v>8873.78988947022</v>
      </c>
      <c r="K11" s="55">
        <f t="shared" si="2"/>
        <v>10997.711193893654</v>
      </c>
      <c r="L11" s="56">
        <v>1045332.4489795917</v>
      </c>
      <c r="M11" s="54"/>
      <c r="N11" s="12" t="s">
        <v>101</v>
      </c>
      <c r="O11" s="76"/>
    </row>
    <row r="12" spans="1:15" s="50" customFormat="1" ht="14.25">
      <c r="A12" s="54">
        <v>8</v>
      </c>
      <c r="B12" s="54" t="s">
        <v>92</v>
      </c>
      <c r="C12" s="54" t="s">
        <v>33</v>
      </c>
      <c r="D12" s="54">
        <v>9</v>
      </c>
      <c r="E12" s="54" t="s">
        <v>23</v>
      </c>
      <c r="F12" s="54">
        <v>2.8</v>
      </c>
      <c r="G12" s="55">
        <v>117.8</v>
      </c>
      <c r="H12" s="55">
        <f t="shared" si="0"/>
        <v>22.75</v>
      </c>
      <c r="I12" s="55">
        <v>95.05</v>
      </c>
      <c r="J12" s="55">
        <f t="shared" si="1"/>
        <v>8934.861318041645</v>
      </c>
      <c r="K12" s="55">
        <f t="shared" si="2"/>
        <v>11073.399929145775</v>
      </c>
      <c r="L12" s="56">
        <v>1052526.6632653058</v>
      </c>
      <c r="M12" s="54"/>
      <c r="N12" s="12" t="s">
        <v>101</v>
      </c>
      <c r="O12" s="76"/>
    </row>
    <row r="13" spans="1:15" s="50" customFormat="1" ht="14.25">
      <c r="A13" s="54">
        <v>9</v>
      </c>
      <c r="B13" s="54" t="s">
        <v>92</v>
      </c>
      <c r="C13" s="54" t="s">
        <v>34</v>
      </c>
      <c r="D13" s="54">
        <v>10</v>
      </c>
      <c r="E13" s="54" t="s">
        <v>23</v>
      </c>
      <c r="F13" s="54">
        <v>2.8</v>
      </c>
      <c r="G13" s="55">
        <v>117.8</v>
      </c>
      <c r="H13" s="55">
        <f t="shared" si="0"/>
        <v>22.75</v>
      </c>
      <c r="I13" s="55">
        <v>95.05</v>
      </c>
      <c r="J13" s="55">
        <f t="shared" si="1"/>
        <v>8726.442950694709</v>
      </c>
      <c r="K13" s="55">
        <f t="shared" si="2"/>
        <v>10815.097102491707</v>
      </c>
      <c r="L13" s="56">
        <v>1027974.9795918367</v>
      </c>
      <c r="M13" s="54"/>
      <c r="N13" s="12" t="s">
        <v>101</v>
      </c>
      <c r="O13" s="76"/>
    </row>
    <row r="14" spans="1:15" s="50" customFormat="1" ht="14.25">
      <c r="A14" s="54">
        <v>10</v>
      </c>
      <c r="B14" s="54" t="s">
        <v>92</v>
      </c>
      <c r="C14" s="54" t="s">
        <v>35</v>
      </c>
      <c r="D14" s="54">
        <v>10</v>
      </c>
      <c r="E14" s="54" t="s">
        <v>23</v>
      </c>
      <c r="F14" s="54">
        <v>2.8</v>
      </c>
      <c r="G14" s="55">
        <v>117.8</v>
      </c>
      <c r="H14" s="55">
        <f t="shared" si="0"/>
        <v>22.75</v>
      </c>
      <c r="I14" s="55">
        <v>95.05</v>
      </c>
      <c r="J14" s="55">
        <f t="shared" si="1"/>
        <v>8965.881726204912</v>
      </c>
      <c r="K14" s="55">
        <f t="shared" si="2"/>
        <v>11111.84500101987</v>
      </c>
      <c r="L14" s="56">
        <v>1056180.8673469387</v>
      </c>
      <c r="M14" s="54"/>
      <c r="N14" s="12" t="s">
        <v>101</v>
      </c>
      <c r="O14" s="76"/>
    </row>
    <row r="15" spans="1:15" s="50" customFormat="1" ht="14.25">
      <c r="A15" s="54">
        <v>11</v>
      </c>
      <c r="B15" s="54" t="s">
        <v>92</v>
      </c>
      <c r="C15" s="54" t="s">
        <v>37</v>
      </c>
      <c r="D15" s="54">
        <v>11</v>
      </c>
      <c r="E15" s="54" t="s">
        <v>23</v>
      </c>
      <c r="F15" s="54">
        <v>2.8</v>
      </c>
      <c r="G15" s="55">
        <v>117.8</v>
      </c>
      <c r="H15" s="55">
        <f t="shared" si="0"/>
        <v>22.75</v>
      </c>
      <c r="I15" s="55">
        <v>95.05</v>
      </c>
      <c r="J15" s="55">
        <f t="shared" si="1"/>
        <v>8996.90213436818</v>
      </c>
      <c r="K15" s="55">
        <f t="shared" si="2"/>
        <v>11150.290072893968</v>
      </c>
      <c r="L15" s="56">
        <v>1059835.0714285716</v>
      </c>
      <c r="M15" s="54"/>
      <c r="N15" s="12" t="s">
        <v>101</v>
      </c>
      <c r="O15" s="76"/>
    </row>
    <row r="16" spans="1:15" s="50" customFormat="1" ht="14.25">
      <c r="A16" s="54">
        <v>12</v>
      </c>
      <c r="B16" s="54" t="s">
        <v>92</v>
      </c>
      <c r="C16" s="54" t="s">
        <v>40</v>
      </c>
      <c r="D16" s="54">
        <v>13</v>
      </c>
      <c r="E16" s="54" t="s">
        <v>23</v>
      </c>
      <c r="F16" s="54">
        <v>2.8</v>
      </c>
      <c r="G16" s="55">
        <v>117.8</v>
      </c>
      <c r="H16" s="55">
        <f t="shared" si="0"/>
        <v>22.75</v>
      </c>
      <c r="I16" s="55">
        <v>95.05</v>
      </c>
      <c r="J16" s="55">
        <f t="shared" si="1"/>
        <v>9422.220643775298</v>
      </c>
      <c r="K16" s="55">
        <f t="shared" si="2"/>
        <v>11677.407594284377</v>
      </c>
      <c r="L16" s="56">
        <v>1109937.59183673</v>
      </c>
      <c r="M16" s="54"/>
      <c r="N16" s="12" t="s">
        <v>101</v>
      </c>
      <c r="O16" s="76"/>
    </row>
    <row r="17" spans="1:15" s="50" customFormat="1" ht="14.25">
      <c r="A17" s="54">
        <v>13</v>
      </c>
      <c r="B17" s="54" t="s">
        <v>92</v>
      </c>
      <c r="C17" s="54" t="s">
        <v>41</v>
      </c>
      <c r="D17" s="54">
        <v>13</v>
      </c>
      <c r="E17" s="54" t="s">
        <v>23</v>
      </c>
      <c r="F17" s="54">
        <v>2.8</v>
      </c>
      <c r="G17" s="55">
        <v>117.8</v>
      </c>
      <c r="H17" s="55">
        <f t="shared" si="0"/>
        <v>22.75</v>
      </c>
      <c r="I17" s="55">
        <v>95.05</v>
      </c>
      <c r="J17" s="55">
        <f t="shared" si="1"/>
        <v>9406.990488895077</v>
      </c>
      <c r="K17" s="55">
        <f t="shared" si="2"/>
        <v>11658.53213668427</v>
      </c>
      <c r="L17" s="56">
        <v>1108143.47959184</v>
      </c>
      <c r="M17" s="54"/>
      <c r="N17" s="12" t="s">
        <v>101</v>
      </c>
      <c r="O17" s="76"/>
    </row>
    <row r="18" spans="1:15" s="50" customFormat="1" ht="14.25">
      <c r="A18" s="54">
        <v>14</v>
      </c>
      <c r="B18" s="54" t="s">
        <v>92</v>
      </c>
      <c r="C18" s="54" t="s">
        <v>45</v>
      </c>
      <c r="D18" s="54">
        <v>14</v>
      </c>
      <c r="E18" s="54" t="s">
        <v>23</v>
      </c>
      <c r="F18" s="54">
        <v>2.8</v>
      </c>
      <c r="G18" s="55">
        <v>117.8</v>
      </c>
      <c r="H18" s="55">
        <f t="shared" si="0"/>
        <v>22.75</v>
      </c>
      <c r="I18" s="55">
        <v>95.05</v>
      </c>
      <c r="J18" s="55">
        <f t="shared" si="1"/>
        <v>12815.731177020882</v>
      </c>
      <c r="K18" s="55">
        <f t="shared" si="2"/>
        <v>15883.147108396211</v>
      </c>
      <c r="L18" s="56">
        <v>1509693.13265306</v>
      </c>
      <c r="M18" s="54"/>
      <c r="N18" s="12" t="s">
        <v>101</v>
      </c>
      <c r="O18" s="76"/>
    </row>
    <row r="19" spans="1:15" s="50" customFormat="1" ht="14.25">
      <c r="A19" s="54">
        <v>15</v>
      </c>
      <c r="B19" s="54" t="s">
        <v>92</v>
      </c>
      <c r="C19" s="54" t="s">
        <v>47</v>
      </c>
      <c r="D19" s="54">
        <v>15</v>
      </c>
      <c r="E19" s="54" t="s">
        <v>23</v>
      </c>
      <c r="F19" s="54">
        <v>2.8</v>
      </c>
      <c r="G19" s="55">
        <v>117.8</v>
      </c>
      <c r="H19" s="55">
        <f t="shared" si="0"/>
        <v>22.75</v>
      </c>
      <c r="I19" s="55">
        <v>95.05</v>
      </c>
      <c r="J19" s="55">
        <f t="shared" si="1"/>
        <v>9730.44142614601</v>
      </c>
      <c r="K19" s="55">
        <f t="shared" si="2"/>
        <v>12059.400315623356</v>
      </c>
      <c r="L19" s="56">
        <v>1146246</v>
      </c>
      <c r="M19" s="54"/>
      <c r="N19" s="12" t="s">
        <v>101</v>
      </c>
      <c r="O19" s="76"/>
    </row>
    <row r="20" spans="1:15" s="50" customFormat="1" ht="14.25">
      <c r="A20" s="54">
        <v>16</v>
      </c>
      <c r="B20" s="54" t="s">
        <v>92</v>
      </c>
      <c r="C20" s="54" t="s">
        <v>48</v>
      </c>
      <c r="D20" s="54">
        <v>15</v>
      </c>
      <c r="E20" s="54" t="s">
        <v>23</v>
      </c>
      <c r="F20" s="54">
        <v>2.8</v>
      </c>
      <c r="G20" s="55">
        <v>117.8</v>
      </c>
      <c r="H20" s="55">
        <f t="shared" si="0"/>
        <v>22.75</v>
      </c>
      <c r="I20" s="55">
        <v>95.05</v>
      </c>
      <c r="J20" s="55">
        <f t="shared" si="1"/>
        <v>9120.983767021222</v>
      </c>
      <c r="K20" s="55">
        <f t="shared" si="2"/>
        <v>11304.07036039032</v>
      </c>
      <c r="L20" s="56">
        <v>1074451.8877551</v>
      </c>
      <c r="M20" s="54"/>
      <c r="N20" s="12" t="s">
        <v>101</v>
      </c>
      <c r="O20" s="76"/>
    </row>
    <row r="21" spans="1:15" s="50" customFormat="1" ht="14.25">
      <c r="A21" s="54">
        <v>17</v>
      </c>
      <c r="B21" s="54" t="s">
        <v>92</v>
      </c>
      <c r="C21" s="54" t="s">
        <v>51</v>
      </c>
      <c r="D21" s="54">
        <v>16</v>
      </c>
      <c r="E21" s="54" t="s">
        <v>23</v>
      </c>
      <c r="F21" s="54">
        <v>2.8</v>
      </c>
      <c r="G21" s="55">
        <v>117.8</v>
      </c>
      <c r="H21" s="55">
        <f t="shared" si="0"/>
        <v>22.75</v>
      </c>
      <c r="I21" s="55">
        <v>95.05</v>
      </c>
      <c r="J21" s="55">
        <f t="shared" si="1"/>
        <v>9152.004175184506</v>
      </c>
      <c r="K21" s="55">
        <f t="shared" si="2"/>
        <v>11342.515432264438</v>
      </c>
      <c r="L21" s="56">
        <v>1078106.0918367347</v>
      </c>
      <c r="M21" s="54"/>
      <c r="N21" s="12" t="s">
        <v>101</v>
      </c>
      <c r="O21" s="76"/>
    </row>
    <row r="22" spans="1:15" s="50" customFormat="1" ht="14.25">
      <c r="A22" s="54">
        <v>18</v>
      </c>
      <c r="B22" s="54" t="s">
        <v>92</v>
      </c>
      <c r="C22" s="54" t="s">
        <v>53</v>
      </c>
      <c r="D22" s="54">
        <v>17</v>
      </c>
      <c r="E22" s="54" t="s">
        <v>23</v>
      </c>
      <c r="F22" s="54">
        <v>2.8</v>
      </c>
      <c r="G22" s="55">
        <v>117.8</v>
      </c>
      <c r="H22" s="55">
        <f t="shared" si="0"/>
        <v>22.75</v>
      </c>
      <c r="I22" s="55">
        <v>95.05</v>
      </c>
      <c r="J22" s="55">
        <f t="shared" si="1"/>
        <v>8942.616420082462</v>
      </c>
      <c r="K22" s="55">
        <f t="shared" si="2"/>
        <v>11083.0111971143</v>
      </c>
      <c r="L22" s="56">
        <v>1053440.214285714</v>
      </c>
      <c r="M22" s="54"/>
      <c r="N22" s="12" t="s">
        <v>101</v>
      </c>
      <c r="O22" s="76"/>
    </row>
    <row r="23" spans="1:15" s="50" customFormat="1" ht="14.25">
      <c r="A23" s="54">
        <v>19</v>
      </c>
      <c r="B23" s="54" t="s">
        <v>92</v>
      </c>
      <c r="C23" s="54" t="s">
        <v>54</v>
      </c>
      <c r="D23" s="54">
        <v>17</v>
      </c>
      <c r="E23" s="54" t="s">
        <v>23</v>
      </c>
      <c r="F23" s="54">
        <v>2.8</v>
      </c>
      <c r="G23" s="55">
        <v>117.8</v>
      </c>
      <c r="H23" s="55">
        <f t="shared" si="0"/>
        <v>22.75</v>
      </c>
      <c r="I23" s="55">
        <v>95.05</v>
      </c>
      <c r="J23" s="55">
        <f t="shared" si="1"/>
        <v>9182.055195592666</v>
      </c>
      <c r="K23" s="55">
        <f t="shared" si="2"/>
        <v>11379.759095642463</v>
      </c>
      <c r="L23" s="56">
        <v>1081646.102040816</v>
      </c>
      <c r="M23" s="54"/>
      <c r="N23" s="12" t="s">
        <v>101</v>
      </c>
      <c r="O23" s="76"/>
    </row>
    <row r="24" spans="1:15" s="50" customFormat="1" ht="14.25">
      <c r="A24" s="54">
        <v>20</v>
      </c>
      <c r="B24" s="54" t="s">
        <v>92</v>
      </c>
      <c r="C24" s="54" t="s">
        <v>55</v>
      </c>
      <c r="D24" s="54">
        <v>18</v>
      </c>
      <c r="E24" s="54" t="s">
        <v>23</v>
      </c>
      <c r="F24" s="54">
        <v>2.8</v>
      </c>
      <c r="G24" s="55">
        <v>117.8</v>
      </c>
      <c r="H24" s="55">
        <f t="shared" si="0"/>
        <v>22.75</v>
      </c>
      <c r="I24" s="55">
        <v>95.05</v>
      </c>
      <c r="J24" s="55">
        <f t="shared" si="1"/>
        <v>10245.22365822394</v>
      </c>
      <c r="K24" s="55">
        <f t="shared" si="2"/>
        <v>12697.394496988743</v>
      </c>
      <c r="L24" s="56">
        <v>1206887.34693878</v>
      </c>
      <c r="M24" s="54"/>
      <c r="N24" s="12" t="s">
        <v>101</v>
      </c>
      <c r="O24" s="76"/>
    </row>
    <row r="25" spans="1:15" s="50" customFormat="1" ht="14.25">
      <c r="A25" s="54">
        <v>21</v>
      </c>
      <c r="B25" s="54" t="s">
        <v>92</v>
      </c>
      <c r="C25" s="54" t="s">
        <v>56</v>
      </c>
      <c r="D25" s="54">
        <v>19</v>
      </c>
      <c r="E25" s="54" t="s">
        <v>23</v>
      </c>
      <c r="F25" s="54">
        <v>2.8</v>
      </c>
      <c r="G25" s="55">
        <v>117.8</v>
      </c>
      <c r="H25" s="55">
        <f t="shared" si="0"/>
        <v>22.75</v>
      </c>
      <c r="I25" s="55">
        <v>95.05</v>
      </c>
      <c r="J25" s="55">
        <f t="shared" si="1"/>
        <v>9458.794567062818</v>
      </c>
      <c r="K25" s="55">
        <f t="shared" si="2"/>
        <v>11722.73540241978</v>
      </c>
      <c r="L25" s="56">
        <v>1114246</v>
      </c>
      <c r="M25" s="54"/>
      <c r="N25" s="12" t="s">
        <v>101</v>
      </c>
      <c r="O25" s="76"/>
    </row>
    <row r="26" spans="1:15" s="50" customFormat="1" ht="14.25">
      <c r="A26" s="54">
        <v>22</v>
      </c>
      <c r="B26" s="54" t="s">
        <v>92</v>
      </c>
      <c r="C26" s="54" t="s">
        <v>57</v>
      </c>
      <c r="D26" s="54">
        <v>19</v>
      </c>
      <c r="E26" s="54" t="s">
        <v>23</v>
      </c>
      <c r="F26" s="54">
        <v>2.8</v>
      </c>
      <c r="G26" s="55">
        <v>117.8</v>
      </c>
      <c r="H26" s="55">
        <f t="shared" si="0"/>
        <v>22.75</v>
      </c>
      <c r="I26" s="55">
        <v>95.05</v>
      </c>
      <c r="J26" s="55">
        <f t="shared" si="1"/>
        <v>9469.03130522156</v>
      </c>
      <c r="K26" s="55">
        <f t="shared" si="2"/>
        <v>11735.422280432404</v>
      </c>
      <c r="L26" s="56">
        <v>1115451.8877551</v>
      </c>
      <c r="M26" s="54"/>
      <c r="N26" s="12" t="s">
        <v>101</v>
      </c>
      <c r="O26" s="76"/>
    </row>
    <row r="27" spans="1:15" s="50" customFormat="1" ht="14.25">
      <c r="A27" s="54">
        <v>23</v>
      </c>
      <c r="B27" s="54" t="s">
        <v>92</v>
      </c>
      <c r="C27" s="54" t="s">
        <v>58</v>
      </c>
      <c r="D27" s="54">
        <v>20</v>
      </c>
      <c r="E27" s="54" t="s">
        <v>23</v>
      </c>
      <c r="F27" s="54">
        <v>2.8</v>
      </c>
      <c r="G27" s="55">
        <v>117.8</v>
      </c>
      <c r="H27" s="55">
        <f t="shared" si="0"/>
        <v>22.75</v>
      </c>
      <c r="I27" s="55">
        <v>95.05</v>
      </c>
      <c r="J27" s="55">
        <f t="shared" si="1"/>
        <v>9453.241051938625</v>
      </c>
      <c r="K27" s="55">
        <f t="shared" si="2"/>
        <v>11715.852666158547</v>
      </c>
      <c r="L27" s="56">
        <v>1113591.79591837</v>
      </c>
      <c r="M27" s="54"/>
      <c r="N27" s="12" t="s">
        <v>101</v>
      </c>
      <c r="O27" s="76"/>
    </row>
    <row r="28" spans="1:15" s="50" customFormat="1" ht="14.25">
      <c r="A28" s="54">
        <v>24</v>
      </c>
      <c r="B28" s="54" t="s">
        <v>92</v>
      </c>
      <c r="C28" s="54" t="s">
        <v>59</v>
      </c>
      <c r="D28" s="54">
        <v>21</v>
      </c>
      <c r="E28" s="54" t="s">
        <v>23</v>
      </c>
      <c r="F28" s="54">
        <v>2.8</v>
      </c>
      <c r="G28" s="55">
        <v>117.8</v>
      </c>
      <c r="H28" s="55">
        <f t="shared" si="0"/>
        <v>22.75</v>
      </c>
      <c r="I28" s="55">
        <v>95.05</v>
      </c>
      <c r="J28" s="55">
        <f t="shared" si="1"/>
        <v>9058.942950694709</v>
      </c>
      <c r="K28" s="55">
        <f t="shared" si="2"/>
        <v>11227.180216642153</v>
      </c>
      <c r="L28" s="56">
        <v>1067143.4795918367</v>
      </c>
      <c r="M28" s="54"/>
      <c r="N28" s="12" t="s">
        <v>101</v>
      </c>
      <c r="O28" s="76"/>
    </row>
    <row r="29" spans="1:15" s="50" customFormat="1" ht="14.25">
      <c r="A29" s="54">
        <v>25</v>
      </c>
      <c r="B29" s="54" t="s">
        <v>92</v>
      </c>
      <c r="C29" s="54" t="s">
        <v>61</v>
      </c>
      <c r="D29" s="54">
        <v>22</v>
      </c>
      <c r="E29" s="54" t="s">
        <v>23</v>
      </c>
      <c r="F29" s="54">
        <v>2.8</v>
      </c>
      <c r="G29" s="55">
        <v>117.8</v>
      </c>
      <c r="H29" s="55">
        <f t="shared" si="0"/>
        <v>22.75</v>
      </c>
      <c r="I29" s="55">
        <v>95.05</v>
      </c>
      <c r="J29" s="55">
        <f t="shared" si="1"/>
        <v>9027.922542531443</v>
      </c>
      <c r="K29" s="55">
        <f t="shared" si="2"/>
        <v>11188.73514476806</v>
      </c>
      <c r="L29" s="56">
        <v>1063489.275510204</v>
      </c>
      <c r="M29" s="54"/>
      <c r="N29" s="12" t="s">
        <v>101</v>
      </c>
      <c r="O29" s="76"/>
    </row>
    <row r="30" spans="1:15" s="50" customFormat="1" ht="14.25">
      <c r="A30" s="54">
        <v>26</v>
      </c>
      <c r="B30" s="54" t="s">
        <v>92</v>
      </c>
      <c r="C30" s="54" t="s">
        <v>64</v>
      </c>
      <c r="D30" s="54">
        <v>23</v>
      </c>
      <c r="E30" s="54" t="s">
        <v>23</v>
      </c>
      <c r="F30" s="54">
        <v>2.8</v>
      </c>
      <c r="G30" s="55">
        <v>117.8</v>
      </c>
      <c r="H30" s="55">
        <f t="shared" si="0"/>
        <v>22.75</v>
      </c>
      <c r="I30" s="55">
        <v>95.05</v>
      </c>
      <c r="J30" s="55">
        <f t="shared" si="1"/>
        <v>8996.90213436818</v>
      </c>
      <c r="K30" s="55">
        <f t="shared" si="2"/>
        <v>11150.290072893968</v>
      </c>
      <c r="L30" s="56">
        <v>1059835.0714285716</v>
      </c>
      <c r="M30" s="54"/>
      <c r="N30" s="12" t="s">
        <v>101</v>
      </c>
      <c r="O30" s="76"/>
    </row>
    <row r="31" spans="1:15" ht="14.25">
      <c r="A31" s="42">
        <v>27</v>
      </c>
      <c r="B31" s="42" t="s">
        <v>92</v>
      </c>
      <c r="C31" s="42" t="s">
        <v>65</v>
      </c>
      <c r="D31" s="42">
        <v>24</v>
      </c>
      <c r="E31" s="42" t="s">
        <v>23</v>
      </c>
      <c r="F31" s="42">
        <v>2.8</v>
      </c>
      <c r="G31" s="43">
        <v>117.8</v>
      </c>
      <c r="H31" s="43">
        <f t="shared" si="0"/>
        <v>22.75</v>
      </c>
      <c r="I31" s="43">
        <v>95.05</v>
      </c>
      <c r="J31" s="43">
        <f t="shared" si="1"/>
        <v>8863.126624164095</v>
      </c>
      <c r="K31" s="43">
        <f t="shared" si="2"/>
        <v>10984.495700436933</v>
      </c>
      <c r="L31" s="44">
        <v>1044076.3163265304</v>
      </c>
      <c r="M31" s="42"/>
      <c r="N31" s="18" t="s">
        <v>101</v>
      </c>
      <c r="O31" s="76"/>
    </row>
    <row r="32" spans="1:15" ht="14.25">
      <c r="A32" s="42">
        <v>28</v>
      </c>
      <c r="B32" s="42" t="s">
        <v>92</v>
      </c>
      <c r="C32" s="42" t="s">
        <v>67</v>
      </c>
      <c r="D32" s="42">
        <v>25</v>
      </c>
      <c r="E32" s="42" t="s">
        <v>23</v>
      </c>
      <c r="F32" s="42">
        <v>2.8</v>
      </c>
      <c r="G32" s="43">
        <v>117.8</v>
      </c>
      <c r="H32" s="43">
        <f t="shared" si="0"/>
        <v>22.75</v>
      </c>
      <c r="I32" s="43">
        <v>95.05</v>
      </c>
      <c r="J32" s="43">
        <f t="shared" si="1"/>
        <v>8934.861318041645</v>
      </c>
      <c r="K32" s="43">
        <f t="shared" si="2"/>
        <v>11073.399929145775</v>
      </c>
      <c r="L32" s="44">
        <v>1052526.6632653058</v>
      </c>
      <c r="M32" s="42"/>
      <c r="N32" s="18" t="s">
        <v>101</v>
      </c>
      <c r="O32" s="76"/>
    </row>
    <row r="33" spans="1:15" ht="14.25">
      <c r="A33" s="42">
        <v>29</v>
      </c>
      <c r="B33" s="42" t="s">
        <v>92</v>
      </c>
      <c r="C33" s="42" t="s">
        <v>68</v>
      </c>
      <c r="D33" s="42">
        <v>26</v>
      </c>
      <c r="E33" s="42" t="s">
        <v>23</v>
      </c>
      <c r="F33" s="42">
        <v>2.8</v>
      </c>
      <c r="G33" s="43">
        <v>117.8</v>
      </c>
      <c r="H33" s="43">
        <f t="shared" si="0"/>
        <v>22.75</v>
      </c>
      <c r="I33" s="43">
        <v>95.05</v>
      </c>
      <c r="J33" s="43">
        <f t="shared" si="1"/>
        <v>9768.936887148748</v>
      </c>
      <c r="K33" s="43">
        <f t="shared" si="2"/>
        <v>12107.109577129115</v>
      </c>
      <c r="L33" s="44">
        <v>1150780.7653061224</v>
      </c>
      <c r="M33" s="42"/>
      <c r="N33" s="18" t="s">
        <v>101</v>
      </c>
      <c r="O33" s="76"/>
    </row>
    <row r="34" spans="1:15" ht="14.25">
      <c r="A34" s="42">
        <v>30</v>
      </c>
      <c r="B34" s="42" t="s">
        <v>92</v>
      </c>
      <c r="C34" s="42" t="s">
        <v>69</v>
      </c>
      <c r="D34" s="42">
        <v>26</v>
      </c>
      <c r="E34" s="42" t="s">
        <v>23</v>
      </c>
      <c r="F34" s="42">
        <v>2.8</v>
      </c>
      <c r="G34" s="43">
        <v>117.8</v>
      </c>
      <c r="H34" s="43">
        <f t="shared" si="0"/>
        <v>22.75</v>
      </c>
      <c r="I34" s="43">
        <v>95.05</v>
      </c>
      <c r="J34" s="43">
        <f t="shared" si="1"/>
        <v>8904.810297633483</v>
      </c>
      <c r="K34" s="43">
        <f t="shared" si="2"/>
        <v>11036.156265767748</v>
      </c>
      <c r="L34" s="44">
        <v>1048986.6530612244</v>
      </c>
      <c r="M34" s="42"/>
      <c r="N34" s="18" t="s">
        <v>101</v>
      </c>
      <c r="O34" s="76"/>
    </row>
    <row r="35" spans="1:15" ht="14.25">
      <c r="A35" s="42">
        <v>31</v>
      </c>
      <c r="B35" s="42" t="s">
        <v>92</v>
      </c>
      <c r="C35" s="42" t="s">
        <v>70</v>
      </c>
      <c r="D35" s="42">
        <v>29</v>
      </c>
      <c r="E35" s="42" t="s">
        <v>23</v>
      </c>
      <c r="F35" s="42">
        <v>2.8</v>
      </c>
      <c r="G35" s="43">
        <v>117.8</v>
      </c>
      <c r="H35" s="43">
        <f t="shared" si="0"/>
        <v>22.75</v>
      </c>
      <c r="I35" s="43">
        <v>95.05</v>
      </c>
      <c r="J35" s="43">
        <f t="shared" si="1"/>
        <v>8811.749073143688</v>
      </c>
      <c r="K35" s="43">
        <f t="shared" si="2"/>
        <v>10920.821050145465</v>
      </c>
      <c r="L35" s="44">
        <v>1038024.0408163264</v>
      </c>
      <c r="M35" s="42"/>
      <c r="N35" s="18" t="s">
        <v>101</v>
      </c>
      <c r="O35" s="76"/>
    </row>
    <row r="36" spans="1:15" ht="14.25">
      <c r="A36" s="42">
        <v>32</v>
      </c>
      <c r="B36" s="42" t="s">
        <v>92</v>
      </c>
      <c r="C36" s="42" t="s">
        <v>71</v>
      </c>
      <c r="D36" s="42">
        <v>31</v>
      </c>
      <c r="E36" s="42" t="s">
        <v>23</v>
      </c>
      <c r="F36" s="42">
        <v>2.8</v>
      </c>
      <c r="G36" s="43">
        <v>117.8</v>
      </c>
      <c r="H36" s="43">
        <f t="shared" si="0"/>
        <v>22.75</v>
      </c>
      <c r="I36" s="43">
        <v>95.05</v>
      </c>
      <c r="J36" s="43">
        <f t="shared" si="1"/>
        <v>8749.708256817159</v>
      </c>
      <c r="K36" s="43">
        <f t="shared" si="2"/>
        <v>10843.930906397278</v>
      </c>
      <c r="L36" s="44">
        <v>1030715.6326530613</v>
      </c>
      <c r="M36" s="42"/>
      <c r="N36" s="18" t="s">
        <v>101</v>
      </c>
      <c r="O36" s="76"/>
    </row>
    <row r="37" spans="1:15" ht="23.25" customHeight="1">
      <c r="A37" s="77" t="s">
        <v>72</v>
      </c>
      <c r="B37" s="77"/>
      <c r="C37" s="77"/>
      <c r="D37" s="77"/>
      <c r="E37" s="77"/>
      <c r="F37" s="77"/>
      <c r="G37" s="37">
        <f>SUM(G5:G36)</f>
        <v>3769.600000000002</v>
      </c>
      <c r="H37" s="37">
        <f>SUM(H5:H36)</f>
        <v>728</v>
      </c>
      <c r="I37" s="37">
        <f>SUM(I5:I36)</f>
        <v>3041.6000000000013</v>
      </c>
      <c r="J37" s="43">
        <f>L37/G37</f>
        <v>9590.838910532377</v>
      </c>
      <c r="K37" s="43">
        <f>L37/I37</f>
        <v>11886.384257345755</v>
      </c>
      <c r="L37" s="45">
        <f>SUM(L5:L36)</f>
        <v>36153626.357142866</v>
      </c>
      <c r="M37" s="38"/>
      <c r="N37" s="38"/>
      <c r="O37" s="38"/>
    </row>
    <row r="38" spans="1:15" ht="42" customHeight="1">
      <c r="A38" s="68" t="s">
        <v>107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40" spans="1:15" s="4" customFormat="1" ht="47.25" customHeight="1">
      <c r="A40" s="70" t="s">
        <v>93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s="4" customFormat="1" ht="16.5" customHeight="1">
      <c r="A41" s="63" t="s">
        <v>74</v>
      </c>
      <c r="B41" s="63"/>
      <c r="C41" s="63"/>
      <c r="D41" s="63"/>
      <c r="E41" s="63"/>
      <c r="F41" s="21"/>
      <c r="G41" s="22"/>
      <c r="H41" s="21"/>
      <c r="I41" s="22"/>
      <c r="J41" s="21"/>
      <c r="K41" s="63" t="s">
        <v>98</v>
      </c>
      <c r="L41" s="63"/>
      <c r="M41" s="21"/>
      <c r="N41" s="23"/>
      <c r="O41" s="23"/>
    </row>
    <row r="42" spans="1:15" s="4" customFormat="1" ht="16.5" customHeight="1">
      <c r="A42" s="63" t="s">
        <v>75</v>
      </c>
      <c r="B42" s="63"/>
      <c r="C42" s="63"/>
      <c r="D42" s="63"/>
      <c r="E42" s="63"/>
      <c r="F42" s="23"/>
      <c r="G42" s="22"/>
      <c r="H42" s="23"/>
      <c r="I42" s="22"/>
      <c r="J42" s="23"/>
      <c r="K42" s="63" t="s">
        <v>95</v>
      </c>
      <c r="L42" s="63"/>
      <c r="M42" s="21"/>
      <c r="N42" s="23"/>
      <c r="O42" s="23"/>
    </row>
    <row r="43" spans="1:12" s="4" customFormat="1" ht="16.5" customHeight="1">
      <c r="A43" s="63" t="s">
        <v>76</v>
      </c>
      <c r="B43" s="63"/>
      <c r="C43" s="63"/>
      <c r="D43" s="63"/>
      <c r="E43" s="63"/>
      <c r="L43" s="24"/>
    </row>
  </sheetData>
  <sheetProtection/>
  <autoFilter ref="A4:O38"/>
  <mergeCells count="11">
    <mergeCell ref="A40:O40"/>
    <mergeCell ref="A41:E41"/>
    <mergeCell ref="K41:L41"/>
    <mergeCell ref="A42:E42"/>
    <mergeCell ref="K42:L42"/>
    <mergeCell ref="A43:E43"/>
    <mergeCell ref="A1:B1"/>
    <mergeCell ref="A2:O2"/>
    <mergeCell ref="O5:O36"/>
    <mergeCell ref="A37:F37"/>
    <mergeCell ref="A38:O38"/>
  </mergeCells>
  <printOptions/>
  <pageMargins left="0.2362204724409449" right="0.2362204724409449" top="0.7086614173228347" bottom="0.7086614173228347" header="0.31496062992125984" footer="0.31496062992125984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9">
      <selection activeCell="N14" sqref="N14"/>
    </sheetView>
  </sheetViews>
  <sheetFormatPr defaultColWidth="9.00390625" defaultRowHeight="14.25"/>
  <cols>
    <col min="1" max="1" width="6.125" style="0" customWidth="1"/>
    <col min="2" max="2" width="7.00390625" style="0" customWidth="1"/>
    <col min="4" max="4" width="8.50390625" style="0" customWidth="1"/>
    <col min="5" max="5" width="17.125" style="39" customWidth="1"/>
    <col min="7" max="7" width="10.625" style="0" customWidth="1"/>
    <col min="9" max="9" width="10.125" style="0" customWidth="1"/>
    <col min="10" max="10" width="12.00390625" style="0" customWidth="1"/>
    <col min="11" max="11" width="12.25390625" style="0" customWidth="1"/>
    <col min="12" max="12" width="13.00390625" style="0" customWidth="1"/>
    <col min="13" max="13" width="7.125" style="0" customWidth="1"/>
    <col min="14" max="14" width="7.875" style="0" customWidth="1"/>
    <col min="15" max="15" width="7.375" style="0" customWidth="1"/>
  </cols>
  <sheetData>
    <row r="1" spans="1:12" ht="18" customHeight="1">
      <c r="A1" s="65" t="s">
        <v>0</v>
      </c>
      <c r="B1" s="65"/>
      <c r="E1"/>
      <c r="G1" s="4"/>
      <c r="I1" s="4"/>
      <c r="L1" s="30"/>
    </row>
    <row r="2" spans="1:15" ht="27.75" customHeight="1">
      <c r="A2" s="66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6.5" customHeight="1">
      <c r="A3" s="6" t="s">
        <v>79</v>
      </c>
      <c r="B3" s="6"/>
      <c r="C3" s="6"/>
      <c r="D3" s="6"/>
      <c r="E3" s="6"/>
      <c r="F3" s="6"/>
      <c r="G3" s="7"/>
      <c r="H3" s="8"/>
      <c r="I3" s="7" t="s">
        <v>80</v>
      </c>
      <c r="L3" s="30"/>
      <c r="M3" s="8"/>
      <c r="N3" s="15"/>
      <c r="O3" s="15"/>
    </row>
    <row r="4" spans="1:15" ht="36" customHeight="1">
      <c r="A4" s="27" t="s">
        <v>4</v>
      </c>
      <c r="B4" s="28" t="s">
        <v>81</v>
      </c>
      <c r="C4" s="29" t="s">
        <v>6</v>
      </c>
      <c r="D4" s="29" t="s">
        <v>7</v>
      </c>
      <c r="E4" s="27" t="s">
        <v>8</v>
      </c>
      <c r="F4" s="29" t="s">
        <v>9</v>
      </c>
      <c r="G4" s="31" t="s">
        <v>10</v>
      </c>
      <c r="H4" s="31" t="s">
        <v>11</v>
      </c>
      <c r="I4" s="31" t="s">
        <v>12</v>
      </c>
      <c r="J4" s="31" t="s">
        <v>13</v>
      </c>
      <c r="K4" s="31" t="s">
        <v>14</v>
      </c>
      <c r="L4" s="32" t="s">
        <v>15</v>
      </c>
      <c r="M4" s="29" t="s">
        <v>16</v>
      </c>
      <c r="N4" s="29" t="s">
        <v>17</v>
      </c>
      <c r="O4" s="33" t="s">
        <v>18</v>
      </c>
    </row>
    <row r="5" spans="1:15" ht="14.25">
      <c r="A5" s="9">
        <v>1</v>
      </c>
      <c r="B5" s="34" t="s">
        <v>82</v>
      </c>
      <c r="C5" s="18" t="s">
        <v>20</v>
      </c>
      <c r="D5" s="18">
        <v>2</v>
      </c>
      <c r="E5" s="9" t="s">
        <v>23</v>
      </c>
      <c r="F5" s="18">
        <v>2.8</v>
      </c>
      <c r="G5" s="35">
        <v>117.8</v>
      </c>
      <c r="H5" s="35">
        <f>G5-I5</f>
        <v>22.75</v>
      </c>
      <c r="I5" s="35">
        <v>95.05</v>
      </c>
      <c r="J5" s="35">
        <f>L5/G5</f>
        <v>10902.399605003311</v>
      </c>
      <c r="K5" s="35">
        <f>L5/I5</f>
        <v>13511.864002834192</v>
      </c>
      <c r="L5" s="36">
        <v>1284302.67346939</v>
      </c>
      <c r="M5" s="18"/>
      <c r="N5" s="18" t="s">
        <v>83</v>
      </c>
      <c r="O5" s="76" t="s">
        <v>84</v>
      </c>
    </row>
    <row r="6" spans="1:15" ht="14.25">
      <c r="A6" s="9">
        <v>2</v>
      </c>
      <c r="B6" s="34" t="s">
        <v>82</v>
      </c>
      <c r="C6" s="18" t="s">
        <v>21</v>
      </c>
      <c r="D6" s="18">
        <v>2</v>
      </c>
      <c r="E6" s="9" t="s">
        <v>23</v>
      </c>
      <c r="F6" s="18">
        <v>2.8</v>
      </c>
      <c r="G6" s="35">
        <v>117.8</v>
      </c>
      <c r="H6" s="35">
        <f aca="true" t="shared" si="0" ref="H6:H28">G6-I6</f>
        <v>22.75</v>
      </c>
      <c r="I6" s="35">
        <v>95.05</v>
      </c>
      <c r="J6" s="35">
        <f aca="true" t="shared" si="1" ref="J6:J29">L6/G6</f>
        <v>10934.669450123005</v>
      </c>
      <c r="K6" s="35">
        <f aca="true" t="shared" si="2" ref="K6:K28">L6/I6</f>
        <v>13551.857561541188</v>
      </c>
      <c r="L6" s="36">
        <v>1288104.06122449</v>
      </c>
      <c r="M6" s="18"/>
      <c r="N6" s="18" t="s">
        <v>85</v>
      </c>
      <c r="O6" s="76"/>
    </row>
    <row r="7" spans="1:15" s="50" customFormat="1" ht="14.25">
      <c r="A7" s="48">
        <v>3</v>
      </c>
      <c r="B7" s="51" t="s">
        <v>82</v>
      </c>
      <c r="C7" s="12" t="s">
        <v>24</v>
      </c>
      <c r="D7" s="12">
        <v>3</v>
      </c>
      <c r="E7" s="48" t="s">
        <v>23</v>
      </c>
      <c r="F7" s="12">
        <v>2.8</v>
      </c>
      <c r="G7" s="52">
        <v>117.8</v>
      </c>
      <c r="H7" s="52">
        <f t="shared" si="0"/>
        <v>22.75</v>
      </c>
      <c r="I7" s="52">
        <v>95.05</v>
      </c>
      <c r="J7" s="52">
        <f t="shared" si="1"/>
        <v>10933.420013166553</v>
      </c>
      <c r="K7" s="52">
        <f t="shared" si="2"/>
        <v>13550.309074708259</v>
      </c>
      <c r="L7" s="53">
        <v>1287956.87755102</v>
      </c>
      <c r="M7" s="12"/>
      <c r="N7" s="12" t="s">
        <v>86</v>
      </c>
      <c r="O7" s="76"/>
    </row>
    <row r="8" spans="1:15" s="50" customFormat="1" ht="14.25">
      <c r="A8" s="48">
        <v>4</v>
      </c>
      <c r="B8" s="51" t="s">
        <v>82</v>
      </c>
      <c r="C8" s="12" t="s">
        <v>25</v>
      </c>
      <c r="D8" s="12">
        <v>3</v>
      </c>
      <c r="E8" s="48" t="s">
        <v>23</v>
      </c>
      <c r="F8" s="12">
        <v>2.8</v>
      </c>
      <c r="G8" s="52">
        <v>117.8</v>
      </c>
      <c r="H8" s="52">
        <f t="shared" si="0"/>
        <v>22.75</v>
      </c>
      <c r="I8" s="52">
        <v>95.05</v>
      </c>
      <c r="J8" s="52">
        <f t="shared" si="1"/>
        <v>10880.800214822752</v>
      </c>
      <c r="K8" s="52">
        <f t="shared" si="2"/>
        <v>13485.094848039138</v>
      </c>
      <c r="L8" s="53">
        <v>1281758.26530612</v>
      </c>
      <c r="M8" s="12"/>
      <c r="N8" s="12" t="s">
        <v>87</v>
      </c>
      <c r="O8" s="76"/>
    </row>
    <row r="9" spans="1:15" s="50" customFormat="1" ht="14.25">
      <c r="A9" s="48">
        <v>5</v>
      </c>
      <c r="B9" s="51" t="s">
        <v>82</v>
      </c>
      <c r="C9" s="12" t="s">
        <v>26</v>
      </c>
      <c r="D9" s="12">
        <v>4</v>
      </c>
      <c r="E9" s="48" t="s">
        <v>23</v>
      </c>
      <c r="F9" s="12">
        <v>2.8</v>
      </c>
      <c r="G9" s="52">
        <v>117.8</v>
      </c>
      <c r="H9" s="52">
        <f t="shared" si="0"/>
        <v>22.75</v>
      </c>
      <c r="I9" s="52">
        <v>95.05</v>
      </c>
      <c r="J9" s="52">
        <f t="shared" si="1"/>
        <v>8994.11316309202</v>
      </c>
      <c r="K9" s="52">
        <f t="shared" si="2"/>
        <v>11146.833567724778</v>
      </c>
      <c r="L9" s="53">
        <v>1059506.53061224</v>
      </c>
      <c r="M9" s="12"/>
      <c r="N9" s="12" t="s">
        <v>87</v>
      </c>
      <c r="O9" s="76"/>
    </row>
    <row r="10" spans="1:15" s="50" customFormat="1" ht="14.25">
      <c r="A10" s="48">
        <v>6</v>
      </c>
      <c r="B10" s="51" t="s">
        <v>82</v>
      </c>
      <c r="C10" s="12" t="s">
        <v>27</v>
      </c>
      <c r="D10" s="12">
        <v>4</v>
      </c>
      <c r="E10" s="48" t="s">
        <v>23</v>
      </c>
      <c r="F10" s="12">
        <v>2.8</v>
      </c>
      <c r="G10" s="52">
        <v>117.8</v>
      </c>
      <c r="H10" s="52">
        <f t="shared" si="0"/>
        <v>22.75</v>
      </c>
      <c r="I10" s="52">
        <v>95.05</v>
      </c>
      <c r="J10" s="52">
        <f t="shared" si="1"/>
        <v>8941.493364748303</v>
      </c>
      <c r="K10" s="52">
        <f t="shared" si="2"/>
        <v>11081.61934105576</v>
      </c>
      <c r="L10" s="53">
        <v>1053307.91836735</v>
      </c>
      <c r="M10" s="12"/>
      <c r="N10" s="12" t="s">
        <v>86</v>
      </c>
      <c r="O10" s="76"/>
    </row>
    <row r="11" spans="1:15" s="50" customFormat="1" ht="14.25">
      <c r="A11" s="48">
        <v>7</v>
      </c>
      <c r="B11" s="51" t="s">
        <v>82</v>
      </c>
      <c r="C11" s="12" t="s">
        <v>29</v>
      </c>
      <c r="D11" s="12">
        <v>6</v>
      </c>
      <c r="E11" s="48" t="s">
        <v>23</v>
      </c>
      <c r="F11" s="12">
        <v>2.8</v>
      </c>
      <c r="G11" s="52">
        <v>117.8</v>
      </c>
      <c r="H11" s="52">
        <f t="shared" si="0"/>
        <v>22.75</v>
      </c>
      <c r="I11" s="52">
        <v>95.05</v>
      </c>
      <c r="J11" s="52">
        <f t="shared" si="1"/>
        <v>8708.993971102873</v>
      </c>
      <c r="K11" s="52">
        <f t="shared" si="2"/>
        <v>10793.471749562528</v>
      </c>
      <c r="L11" s="53">
        <v>1025919.4897959183</v>
      </c>
      <c r="M11" s="12"/>
      <c r="N11" s="12" t="s">
        <v>87</v>
      </c>
      <c r="O11" s="76"/>
    </row>
    <row r="12" spans="1:15" s="50" customFormat="1" ht="14.25">
      <c r="A12" s="48">
        <v>8</v>
      </c>
      <c r="B12" s="51" t="s">
        <v>82</v>
      </c>
      <c r="C12" s="12" t="s">
        <v>30</v>
      </c>
      <c r="D12" s="12">
        <v>6</v>
      </c>
      <c r="E12" s="48" t="s">
        <v>23</v>
      </c>
      <c r="F12" s="12">
        <v>2.8</v>
      </c>
      <c r="G12" s="52">
        <v>117.8</v>
      </c>
      <c r="H12" s="52">
        <f t="shared" si="0"/>
        <v>22.75</v>
      </c>
      <c r="I12" s="52">
        <v>95.05</v>
      </c>
      <c r="J12" s="52">
        <f t="shared" si="1"/>
        <v>8995.932746613076</v>
      </c>
      <c r="K12" s="52">
        <f t="shared" si="2"/>
        <v>11149.0886643979</v>
      </c>
      <c r="L12" s="53">
        <v>1059720.8775510204</v>
      </c>
      <c r="M12" s="12"/>
      <c r="N12" s="12" t="s">
        <v>86</v>
      </c>
      <c r="O12" s="76"/>
    </row>
    <row r="13" spans="1:15" s="50" customFormat="1" ht="14.25">
      <c r="A13" s="48">
        <v>9</v>
      </c>
      <c r="B13" s="51" t="s">
        <v>82</v>
      </c>
      <c r="C13" s="12" t="s">
        <v>32</v>
      </c>
      <c r="D13" s="12">
        <v>9</v>
      </c>
      <c r="E13" s="48" t="s">
        <v>23</v>
      </c>
      <c r="F13" s="12">
        <v>2.8</v>
      </c>
      <c r="G13" s="52">
        <v>117.8</v>
      </c>
      <c r="H13" s="52">
        <f t="shared" si="0"/>
        <v>22.75</v>
      </c>
      <c r="I13" s="52">
        <v>95.05</v>
      </c>
      <c r="J13" s="52">
        <f t="shared" si="1"/>
        <v>8801.085807837564</v>
      </c>
      <c r="K13" s="52">
        <f t="shared" si="2"/>
        <v>10907.605556688744</v>
      </c>
      <c r="L13" s="53">
        <v>1036767.9081632651</v>
      </c>
      <c r="M13" s="12"/>
      <c r="N13" s="12" t="s">
        <v>86</v>
      </c>
      <c r="O13" s="76"/>
    </row>
    <row r="14" spans="1:15" s="50" customFormat="1" ht="14.25">
      <c r="A14" s="48">
        <v>10</v>
      </c>
      <c r="B14" s="51" t="s">
        <v>82</v>
      </c>
      <c r="C14" s="12" t="s">
        <v>34</v>
      </c>
      <c r="D14" s="12">
        <v>10</v>
      </c>
      <c r="E14" s="48" t="s">
        <v>23</v>
      </c>
      <c r="F14" s="12">
        <v>2.8</v>
      </c>
      <c r="G14" s="52">
        <v>117.8</v>
      </c>
      <c r="H14" s="52">
        <f t="shared" si="0"/>
        <v>22.75</v>
      </c>
      <c r="I14" s="52">
        <v>95.05</v>
      </c>
      <c r="J14" s="52">
        <f t="shared" si="1"/>
        <v>8832.106216000831</v>
      </c>
      <c r="K14" s="52">
        <f t="shared" si="2"/>
        <v>10946.050628562842</v>
      </c>
      <c r="L14" s="53">
        <v>1040422.112244898</v>
      </c>
      <c r="M14" s="12"/>
      <c r="N14" s="12" t="s">
        <v>86</v>
      </c>
      <c r="O14" s="76"/>
    </row>
    <row r="15" spans="1:15" s="50" customFormat="1" ht="14.25">
      <c r="A15" s="48">
        <v>11</v>
      </c>
      <c r="B15" s="51" t="s">
        <v>82</v>
      </c>
      <c r="C15" s="12" t="s">
        <v>36</v>
      </c>
      <c r="D15" s="12">
        <v>11</v>
      </c>
      <c r="E15" s="48" t="s">
        <v>23</v>
      </c>
      <c r="F15" s="12">
        <v>2.8</v>
      </c>
      <c r="G15" s="52">
        <v>117.8</v>
      </c>
      <c r="H15" s="52">
        <f t="shared" si="0"/>
        <v>22.75</v>
      </c>
      <c r="I15" s="52">
        <v>95.05</v>
      </c>
      <c r="J15" s="52">
        <f t="shared" si="1"/>
        <v>8863.126624164095</v>
      </c>
      <c r="K15" s="52">
        <f t="shared" si="2"/>
        <v>10984.495700436933</v>
      </c>
      <c r="L15" s="53">
        <v>1044076.3163265304</v>
      </c>
      <c r="M15" s="12"/>
      <c r="N15" s="12" t="s">
        <v>86</v>
      </c>
      <c r="O15" s="76"/>
    </row>
    <row r="16" spans="1:15" s="50" customFormat="1" ht="14.25">
      <c r="A16" s="48">
        <v>12</v>
      </c>
      <c r="B16" s="51" t="s">
        <v>82</v>
      </c>
      <c r="C16" s="12" t="s">
        <v>42</v>
      </c>
      <c r="D16" s="12">
        <v>13</v>
      </c>
      <c r="E16" s="48" t="s">
        <v>23</v>
      </c>
      <c r="F16" s="12">
        <v>2.8</v>
      </c>
      <c r="G16" s="52">
        <v>98.94</v>
      </c>
      <c r="H16" s="52">
        <f t="shared" si="0"/>
        <v>19.11</v>
      </c>
      <c r="I16" s="52">
        <v>79.83</v>
      </c>
      <c r="J16" s="52">
        <f t="shared" si="1"/>
        <v>11687.090970408733</v>
      </c>
      <c r="K16" s="52">
        <f t="shared" si="2"/>
        <v>14484.78993626757</v>
      </c>
      <c r="L16" s="53">
        <v>1156320.78061224</v>
      </c>
      <c r="M16" s="12"/>
      <c r="N16" s="12" t="s">
        <v>86</v>
      </c>
      <c r="O16" s="76"/>
    </row>
    <row r="17" spans="1:15" s="50" customFormat="1" ht="14.25">
      <c r="A17" s="48">
        <v>13</v>
      </c>
      <c r="B17" s="51" t="s">
        <v>82</v>
      </c>
      <c r="C17" s="12" t="s">
        <v>44</v>
      </c>
      <c r="D17" s="12">
        <v>14</v>
      </c>
      <c r="E17" s="48" t="s">
        <v>23</v>
      </c>
      <c r="F17" s="12">
        <v>2.8</v>
      </c>
      <c r="G17" s="52">
        <v>117.8</v>
      </c>
      <c r="H17" s="52">
        <f t="shared" si="0"/>
        <v>22.75</v>
      </c>
      <c r="I17" s="52">
        <v>95.05</v>
      </c>
      <c r="J17" s="52">
        <f t="shared" si="1"/>
        <v>9811.716329995501</v>
      </c>
      <c r="K17" s="52">
        <f t="shared" si="2"/>
        <v>12160.128181730353</v>
      </c>
      <c r="L17" s="53">
        <v>1155820.18367347</v>
      </c>
      <c r="M17" s="12"/>
      <c r="N17" s="12" t="s">
        <v>87</v>
      </c>
      <c r="O17" s="76"/>
    </row>
    <row r="18" spans="1:15" s="50" customFormat="1" ht="14.25">
      <c r="A18" s="48">
        <v>14</v>
      </c>
      <c r="B18" s="51" t="s">
        <v>82</v>
      </c>
      <c r="C18" s="12" t="s">
        <v>45</v>
      </c>
      <c r="D18" s="12">
        <v>14</v>
      </c>
      <c r="E18" s="48" t="s">
        <v>23</v>
      </c>
      <c r="F18" s="12">
        <v>2.8</v>
      </c>
      <c r="G18" s="52">
        <v>117.8</v>
      </c>
      <c r="H18" s="52">
        <f t="shared" si="0"/>
        <v>22.75</v>
      </c>
      <c r="I18" s="52">
        <v>95.05</v>
      </c>
      <c r="J18" s="52">
        <f t="shared" si="1"/>
        <v>9844.95556287029</v>
      </c>
      <c r="K18" s="52">
        <f t="shared" si="2"/>
        <v>12201.323148933405</v>
      </c>
      <c r="L18" s="53">
        <v>1159735.76530612</v>
      </c>
      <c r="M18" s="12"/>
      <c r="N18" s="12" t="s">
        <v>85</v>
      </c>
      <c r="O18" s="76"/>
    </row>
    <row r="19" spans="1:15" s="50" customFormat="1" ht="14.25">
      <c r="A19" s="48">
        <v>15</v>
      </c>
      <c r="B19" s="51" t="s">
        <v>82</v>
      </c>
      <c r="C19" s="12" t="s">
        <v>46</v>
      </c>
      <c r="D19" s="12">
        <v>14</v>
      </c>
      <c r="E19" s="48" t="s">
        <v>23</v>
      </c>
      <c r="F19" s="12">
        <v>2.8</v>
      </c>
      <c r="G19" s="52">
        <v>98.94</v>
      </c>
      <c r="H19" s="52">
        <f t="shared" si="0"/>
        <v>19.11</v>
      </c>
      <c r="I19" s="52">
        <v>79.83</v>
      </c>
      <c r="J19" s="52">
        <f t="shared" si="1"/>
        <v>11645.473385230342</v>
      </c>
      <c r="K19" s="52">
        <f t="shared" si="2"/>
        <v>14433.209779966053</v>
      </c>
      <c r="L19" s="53">
        <v>1152203.13673469</v>
      </c>
      <c r="M19" s="12"/>
      <c r="N19" s="12" t="s">
        <v>87</v>
      </c>
      <c r="O19" s="76"/>
    </row>
    <row r="20" spans="1:15" ht="14.25">
      <c r="A20" s="9">
        <v>16</v>
      </c>
      <c r="B20" s="34" t="s">
        <v>82</v>
      </c>
      <c r="C20" s="18" t="s">
        <v>47</v>
      </c>
      <c r="D20" s="18">
        <v>15</v>
      </c>
      <c r="E20" s="9" t="s">
        <v>23</v>
      </c>
      <c r="F20" s="18">
        <v>2.8</v>
      </c>
      <c r="G20" s="35">
        <v>117.8</v>
      </c>
      <c r="H20" s="35">
        <f t="shared" si="0"/>
        <v>22.75</v>
      </c>
      <c r="I20" s="35">
        <v>95.05</v>
      </c>
      <c r="J20" s="35">
        <f t="shared" si="1"/>
        <v>8986.238869062057</v>
      </c>
      <c r="K20" s="35">
        <f t="shared" si="2"/>
        <v>11137.074579437247</v>
      </c>
      <c r="L20" s="36">
        <v>1058578.9387755103</v>
      </c>
      <c r="M20" s="18"/>
      <c r="N20" s="18" t="s">
        <v>87</v>
      </c>
      <c r="O20" s="76"/>
    </row>
    <row r="21" spans="1:15" ht="14.25">
      <c r="A21" s="9">
        <v>17</v>
      </c>
      <c r="B21" s="34" t="s">
        <v>82</v>
      </c>
      <c r="C21" s="18" t="s">
        <v>48</v>
      </c>
      <c r="D21" s="18">
        <v>15</v>
      </c>
      <c r="E21" s="9" t="s">
        <v>23</v>
      </c>
      <c r="F21" s="18">
        <v>2.8</v>
      </c>
      <c r="G21" s="35">
        <v>117.8</v>
      </c>
      <c r="H21" s="35">
        <f t="shared" si="0"/>
        <v>22.75</v>
      </c>
      <c r="I21" s="35">
        <v>95.05</v>
      </c>
      <c r="J21" s="35">
        <f t="shared" si="1"/>
        <v>9274.147032327362</v>
      </c>
      <c r="K21" s="35">
        <f t="shared" si="2"/>
        <v>11493.892902768683</v>
      </c>
      <c r="L21" s="36">
        <v>1092494.5204081633</v>
      </c>
      <c r="M21" s="18"/>
      <c r="N21" s="18" t="s">
        <v>87</v>
      </c>
      <c r="O21" s="76"/>
    </row>
    <row r="22" spans="1:15" ht="14.25">
      <c r="A22" s="9">
        <v>18</v>
      </c>
      <c r="B22" s="34" t="s">
        <v>82</v>
      </c>
      <c r="C22" s="18" t="s">
        <v>58</v>
      </c>
      <c r="D22" s="18">
        <v>20</v>
      </c>
      <c r="E22" s="9" t="s">
        <v>23</v>
      </c>
      <c r="F22" s="18">
        <v>2.8</v>
      </c>
      <c r="G22" s="35">
        <v>117.8</v>
      </c>
      <c r="H22" s="35">
        <f t="shared" si="0"/>
        <v>22.75</v>
      </c>
      <c r="I22" s="35">
        <v>95.05</v>
      </c>
      <c r="J22" s="35">
        <f t="shared" si="1"/>
        <v>8955.218460898792</v>
      </c>
      <c r="K22" s="35">
        <f t="shared" si="2"/>
        <v>11098.629507563153</v>
      </c>
      <c r="L22" s="36">
        <v>1054924.7346938776</v>
      </c>
      <c r="M22" s="18"/>
      <c r="N22" s="18" t="s">
        <v>86</v>
      </c>
      <c r="O22" s="76"/>
    </row>
    <row r="23" spans="1:15" ht="14.25">
      <c r="A23" s="9">
        <v>19</v>
      </c>
      <c r="B23" s="34" t="s">
        <v>82</v>
      </c>
      <c r="C23" s="18" t="s">
        <v>62</v>
      </c>
      <c r="D23" s="18">
        <v>22</v>
      </c>
      <c r="E23" s="9" t="s">
        <v>23</v>
      </c>
      <c r="F23" s="18">
        <v>2.8</v>
      </c>
      <c r="G23" s="35">
        <v>98.94</v>
      </c>
      <c r="H23" s="35">
        <f t="shared" si="0"/>
        <v>19.11</v>
      </c>
      <c r="I23" s="35">
        <v>79.83</v>
      </c>
      <c r="J23" s="35">
        <f t="shared" si="1"/>
        <v>11656.070562245503</v>
      </c>
      <c r="K23" s="35">
        <f t="shared" si="2"/>
        <v>14446.34374832231</v>
      </c>
      <c r="L23" s="36">
        <v>1153251.62142857</v>
      </c>
      <c r="M23" s="18"/>
      <c r="N23" s="18" t="s">
        <v>86</v>
      </c>
      <c r="O23" s="76"/>
    </row>
    <row r="24" spans="1:15" ht="14.25">
      <c r="A24" s="9">
        <v>20</v>
      </c>
      <c r="B24" s="34" t="s">
        <v>82</v>
      </c>
      <c r="C24" s="18" t="s">
        <v>63</v>
      </c>
      <c r="D24" s="18">
        <v>23</v>
      </c>
      <c r="E24" s="9" t="s">
        <v>23</v>
      </c>
      <c r="F24" s="18">
        <v>2.8</v>
      </c>
      <c r="G24" s="35">
        <v>117.8</v>
      </c>
      <c r="H24" s="35">
        <f t="shared" si="0"/>
        <v>22.75</v>
      </c>
      <c r="I24" s="35">
        <v>95.05</v>
      </c>
      <c r="J24" s="35">
        <f t="shared" si="1"/>
        <v>8863.126624164095</v>
      </c>
      <c r="K24" s="35">
        <f t="shared" si="2"/>
        <v>10984.495700436933</v>
      </c>
      <c r="L24" s="36">
        <v>1044076.3163265304</v>
      </c>
      <c r="M24" s="18"/>
      <c r="N24" s="18" t="s">
        <v>86</v>
      </c>
      <c r="O24" s="76"/>
    </row>
    <row r="25" spans="1:15" ht="14.25">
      <c r="A25" s="9">
        <v>21</v>
      </c>
      <c r="B25" s="34" t="s">
        <v>82</v>
      </c>
      <c r="C25" s="18" t="s">
        <v>65</v>
      </c>
      <c r="D25" s="18">
        <v>24</v>
      </c>
      <c r="E25" s="9" t="s">
        <v>23</v>
      </c>
      <c r="F25" s="18">
        <v>2.8</v>
      </c>
      <c r="G25" s="35">
        <v>117.8</v>
      </c>
      <c r="H25" s="35">
        <f t="shared" si="0"/>
        <v>22.75</v>
      </c>
      <c r="I25" s="35">
        <v>95.05</v>
      </c>
      <c r="J25" s="35">
        <f t="shared" si="1"/>
        <v>9016.28988947022</v>
      </c>
      <c r="K25" s="35">
        <f t="shared" si="2"/>
        <v>11174.318242815274</v>
      </c>
      <c r="L25" s="36">
        <v>1062118.9489795917</v>
      </c>
      <c r="M25" s="18"/>
      <c r="N25" s="18" t="s">
        <v>87</v>
      </c>
      <c r="O25" s="76"/>
    </row>
    <row r="26" spans="1:15" ht="14.25">
      <c r="A26" s="9">
        <v>22</v>
      </c>
      <c r="B26" s="34" t="s">
        <v>82</v>
      </c>
      <c r="C26" s="18" t="s">
        <v>66</v>
      </c>
      <c r="D26" s="18">
        <v>24</v>
      </c>
      <c r="E26" s="9" t="s">
        <v>23</v>
      </c>
      <c r="F26" s="18">
        <v>2.8</v>
      </c>
      <c r="G26" s="35">
        <v>98.94</v>
      </c>
      <c r="H26" s="35">
        <f t="shared" si="0"/>
        <v>19.11</v>
      </c>
      <c r="I26" s="35">
        <v>79.83</v>
      </c>
      <c r="J26" s="35">
        <f t="shared" si="1"/>
        <v>10179.285786479482</v>
      </c>
      <c r="K26" s="35">
        <f t="shared" si="2"/>
        <v>12616.040783092572</v>
      </c>
      <c r="L26" s="36">
        <v>1007138.53571428</v>
      </c>
      <c r="M26" s="18"/>
      <c r="N26" s="18" t="s">
        <v>87</v>
      </c>
      <c r="O26" s="76"/>
    </row>
    <row r="27" spans="1:15" ht="14.25">
      <c r="A27" s="9">
        <v>23</v>
      </c>
      <c r="B27" s="34" t="s">
        <v>82</v>
      </c>
      <c r="C27" s="18" t="s">
        <v>67</v>
      </c>
      <c r="D27" s="18">
        <v>25</v>
      </c>
      <c r="E27" s="9" t="s">
        <v>23</v>
      </c>
      <c r="F27" s="18">
        <v>2.8</v>
      </c>
      <c r="G27" s="35">
        <v>117.8</v>
      </c>
      <c r="H27" s="35">
        <f t="shared" si="0"/>
        <v>22.75</v>
      </c>
      <c r="I27" s="35">
        <v>95.05</v>
      </c>
      <c r="J27" s="35">
        <f t="shared" si="1"/>
        <v>9088.993971102873</v>
      </c>
      <c r="K27" s="35">
        <f t="shared" si="2"/>
        <v>11264.423880020182</v>
      </c>
      <c r="L27" s="36">
        <v>1070683.4897959183</v>
      </c>
      <c r="M27" s="18"/>
      <c r="N27" s="18" t="s">
        <v>86</v>
      </c>
      <c r="O27" s="76"/>
    </row>
    <row r="28" spans="1:15" ht="14.25">
      <c r="A28" s="9">
        <v>24</v>
      </c>
      <c r="B28" s="34" t="s">
        <v>82</v>
      </c>
      <c r="C28" s="18" t="s">
        <v>71</v>
      </c>
      <c r="D28" s="18">
        <v>31</v>
      </c>
      <c r="E28" s="9" t="s">
        <v>23</v>
      </c>
      <c r="F28" s="18">
        <v>2.8</v>
      </c>
      <c r="G28" s="35">
        <v>117.8</v>
      </c>
      <c r="H28" s="35">
        <f t="shared" si="0"/>
        <v>22.75</v>
      </c>
      <c r="I28" s="35">
        <v>95.05</v>
      </c>
      <c r="J28" s="35">
        <f t="shared" si="1"/>
        <v>8902.87152212328</v>
      </c>
      <c r="K28" s="35">
        <f t="shared" si="2"/>
        <v>11033.753448775617</v>
      </c>
      <c r="L28" s="36">
        <v>1048758.2653061224</v>
      </c>
      <c r="M28" s="18"/>
      <c r="N28" s="18" t="s">
        <v>86</v>
      </c>
      <c r="O28" s="76"/>
    </row>
    <row r="29" spans="1:15" ht="18.75" customHeight="1">
      <c r="A29" s="77" t="s">
        <v>72</v>
      </c>
      <c r="B29" s="77"/>
      <c r="C29" s="77"/>
      <c r="D29" s="77"/>
      <c r="E29" s="77"/>
      <c r="F29" s="77"/>
      <c r="G29" s="37">
        <f>SUM(G5:G28)</f>
        <v>2751.7600000000007</v>
      </c>
      <c r="H29" s="35">
        <f>SUM(H5:H28)</f>
        <v>531.44</v>
      </c>
      <c r="I29" s="37">
        <f>SUM(I5:I28)</f>
        <v>2220.3199999999993</v>
      </c>
      <c r="J29" s="35">
        <f t="shared" si="1"/>
        <v>9694.86738246334</v>
      </c>
      <c r="K29" s="35">
        <f>L29/I29</f>
        <v>12015.361870526473</v>
      </c>
      <c r="L29" s="37">
        <f>SUM(L5:L28)</f>
        <v>26677948.268367328</v>
      </c>
      <c r="M29" s="38"/>
      <c r="N29" s="38"/>
      <c r="O29" s="38"/>
    </row>
    <row r="30" spans="1:15" ht="33" customHeight="1">
      <c r="A30" s="68" t="s">
        <v>108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ht="9" customHeight="1"/>
    <row r="32" spans="1:15" s="4" customFormat="1" ht="48.75" customHeight="1">
      <c r="A32" s="70" t="s">
        <v>88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s="4" customFormat="1" ht="15.75" customHeight="1">
      <c r="A33" s="63" t="s">
        <v>74</v>
      </c>
      <c r="B33" s="63"/>
      <c r="C33" s="63"/>
      <c r="D33" s="63"/>
      <c r="E33" s="63"/>
      <c r="F33" s="21"/>
      <c r="G33" s="22"/>
      <c r="H33" s="21"/>
      <c r="I33" s="22"/>
      <c r="J33" s="21"/>
      <c r="K33" s="63" t="s">
        <v>94</v>
      </c>
      <c r="L33" s="63"/>
      <c r="M33" s="21"/>
      <c r="N33" s="23"/>
      <c r="O33" s="23"/>
    </row>
    <row r="34" spans="1:15" s="4" customFormat="1" ht="13.5" customHeight="1">
      <c r="A34" s="63" t="s">
        <v>75</v>
      </c>
      <c r="B34" s="63"/>
      <c r="C34" s="63"/>
      <c r="D34" s="63"/>
      <c r="E34" s="63"/>
      <c r="F34" s="23"/>
      <c r="G34" s="22"/>
      <c r="H34" s="23"/>
      <c r="I34" s="22"/>
      <c r="J34" s="23"/>
      <c r="K34" s="63" t="s">
        <v>102</v>
      </c>
      <c r="L34" s="63"/>
      <c r="M34" s="21"/>
      <c r="N34" s="23"/>
      <c r="O34" s="23"/>
    </row>
    <row r="35" spans="1:12" s="4" customFormat="1" ht="18" customHeight="1">
      <c r="A35" s="63" t="s">
        <v>76</v>
      </c>
      <c r="B35" s="63"/>
      <c r="C35" s="63"/>
      <c r="D35" s="63"/>
      <c r="E35" s="63"/>
      <c r="L35" s="24"/>
    </row>
  </sheetData>
  <sheetProtection/>
  <autoFilter ref="A4:O30"/>
  <mergeCells count="11">
    <mergeCell ref="A32:O32"/>
    <mergeCell ref="A33:E33"/>
    <mergeCell ref="K33:L33"/>
    <mergeCell ref="A34:E34"/>
    <mergeCell ref="K34:L34"/>
    <mergeCell ref="A35:E35"/>
    <mergeCell ref="A1:B1"/>
    <mergeCell ref="A2:O2"/>
    <mergeCell ref="O5:O28"/>
    <mergeCell ref="A29:F29"/>
    <mergeCell ref="A30:O30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wuwenjing1</cp:lastModifiedBy>
  <cp:lastPrinted>2020-03-24T01:32:48Z</cp:lastPrinted>
  <dcterms:created xsi:type="dcterms:W3CDTF">2011-04-26T02:07:47Z</dcterms:created>
  <dcterms:modified xsi:type="dcterms:W3CDTF">2020-03-24T01:32:53Z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