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54-附件2" sheetId="9" r:id="rId1"/>
    <sheet name="71-附件2" sheetId="7" r:id="rId2"/>
    <sheet name="69-附件2" sheetId="4" r:id="rId3"/>
    <sheet name="190-附件2" sheetId="3" r:id="rId4"/>
    <sheet name="191-附件2" sheetId="2" r:id="rId5"/>
  </sheets>
  <definedNames>
    <definedName name="_xlnm._FilterDatabase" localSheetId="4" hidden="1">'191-附件2'!$A$5:$R$13</definedName>
    <definedName name="_xlnm._FilterDatabase" localSheetId="3" hidden="1">'190-附件2'!$A$5:$R$13</definedName>
    <definedName name="_xlnm.Print_Area" localSheetId="3">'190-附件2'!$A$1:$O$13</definedName>
    <definedName name="_xlnm._FilterDatabase" localSheetId="2" hidden="1">'69-附件2'!$A$5:$R$13</definedName>
    <definedName name="_xlnm.Print_Area" localSheetId="2">'69-附件2'!$A$1:$O$13</definedName>
    <definedName name="_xlnm._FilterDatabase" localSheetId="1" hidden="1">'71-附件2'!$A$5:$R$12</definedName>
    <definedName name="_xlnm.Print_Area" localSheetId="1">'71-附件2'!$A$1:$O$12</definedName>
    <definedName name="_xlnm._FilterDatabase" localSheetId="0" hidden="1">'54-附件2'!$A$5:$R$12</definedName>
    <definedName name="_xlnm.Print_Area" localSheetId="0">'54-附件2'!$A$1:$O$12</definedName>
  </definedNames>
  <calcPr calcId="144525"/>
</workbook>
</file>

<file path=xl/sharedStrings.xml><?xml version="1.0" encoding="utf-8"?>
<sst xmlns="http://schemas.openxmlformats.org/spreadsheetml/2006/main" count="183" uniqueCount="41">
  <si>
    <t>附件2</t>
  </si>
  <si>
    <t>清远市新建商品住房销售价格备案表</t>
  </si>
  <si>
    <t>房地产开发企业名称或中介服务机构名称：</t>
  </si>
  <si>
    <t>清远市恒星房地产开发有限公司</t>
  </si>
  <si>
    <t>项目(楼盘)名称：</t>
  </si>
  <si>
    <t>清远恒大御溪谷花园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</si>
  <si>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</si>
  <si>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</si>
  <si>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</si>
  <si>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</si>
  <si>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</si>
  <si>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</si>
  <si>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</si>
  <si>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</si>
  <si>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</si>
  <si>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</si>
  <si>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</si>
  <si>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</si>
  <si>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</si>
  <si>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</si>
  <si>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</si>
  <si>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54号楼</t>
  </si>
  <si>
    <t>101</t>
  </si>
  <si>
    <t>三房两厅三卫</t>
  </si>
  <si>
    <t>/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</si>
  <si>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</si>
  <si>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</si>
  <si>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</si>
  <si>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</si>
  <si>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企业物价员：庄琳</t>
  </si>
  <si>
    <t>价格举报投诉电话：12358</t>
  </si>
  <si>
    <t>企业投诉电话：13632432156</t>
  </si>
  <si>
    <t>本表一式两份</t>
  </si>
  <si>
    <t>71号楼</t>
  </si>
  <si>
    <t>102</t>
  </si>
  <si>
    <t>四房两厅三卫</t>
  </si>
  <si>
    <t>待售</t>
  </si>
  <si>
    <t>69号楼</t>
  </si>
  <si>
    <t>190号楼</t>
  </si>
  <si>
    <t>五房四厅三卫</t>
  </si>
  <si>
    <t>191号楼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</si>
</sst>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  <numFmt numFmtId="177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view="pageBreakPreview" zoomScaleNormal="100" workbookViewId="0">
      <pane ySplit="5" topLeftCell="A6" activePane="bottomLeft" state="frozen"/>
      <selection/>
      <selection pane="bottomLeft" activeCell="K10" sqref="K10:L11"/>
    </sheetView>
  </sheetViews>
  <sheetFormatPr defaultColWidth="9" defaultRowHeight="14.25"/>
  <cols>
    <col min="1" max="1" width="5.75" style="2"/>
    <col min="2" max="2" width="9.75" style="2" customWidth="1"/>
    <col min="3" max="3" width="7.875" style="2" customWidth="1"/>
    <col min="4" max="4" width="6.375" style="2" customWidth="1"/>
    <col min="5" max="5" width="13" style="2"/>
    <col min="6" max="6" width="6.125" style="2" customWidth="1"/>
    <col min="7" max="7" width="9.625" style="2" customWidth="1"/>
    <col min="8" max="8" width="11.875" style="2" customWidth="1"/>
    <col min="9" max="9" width="15.125" style="2"/>
    <col min="10" max="10" width="18.875" style="2" customWidth="1"/>
    <col min="11" max="11" width="17.625" style="2"/>
    <col min="12" max="13" width="11.125" style="2" customWidth="1"/>
    <col min="14" max="14" width="8.75" style="2" customWidth="1"/>
    <col min="15" max="15" width="7.625" style="2" customWidth="1"/>
    <col min="16" max="16" width="11.5" style="2"/>
    <col min="17" max="16384" width="9" style="2"/>
  </cols>
  <sheetData>
    <row r="1" ht="18" customHeight="1" spans="1:2">
      <c r="A1" s="3" t="s">
        <v>0</v>
      </c>
      <c r="B1" s="3"/>
    </row>
    <row r="2" ht="41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.5" customHeight="1" spans="1:15">
      <c r="A3" s="2" t="s">
        <v>2</v>
      </c>
      <c r="G3" s="2" t="s">
        <v>3</v>
      </c>
      <c r="K3" s="2" t="s">
        <v>4</v>
      </c>
      <c r="L3" s="2" t="s">
        <v>5</v>
      </c>
      <c r="M3" s="21"/>
      <c r="N3" s="22"/>
      <c r="O3" s="22"/>
    </row>
    <row r="4" ht="30" customHeight="1" spans="1:1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8" t="s">
        <v>14</v>
      </c>
      <c r="J4" s="6" t="s">
        <v>15</v>
      </c>
      <c r="K4" s="6" t="s">
        <v>16</v>
      </c>
      <c r="L4" s="8" t="s">
        <v>17</v>
      </c>
      <c r="M4" s="8" t="s">
        <v>18</v>
      </c>
      <c r="N4" s="6" t="s">
        <v>19</v>
      </c>
      <c r="O4" s="5" t="s">
        <v>20</v>
      </c>
    </row>
    <row r="5" ht="13.5" spans="1:15">
      <c r="A5" s="7"/>
      <c r="B5" s="8"/>
      <c r="C5" s="8"/>
      <c r="D5" s="8"/>
      <c r="E5" s="8"/>
      <c r="F5" s="8"/>
      <c r="G5" s="8"/>
      <c r="H5" s="8"/>
      <c r="I5" s="23"/>
      <c r="J5" s="8"/>
      <c r="K5" s="8"/>
      <c r="L5" s="23"/>
      <c r="M5" s="23"/>
      <c r="N5" s="8"/>
      <c r="O5" s="7"/>
    </row>
    <row r="6" s="1" customFormat="1" ht="24.95" customHeight="1" spans="1:15">
      <c r="A6" s="9">
        <v>1</v>
      </c>
      <c r="B6" s="9" t="s">
        <v>21</v>
      </c>
      <c r="C6" s="10" t="s">
        <v>22</v>
      </c>
      <c r="D6" s="9">
        <v>2</v>
      </c>
      <c r="E6" s="9" t="s">
        <v>23</v>
      </c>
      <c r="F6" s="9">
        <v>3.3</v>
      </c>
      <c r="G6" s="9">
        <v>149.53</v>
      </c>
      <c r="H6" s="11">
        <v>0</v>
      </c>
      <c r="I6" s="9">
        <v>149.53</v>
      </c>
      <c r="J6" s="24">
        <v>16150</v>
      </c>
      <c r="K6" s="25">
        <f>L6/I6</f>
        <v>16150</v>
      </c>
      <c r="L6" s="26">
        <f>J6*G6</f>
        <v>2414909.5</v>
      </c>
      <c r="M6" s="25" t="s">
        <v>24</v>
      </c>
      <c r="N6" s="27" t="s">
        <v>25</v>
      </c>
      <c r="O6" s="27"/>
    </row>
    <row r="7" s="1" customFormat="1" ht="24.95" customHeight="1" spans="1:15">
      <c r="A7" s="12" t="s">
        <v>26</v>
      </c>
      <c r="B7" s="12"/>
      <c r="C7" s="12"/>
      <c r="D7" s="12"/>
      <c r="E7" s="12"/>
      <c r="F7" s="13"/>
      <c r="G7" s="14">
        <f t="shared" ref="G7:L7" si="0">SUM(G6:G6)</f>
        <v>149.53</v>
      </c>
      <c r="H7" s="11">
        <v>0</v>
      </c>
      <c r="I7" s="9">
        <f t="shared" si="0"/>
        <v>149.53</v>
      </c>
      <c r="J7" s="24">
        <f>L7/I7</f>
        <v>16150</v>
      </c>
      <c r="K7" s="14">
        <f>L7/I7</f>
        <v>16150</v>
      </c>
      <c r="L7" s="26">
        <f t="shared" si="0"/>
        <v>2414909.5</v>
      </c>
      <c r="M7" s="25"/>
      <c r="N7" s="27"/>
      <c r="O7" s="29"/>
    </row>
    <row r="8" s="1" customFormat="1" ht="32.1" customHeight="1" spans="1:15">
      <c r="A8" s="15" t="str">
        <f>"销售住宅共"&amp;A6&amp;"套，销售住宅总建筑面积："&amp;G7&amp;"㎡，套内面积："&amp;I7&amp;"㎡，分摊面积："&amp;H7&amp;"㎡，销售均价"&amp;J7&amp;"元/㎡（建筑面积）、"&amp;K7&amp;"元/㎡（套内建筑面积）。"</f>
        <v>销售住宅共1套，销售住宅总建筑面积：149.53㎡，套内面积：149.53㎡，分摊面积：0㎡，销售均价16150元/㎡（建筑面积）、16150元/㎡（套内建筑面积）。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0"/>
    </row>
    <row r="9" s="1" customFormat="1" ht="68.1" customHeight="1" spans="1:15">
      <c r="A9" s="17" t="s">
        <v>27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="1" customFormat="1" ht="24.95" customHeight="1" spans="1:15">
      <c r="A10" s="19" t="s">
        <v>28</v>
      </c>
      <c r="B10" s="19"/>
      <c r="C10" s="19"/>
      <c r="D10" s="19"/>
      <c r="E10" s="19"/>
      <c r="F10" s="19"/>
      <c r="G10" s="19"/>
      <c r="H10" s="19"/>
      <c r="I10" s="19"/>
      <c r="J10" s="19"/>
      <c r="K10" s="19" t="s">
        <v>29</v>
      </c>
      <c r="L10" s="19"/>
      <c r="M10" s="19"/>
      <c r="N10" s="20"/>
      <c r="O10" s="20"/>
    </row>
    <row r="11" s="1" customFormat="1" ht="24.95" customHeight="1" spans="1:15">
      <c r="A11" s="19" t="s">
        <v>30</v>
      </c>
      <c r="B11" s="19"/>
      <c r="C11" s="19"/>
      <c r="D11" s="19"/>
      <c r="E11" s="19"/>
      <c r="F11" s="20"/>
      <c r="G11" s="20"/>
      <c r="H11" s="20"/>
      <c r="I11" s="20"/>
      <c r="J11" s="20"/>
      <c r="K11" s="19" t="s">
        <v>31</v>
      </c>
      <c r="L11" s="19"/>
      <c r="M11" s="19"/>
      <c r="N11" s="20"/>
      <c r="O11" s="20"/>
    </row>
    <row r="12" s="1" customFormat="1" ht="24.95" customHeight="1" spans="1:5">
      <c r="A12" s="19" t="s">
        <v>32</v>
      </c>
      <c r="B12" s="19"/>
      <c r="C12" s="19"/>
      <c r="D12" s="19"/>
      <c r="E12" s="19"/>
    </row>
    <row r="13" s="1" customFormat="1" ht="24.95" customHeight="1"/>
    <row r="14" s="1" customFormat="1" ht="24.95" customHeight="1"/>
    <row r="15" s="1" customFormat="1" ht="24.95" customHeight="1"/>
    <row r="16" s="1" customFormat="1" ht="24.95" customHeight="1"/>
    <row r="17" s="1" customFormat="1" ht="24.95" customHeight="1"/>
    <row r="18" s="1" customFormat="1" ht="24.95" customHeight="1"/>
    <row r="19" s="1" customFormat="1" ht="24.95" customHeight="1"/>
    <row r="20" s="1" customFormat="1" ht="24.95" customHeight="1"/>
    <row r="21" s="1" customFormat="1" ht="30.95" customHeight="1"/>
    <row r="22" ht="42" customHeight="1"/>
    <row r="23" ht="51.95" customHeight="1"/>
    <row r="24" ht="27" customHeight="1"/>
    <row r="25" ht="26.1" customHeight="1"/>
  </sheetData>
  <mergeCells count="25">
    <mergeCell ref="A1:B1"/>
    <mergeCell ref="A2:O2"/>
    <mergeCell ref="A7:F7"/>
    <mergeCell ref="A8:O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472222222222222" right="0.314583333333333" top="0.472222222222222" bottom="0.472222222222222" header="0.196527777777778" footer="0.196527777777778"/>
  <pageSetup paperSize="9" scale="81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view="pageBreakPreview" zoomScaleNormal="100" workbookViewId="0">
      <pane ySplit="5" topLeftCell="A6" activePane="bottomLeft" state="frozen"/>
      <selection/>
      <selection pane="bottomLeft" activeCell="I21" sqref="I21"/>
    </sheetView>
  </sheetViews>
  <sheetFormatPr defaultColWidth="9" defaultRowHeight="14.25"/>
  <cols>
    <col min="1" max="1" width="5.75" style="2"/>
    <col min="2" max="2" width="9.75" style="2" customWidth="1"/>
    <col min="3" max="3" width="7.875" style="2" customWidth="1"/>
    <col min="4" max="4" width="6.375" style="2" customWidth="1"/>
    <col min="5" max="5" width="13" style="2"/>
    <col min="6" max="6" width="6.125" style="2" customWidth="1"/>
    <col min="7" max="7" width="9.625" style="2" customWidth="1"/>
    <col min="8" max="8" width="11.875" style="2" customWidth="1"/>
    <col min="9" max="9" width="15.125" style="2"/>
    <col min="10" max="10" width="18.875" style="2" customWidth="1"/>
    <col min="11" max="11" width="17.625" style="2"/>
    <col min="12" max="13" width="11.125" style="2" customWidth="1"/>
    <col min="14" max="14" width="8.75" style="2" customWidth="1"/>
    <col min="15" max="15" width="7.625" style="2" customWidth="1"/>
    <col min="16" max="16" width="11.5" style="2"/>
    <col min="17" max="16384" width="9" style="2"/>
  </cols>
  <sheetData>
    <row r="1" ht="18" customHeight="1" spans="1:2">
      <c r="A1" s="3" t="s">
        <v>0</v>
      </c>
      <c r="B1" s="3"/>
    </row>
    <row r="2" ht="41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.5" customHeight="1" spans="1:15">
      <c r="A3" s="2" t="s">
        <v>2</v>
      </c>
      <c r="G3" s="2" t="s">
        <v>3</v>
      </c>
      <c r="K3" s="2" t="s">
        <v>4</v>
      </c>
      <c r="L3" s="2" t="s">
        <v>5</v>
      </c>
      <c r="M3" s="21"/>
      <c r="N3" s="22"/>
      <c r="O3" s="22"/>
    </row>
    <row r="4" ht="30" customHeight="1" spans="1:1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8" t="s">
        <v>14</v>
      </c>
      <c r="J4" s="6" t="s">
        <v>15</v>
      </c>
      <c r="K4" s="6" t="s">
        <v>16</v>
      </c>
      <c r="L4" s="8" t="s">
        <v>17</v>
      </c>
      <c r="M4" s="8" t="s">
        <v>18</v>
      </c>
      <c r="N4" s="6" t="s">
        <v>19</v>
      </c>
      <c r="O4" s="5" t="s">
        <v>20</v>
      </c>
    </row>
    <row r="5" ht="13.5" spans="1:15">
      <c r="A5" s="7"/>
      <c r="B5" s="8"/>
      <c r="C5" s="8"/>
      <c r="D5" s="8"/>
      <c r="E5" s="8"/>
      <c r="F5" s="8"/>
      <c r="G5" s="8"/>
      <c r="H5" s="8"/>
      <c r="I5" s="23"/>
      <c r="J5" s="8"/>
      <c r="K5" s="8"/>
      <c r="L5" s="23"/>
      <c r="M5" s="23"/>
      <c r="N5" s="8"/>
      <c r="O5" s="7"/>
    </row>
    <row r="6" s="1" customFormat="1" ht="24.95" customHeight="1" spans="1:15">
      <c r="A6" s="9">
        <v>1</v>
      </c>
      <c r="B6" s="9" t="s">
        <v>33</v>
      </c>
      <c r="C6" s="10" t="s">
        <v>34</v>
      </c>
      <c r="D6" s="9">
        <v>3</v>
      </c>
      <c r="E6" s="27" t="s">
        <v>35</v>
      </c>
      <c r="F6" s="9">
        <v>3</v>
      </c>
      <c r="G6" s="9">
        <v>178.32</v>
      </c>
      <c r="H6" s="11">
        <v>0</v>
      </c>
      <c r="I6" s="9">
        <v>178.32</v>
      </c>
      <c r="J6" s="24">
        <v>17100</v>
      </c>
      <c r="K6" s="25">
        <f>L6/I6</f>
        <v>17100</v>
      </c>
      <c r="L6" s="26">
        <f>J6*G6</f>
        <v>3049272</v>
      </c>
      <c r="M6" s="25" t="s">
        <v>24</v>
      </c>
      <c r="N6" s="27" t="s">
        <v>36</v>
      </c>
      <c r="O6" s="27"/>
    </row>
    <row r="7" s="1" customFormat="1" ht="24.95" customHeight="1" spans="1:15">
      <c r="A7" s="12" t="s">
        <v>26</v>
      </c>
      <c r="B7" s="12"/>
      <c r="C7" s="12"/>
      <c r="D7" s="12"/>
      <c r="E7" s="12"/>
      <c r="F7" s="13"/>
      <c r="G7" s="14">
        <f t="shared" ref="G7:L7" si="0">SUM(G6:G6)</f>
        <v>178.32</v>
      </c>
      <c r="H7" s="11">
        <v>0</v>
      </c>
      <c r="I7" s="9">
        <f t="shared" si="0"/>
        <v>178.32</v>
      </c>
      <c r="J7" s="24">
        <f>L7/I7</f>
        <v>17100</v>
      </c>
      <c r="K7" s="14">
        <f>L7/I7</f>
        <v>17100</v>
      </c>
      <c r="L7" s="26">
        <f t="shared" si="0"/>
        <v>3049272</v>
      </c>
      <c r="M7" s="25"/>
      <c r="N7" s="27"/>
      <c r="O7" s="29"/>
    </row>
    <row r="8" s="1" customFormat="1" ht="32.1" customHeight="1" spans="1:15">
      <c r="A8" s="15" t="str">
        <f>"销售住宅共"&amp;A6&amp;"套，销售住宅总建筑面积："&amp;G7&amp;"㎡，套内面积："&amp;I7&amp;"㎡，分摊面积："&amp;H7&amp;"㎡，销售均价"&amp;J7&amp;"元/㎡（建筑面积）、"&amp;K7&amp;"元/㎡（套内建筑面积）。"</f>
        <v>销售住宅共1套，销售住宅总建筑面积：178.32㎡，套内面积：178.32㎡，分摊面积：0㎡，销售均价17100元/㎡（建筑面积）、17100元/㎡（套内建筑面积）。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0"/>
    </row>
    <row r="9" s="1" customFormat="1" ht="68.1" customHeight="1" spans="1:15">
      <c r="A9" s="17" t="s">
        <v>27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="1" customFormat="1" ht="24.95" customHeight="1" spans="1:15">
      <c r="A10" s="19" t="s">
        <v>28</v>
      </c>
      <c r="B10" s="19"/>
      <c r="C10" s="19"/>
      <c r="D10" s="19"/>
      <c r="E10" s="19"/>
      <c r="F10" s="19"/>
      <c r="G10" s="19"/>
      <c r="H10" s="19"/>
      <c r="I10" s="19"/>
      <c r="J10" s="19"/>
      <c r="K10" s="19" t="s">
        <v>29</v>
      </c>
      <c r="L10" s="19"/>
      <c r="M10" s="19"/>
      <c r="N10" s="20"/>
      <c r="O10" s="20"/>
    </row>
    <row r="11" s="1" customFormat="1" ht="24.95" customHeight="1" spans="1:15">
      <c r="A11" s="19" t="s">
        <v>30</v>
      </c>
      <c r="B11" s="19"/>
      <c r="C11" s="19"/>
      <c r="D11" s="19"/>
      <c r="E11" s="19"/>
      <c r="F11" s="20"/>
      <c r="G11" s="20"/>
      <c r="H11" s="20"/>
      <c r="I11" s="20"/>
      <c r="J11" s="20"/>
      <c r="K11" s="19" t="s">
        <v>31</v>
      </c>
      <c r="L11" s="19"/>
      <c r="M11" s="19"/>
      <c r="N11" s="20"/>
      <c r="O11" s="20"/>
    </row>
    <row r="12" s="1" customFormat="1" ht="24.95" customHeight="1" spans="1:5">
      <c r="A12" s="19" t="s">
        <v>32</v>
      </c>
      <c r="B12" s="19"/>
      <c r="C12" s="19"/>
      <c r="D12" s="19"/>
      <c r="E12" s="19"/>
    </row>
    <row r="13" s="1" customFormat="1" ht="24.95" customHeight="1"/>
    <row r="14" s="1" customFormat="1" ht="24.95" customHeight="1"/>
    <row r="15" s="1" customFormat="1" ht="24.95" customHeight="1"/>
    <row r="16" s="1" customFormat="1" ht="24.95" customHeight="1"/>
    <row r="17" s="1" customFormat="1" ht="24.95" customHeight="1"/>
    <row r="18" s="1" customFormat="1" ht="24.95" customHeight="1"/>
    <row r="19" s="1" customFormat="1" ht="24.95" customHeight="1"/>
    <row r="20" s="1" customFormat="1" ht="24.95" customHeight="1"/>
    <row r="21" s="1" customFormat="1" ht="30.95" customHeight="1"/>
    <row r="22" ht="42" customHeight="1"/>
    <row r="23" ht="51.95" customHeight="1"/>
    <row r="24" ht="27" customHeight="1"/>
    <row r="25" ht="26.1" customHeight="1"/>
  </sheetData>
  <mergeCells count="25">
    <mergeCell ref="A1:B1"/>
    <mergeCell ref="A2:O2"/>
    <mergeCell ref="A7:F7"/>
    <mergeCell ref="A8:O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472222222222222" right="0.314583333333333" top="0.472222222222222" bottom="0.472222222222222" header="0.196527777777778" footer="0.196527777777778"/>
  <pageSetup paperSize="9" scale="81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view="pageBreakPreview" zoomScaleNormal="100" workbookViewId="0">
      <pane ySplit="5" topLeftCell="A6" activePane="bottomLeft" state="frozen"/>
      <selection/>
      <selection pane="bottomLeft" activeCell="I19" sqref="I19"/>
    </sheetView>
  </sheetViews>
  <sheetFormatPr defaultColWidth="9" defaultRowHeight="14.25"/>
  <cols>
    <col min="1" max="1" width="5.75" style="2"/>
    <col min="2" max="2" width="9.75" style="2" customWidth="1"/>
    <col min="3" max="3" width="7.875" style="2" customWidth="1"/>
    <col min="4" max="4" width="6.375" style="2" customWidth="1"/>
    <col min="5" max="5" width="13" style="2"/>
    <col min="6" max="6" width="6.125" style="2" customWidth="1"/>
    <col min="7" max="7" width="9.625" style="2" customWidth="1"/>
    <col min="8" max="8" width="11.875" style="2" customWidth="1"/>
    <col min="9" max="9" width="15.125" style="2"/>
    <col min="10" max="10" width="18.875" style="2" customWidth="1"/>
    <col min="11" max="11" width="17.625" style="2"/>
    <col min="12" max="13" width="11.125" style="2" customWidth="1"/>
    <col min="14" max="14" width="8.75" style="2" customWidth="1"/>
    <col min="15" max="15" width="7.625" style="2" customWidth="1"/>
    <col min="16" max="16" width="11.5" style="2"/>
    <col min="17" max="16384" width="9" style="2"/>
  </cols>
  <sheetData>
    <row r="1" ht="18" customHeight="1" spans="1:2">
      <c r="A1" s="3" t="s">
        <v>0</v>
      </c>
      <c r="B1" s="3"/>
    </row>
    <row r="2" ht="41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.5" customHeight="1" spans="1:15">
      <c r="A3" s="2" t="s">
        <v>2</v>
      </c>
      <c r="G3" s="2" t="s">
        <v>3</v>
      </c>
      <c r="K3" s="2" t="s">
        <v>4</v>
      </c>
      <c r="L3" s="2" t="s">
        <v>5</v>
      </c>
      <c r="M3" s="21"/>
      <c r="N3" s="22"/>
      <c r="O3" s="22"/>
    </row>
    <row r="4" ht="30" customHeight="1" spans="1:1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8" t="s">
        <v>14</v>
      </c>
      <c r="J4" s="6" t="s">
        <v>15</v>
      </c>
      <c r="K4" s="6" t="s">
        <v>16</v>
      </c>
      <c r="L4" s="8" t="s">
        <v>17</v>
      </c>
      <c r="M4" s="8" t="s">
        <v>18</v>
      </c>
      <c r="N4" s="6" t="s">
        <v>19</v>
      </c>
      <c r="O4" s="5" t="s">
        <v>20</v>
      </c>
    </row>
    <row r="5" ht="13.5" spans="1:15">
      <c r="A5" s="7"/>
      <c r="B5" s="8"/>
      <c r="C5" s="8"/>
      <c r="D5" s="8"/>
      <c r="E5" s="8"/>
      <c r="F5" s="8"/>
      <c r="G5" s="8"/>
      <c r="H5" s="8"/>
      <c r="I5" s="23"/>
      <c r="J5" s="8"/>
      <c r="K5" s="8"/>
      <c r="L5" s="23"/>
      <c r="M5" s="23"/>
      <c r="N5" s="8"/>
      <c r="O5" s="7"/>
    </row>
    <row r="6" s="1" customFormat="1" ht="24.95" customHeight="1" spans="1:15">
      <c r="A6" s="9">
        <v>1</v>
      </c>
      <c r="B6" s="9" t="s">
        <v>37</v>
      </c>
      <c r="C6" s="10" t="s">
        <v>22</v>
      </c>
      <c r="D6" s="9">
        <v>2</v>
      </c>
      <c r="E6" s="27" t="s">
        <v>35</v>
      </c>
      <c r="F6" s="9">
        <v>3.3</v>
      </c>
      <c r="G6" s="9">
        <v>177.99</v>
      </c>
      <c r="H6" s="11">
        <v>0</v>
      </c>
      <c r="I6" s="9">
        <v>177.99</v>
      </c>
      <c r="J6" s="24">
        <v>16150</v>
      </c>
      <c r="K6" s="25">
        <f t="shared" ref="K6:K8" si="0">L6/I6</f>
        <v>16150</v>
      </c>
      <c r="L6" s="26">
        <f>J6*G6</f>
        <v>2874538.5</v>
      </c>
      <c r="M6" s="25" t="s">
        <v>24</v>
      </c>
      <c r="N6" s="27" t="s">
        <v>36</v>
      </c>
      <c r="O6" s="27"/>
    </row>
    <row r="7" s="1" customFormat="1" ht="24.95" customHeight="1" spans="1:15">
      <c r="A7" s="9">
        <v>2</v>
      </c>
      <c r="B7" s="9" t="s">
        <v>37</v>
      </c>
      <c r="C7" s="10" t="s">
        <v>34</v>
      </c>
      <c r="D7" s="9">
        <v>2</v>
      </c>
      <c r="E7" s="27" t="s">
        <v>35</v>
      </c>
      <c r="F7" s="9">
        <v>3.3</v>
      </c>
      <c r="G7" s="9">
        <v>177.99</v>
      </c>
      <c r="H7" s="11">
        <v>0</v>
      </c>
      <c r="I7" s="9">
        <v>177.99</v>
      </c>
      <c r="J7" s="24">
        <v>16150</v>
      </c>
      <c r="K7" s="25">
        <f t="shared" si="0"/>
        <v>16150</v>
      </c>
      <c r="L7" s="26">
        <f>J7*G7</f>
        <v>2874538.5</v>
      </c>
      <c r="M7" s="25" t="s">
        <v>24</v>
      </c>
      <c r="N7" s="27" t="s">
        <v>36</v>
      </c>
      <c r="O7" s="27"/>
    </row>
    <row r="8" s="1" customFormat="1" ht="24.95" customHeight="1" spans="1:15">
      <c r="A8" s="12" t="s">
        <v>26</v>
      </c>
      <c r="B8" s="12"/>
      <c r="C8" s="12"/>
      <c r="D8" s="12"/>
      <c r="E8" s="12"/>
      <c r="F8" s="13"/>
      <c r="G8" s="14">
        <f>SUM(G6:G7)</f>
        <v>355.98</v>
      </c>
      <c r="H8" s="11">
        <v>0</v>
      </c>
      <c r="I8" s="9">
        <f>SUM(I6:I7)</f>
        <v>355.98</v>
      </c>
      <c r="J8" s="28">
        <f>L8/I8</f>
        <v>16150</v>
      </c>
      <c r="K8" s="14">
        <f t="shared" si="0"/>
        <v>16150</v>
      </c>
      <c r="L8" s="26">
        <f>SUM(L6:L7)</f>
        <v>5749077</v>
      </c>
      <c r="M8" s="25" t="s">
        <v>24</v>
      </c>
      <c r="N8" s="27"/>
      <c r="O8" s="29"/>
    </row>
    <row r="9" s="1" customFormat="1" ht="32.1" customHeight="1" spans="1:15">
      <c r="A9" s="15" t="str">
        <f>"销售住宅共"&amp;A7&amp;"套，销售住宅总建筑面积："&amp;G8&amp;"㎡，套内面积："&amp;I8&amp;"㎡，分摊面积："&amp;H8&amp;"㎡，销售均价"&amp;J8&amp;"元/㎡（建筑面积）、"&amp;K8&amp;"元/㎡（套内建筑面积）。"</f>
        <v>销售住宅共2套，销售住宅总建筑面积：355.98㎡，套内面积：355.98㎡，分摊面积：0㎡，销售均价16150元/㎡（建筑面积）、16150元/㎡（套内建筑面积）。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0"/>
    </row>
    <row r="10" s="1" customFormat="1" ht="68.1" customHeight="1" spans="1:15">
      <c r="A10" s="17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="1" customFormat="1" ht="24.95" customHeight="1" spans="1:15">
      <c r="A11" s="19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 t="s">
        <v>29</v>
      </c>
      <c r="L11" s="19"/>
      <c r="M11" s="19"/>
      <c r="N11" s="20"/>
      <c r="O11" s="20"/>
    </row>
    <row r="12" s="1" customFormat="1" ht="24.95" customHeight="1" spans="1:15">
      <c r="A12" s="19" t="s">
        <v>30</v>
      </c>
      <c r="B12" s="19"/>
      <c r="C12" s="19"/>
      <c r="D12" s="19"/>
      <c r="E12" s="19"/>
      <c r="F12" s="20"/>
      <c r="G12" s="20"/>
      <c r="H12" s="20"/>
      <c r="I12" s="20"/>
      <c r="J12" s="20"/>
      <c r="K12" s="19" t="s">
        <v>31</v>
      </c>
      <c r="L12" s="19"/>
      <c r="M12" s="19"/>
      <c r="N12" s="20"/>
      <c r="O12" s="20"/>
    </row>
    <row r="13" s="1" customFormat="1" ht="24.95" customHeight="1" spans="1:5">
      <c r="A13" s="19" t="s">
        <v>32</v>
      </c>
      <c r="B13" s="19"/>
      <c r="C13" s="19"/>
      <c r="D13" s="19"/>
      <c r="E13" s="19"/>
    </row>
    <row r="14" s="1" customFormat="1" ht="24.95" customHeight="1"/>
    <row r="15" s="1" customFormat="1" ht="24.95" customHeight="1"/>
    <row r="16" s="1" customFormat="1" ht="24.95" customHeight="1"/>
    <row r="17" s="1" customFormat="1" ht="24.95" customHeight="1"/>
    <row r="18" s="1" customFormat="1" ht="24.95" customHeight="1"/>
    <row r="19" s="1" customFormat="1" ht="24.95" customHeight="1"/>
    <row r="20" s="1" customFormat="1" ht="24.95" customHeight="1"/>
    <row r="21" s="1" customFormat="1" ht="24.95" customHeight="1"/>
    <row r="22" s="1" customFormat="1" ht="30.95" customHeight="1"/>
    <row r="23" ht="42" customHeight="1"/>
    <row r="24" ht="51.95" customHeight="1"/>
    <row r="25" ht="27" customHeight="1"/>
    <row r="26" ht="26.1" customHeight="1"/>
  </sheetData>
  <mergeCells count="25">
    <mergeCell ref="A1:B1"/>
    <mergeCell ref="A2:O2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472222222222222" right="0.314583333333333" top="0.472222222222222" bottom="0.472222222222222" header="0.196527777777778" footer="0.196527777777778"/>
  <pageSetup paperSize="9" scale="81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view="pageBreakPreview" zoomScaleNormal="100" workbookViewId="0">
      <pane ySplit="5" topLeftCell="A6" activePane="bottomLeft" state="frozen"/>
      <selection/>
      <selection pane="bottomLeft" activeCell="J6" sqref="J6"/>
    </sheetView>
  </sheetViews>
  <sheetFormatPr defaultColWidth="9" defaultRowHeight="14.25"/>
  <cols>
    <col min="1" max="1" width="5.75" style="2"/>
    <col min="2" max="2" width="9.75" style="2" customWidth="1"/>
    <col min="3" max="3" width="7.875" style="2" customWidth="1"/>
    <col min="4" max="4" width="6.375" style="2" customWidth="1"/>
    <col min="5" max="5" width="13" style="2"/>
    <col min="6" max="6" width="6.125" style="2" customWidth="1"/>
    <col min="7" max="7" width="9.625" style="2" customWidth="1"/>
    <col min="8" max="8" width="11.875" style="2" customWidth="1"/>
    <col min="9" max="9" width="15.125" style="2"/>
    <col min="10" max="10" width="18.875" style="2" customWidth="1"/>
    <col min="11" max="11" width="17.625" style="2"/>
    <col min="12" max="13" width="11.125" style="2" customWidth="1"/>
    <col min="14" max="14" width="8.75" style="2" customWidth="1"/>
    <col min="15" max="15" width="7.625" style="2" customWidth="1"/>
    <col min="16" max="16" width="11.5" style="2"/>
    <col min="17" max="16384" width="9" style="2"/>
  </cols>
  <sheetData>
    <row r="1" ht="18" customHeight="1" spans="1:2">
      <c r="A1" s="3" t="s">
        <v>0</v>
      </c>
      <c r="B1" s="3"/>
    </row>
    <row r="2" ht="41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.5" customHeight="1" spans="1:15">
      <c r="A3" s="2" t="s">
        <v>2</v>
      </c>
      <c r="G3" s="2" t="s">
        <v>3</v>
      </c>
      <c r="K3" s="2" t="s">
        <v>4</v>
      </c>
      <c r="L3" s="2" t="s">
        <v>5</v>
      </c>
      <c r="M3" s="21"/>
      <c r="N3" s="22"/>
      <c r="O3" s="22"/>
    </row>
    <row r="4" ht="30" customHeight="1" spans="1:1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8" t="s">
        <v>14</v>
      </c>
      <c r="J4" s="6" t="s">
        <v>15</v>
      </c>
      <c r="K4" s="6" t="s">
        <v>16</v>
      </c>
      <c r="L4" s="8" t="s">
        <v>17</v>
      </c>
      <c r="M4" s="8" t="s">
        <v>18</v>
      </c>
      <c r="N4" s="6" t="s">
        <v>19</v>
      </c>
      <c r="O4" s="5" t="s">
        <v>20</v>
      </c>
    </row>
    <row r="5" ht="13.5" spans="1:15">
      <c r="A5" s="7"/>
      <c r="B5" s="8"/>
      <c r="C5" s="8"/>
      <c r="D5" s="8"/>
      <c r="E5" s="8"/>
      <c r="F5" s="8"/>
      <c r="G5" s="8"/>
      <c r="H5" s="8"/>
      <c r="I5" s="23"/>
      <c r="J5" s="8"/>
      <c r="K5" s="8"/>
      <c r="L5" s="23"/>
      <c r="M5" s="23"/>
      <c r="N5" s="8"/>
      <c r="O5" s="7"/>
    </row>
    <row r="6" s="1" customFormat="1" ht="24.95" customHeight="1" spans="1:15">
      <c r="A6" s="9">
        <v>1</v>
      </c>
      <c r="B6" s="9" t="s">
        <v>38</v>
      </c>
      <c r="C6" s="10" t="s">
        <v>22</v>
      </c>
      <c r="D6" s="9">
        <v>3</v>
      </c>
      <c r="E6" s="9" t="s">
        <v>39</v>
      </c>
      <c r="F6" s="9">
        <v>3.3</v>
      </c>
      <c r="G6" s="9">
        <v>233.77</v>
      </c>
      <c r="H6" s="11">
        <v>0</v>
      </c>
      <c r="I6" s="9">
        <v>233.77</v>
      </c>
      <c r="J6" s="24">
        <v>17575</v>
      </c>
      <c r="K6" s="25">
        <f t="shared" ref="K6:K8" si="0">L6/I6</f>
        <v>17575</v>
      </c>
      <c r="L6" s="26">
        <f>J6*G6</f>
        <v>4108507.75</v>
      </c>
      <c r="M6" s="25" t="s">
        <v>24</v>
      </c>
      <c r="N6" s="27" t="s">
        <v>25</v>
      </c>
      <c r="O6" s="27"/>
    </row>
    <row r="7" s="1" customFormat="1" ht="24.95" customHeight="1" spans="1:15">
      <c r="A7" s="9">
        <v>2</v>
      </c>
      <c r="B7" s="9" t="s">
        <v>38</v>
      </c>
      <c r="C7" s="10" t="s">
        <v>34</v>
      </c>
      <c r="D7" s="9">
        <v>3</v>
      </c>
      <c r="E7" s="9" t="s">
        <v>39</v>
      </c>
      <c r="F7" s="9">
        <v>3.3</v>
      </c>
      <c r="G7" s="9">
        <v>233.77</v>
      </c>
      <c r="H7" s="11">
        <v>0</v>
      </c>
      <c r="I7" s="9">
        <v>233.77</v>
      </c>
      <c r="J7" s="24">
        <v>17575</v>
      </c>
      <c r="K7" s="25">
        <f t="shared" si="0"/>
        <v>17575</v>
      </c>
      <c r="L7" s="26">
        <f>J7*G7</f>
        <v>4108507.75</v>
      </c>
      <c r="M7" s="25" t="s">
        <v>24</v>
      </c>
      <c r="N7" s="27" t="s">
        <v>25</v>
      </c>
      <c r="O7" s="27"/>
    </row>
    <row r="8" s="1" customFormat="1" ht="24.95" customHeight="1" spans="1:15">
      <c r="A8" s="12" t="s">
        <v>26</v>
      </c>
      <c r="B8" s="12"/>
      <c r="C8" s="12"/>
      <c r="D8" s="12"/>
      <c r="E8" s="12"/>
      <c r="F8" s="13"/>
      <c r="G8" s="14">
        <f>SUM(G6:G7)</f>
        <v>467.54</v>
      </c>
      <c r="H8" s="11">
        <v>0</v>
      </c>
      <c r="I8" s="9">
        <f>SUM(I6:I7)</f>
        <v>467.54</v>
      </c>
      <c r="J8" s="28">
        <f>L8/I8</f>
        <v>17575</v>
      </c>
      <c r="K8" s="14">
        <f t="shared" si="0"/>
        <v>17575</v>
      </c>
      <c r="L8" s="26">
        <f>SUM(L6:L7)</f>
        <v>8217015.5</v>
      </c>
      <c r="M8" s="25" t="s">
        <v>24</v>
      </c>
      <c r="N8" s="27"/>
      <c r="O8" s="29"/>
    </row>
    <row r="9" s="1" customFormat="1" ht="32.1" customHeight="1" spans="1:15">
      <c r="A9" s="15" t="str">
        <f>"销售住宅共"&amp;A7&amp;"套，销售住宅总建筑面积："&amp;G8&amp;"㎡，套内面积："&amp;I8&amp;"㎡，分摊面积："&amp;H8&amp;"㎡，销售均价"&amp;J8&amp;"元/㎡（建筑面积）、"&amp;K8&amp;"元/㎡（套内建筑面积）。"</f>
        <v>销售住宅共2套，销售住宅总建筑面积：467.54㎡，套内面积：467.54㎡，分摊面积：0㎡，销售均价17575元/㎡（建筑面积）、17575元/㎡（套内建筑面积）。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0"/>
    </row>
    <row r="10" s="1" customFormat="1" ht="68.1" customHeight="1" spans="1:15">
      <c r="A10" s="17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="1" customFormat="1" ht="24.95" customHeight="1" spans="1:15">
      <c r="A11" s="19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 t="s">
        <v>29</v>
      </c>
      <c r="L11" s="19"/>
      <c r="M11" s="19"/>
      <c r="N11" s="20"/>
      <c r="O11" s="20"/>
    </row>
    <row r="12" s="1" customFormat="1" ht="24.95" customHeight="1" spans="1:15">
      <c r="A12" s="19" t="s">
        <v>30</v>
      </c>
      <c r="B12" s="19"/>
      <c r="C12" s="19"/>
      <c r="D12" s="19"/>
      <c r="E12" s="19"/>
      <c r="F12" s="20"/>
      <c r="G12" s="20"/>
      <c r="H12" s="20"/>
      <c r="I12" s="20"/>
      <c r="J12" s="20"/>
      <c r="K12" s="19" t="s">
        <v>31</v>
      </c>
      <c r="L12" s="19"/>
      <c r="M12" s="19"/>
      <c r="N12" s="20"/>
      <c r="O12" s="20"/>
    </row>
    <row r="13" s="1" customFormat="1" ht="24.95" customHeight="1" spans="1:5">
      <c r="A13" s="19" t="s">
        <v>32</v>
      </c>
      <c r="B13" s="19"/>
      <c r="C13" s="19"/>
      <c r="D13" s="19"/>
      <c r="E13" s="19"/>
    </row>
    <row r="14" s="1" customFormat="1" ht="24.95" customHeight="1"/>
    <row r="15" s="1" customFormat="1" ht="24.95" customHeight="1"/>
    <row r="16" s="1" customFormat="1" ht="24.95" customHeight="1"/>
    <row r="17" s="1" customFormat="1" ht="24.95" customHeight="1"/>
    <row r="18" s="1" customFormat="1" ht="24.95" customHeight="1"/>
    <row r="19" s="1" customFormat="1" ht="24.95" customHeight="1"/>
    <row r="20" s="1" customFormat="1" ht="24.95" customHeight="1"/>
    <row r="21" s="1" customFormat="1" ht="24.95" customHeight="1"/>
    <row r="22" s="1" customFormat="1" ht="30.95" customHeight="1"/>
    <row r="23" ht="42" customHeight="1"/>
    <row r="24" ht="51.95" customHeight="1"/>
    <row r="25" ht="27" customHeight="1"/>
    <row r="26" ht="26.1" customHeight="1"/>
  </sheetData>
  <mergeCells count="25">
    <mergeCell ref="A1:B1"/>
    <mergeCell ref="A2:O2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472222222222222" right="0.314583333333333" top="0.472222222222222" bottom="0.472222222222222" header="0.196527777777778" footer="0.196527777777778"/>
  <pageSetup paperSize="9" scale="81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view="pageBreakPreview" zoomScaleNormal="100" workbookViewId="0">
      <pane ySplit="5" topLeftCell="A6" activePane="bottomLeft" state="frozen"/>
      <selection/>
      <selection pane="bottomLeft" activeCell="K14" sqref="K14"/>
    </sheetView>
  </sheetViews>
  <sheetFormatPr defaultColWidth="9" defaultRowHeight="14.25"/>
  <cols>
    <col min="1" max="1" width="5.75" style="2"/>
    <col min="2" max="2" width="9.75" style="2" customWidth="1"/>
    <col min="3" max="3" width="7.875" style="2" customWidth="1"/>
    <col min="4" max="4" width="6.375" style="2" customWidth="1"/>
    <col min="5" max="5" width="13" style="2"/>
    <col min="6" max="6" width="6.125" style="2" customWidth="1"/>
    <col min="7" max="7" width="9.625" style="2" customWidth="1"/>
    <col min="8" max="8" width="11.875" style="2" customWidth="1"/>
    <col min="9" max="9" width="15.125" style="2"/>
    <col min="10" max="10" width="18.875" style="2" customWidth="1"/>
    <col min="11" max="11" width="17.625" style="2"/>
    <col min="12" max="13" width="11.125" style="2" customWidth="1"/>
    <col min="14" max="14" width="8.75" style="2" customWidth="1"/>
    <col min="15" max="15" width="7.625" style="2" customWidth="1"/>
    <col min="16" max="16" width="11.5" style="2"/>
    <col min="17" max="16384" width="9" style="2"/>
  </cols>
  <sheetData>
    <row r="1" ht="18" customHeight="1" spans="1:2">
      <c r="A1" s="3" t="s">
        <v>0</v>
      </c>
      <c r="B1" s="3"/>
    </row>
    <row r="2" ht="41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.5" customHeight="1" spans="1:15">
      <c r="A3" s="2" t="s">
        <v>2</v>
      </c>
      <c r="G3" s="2" t="s">
        <v>3</v>
      </c>
      <c r="K3" s="2" t="s">
        <v>4</v>
      </c>
      <c r="L3" s="2" t="s">
        <v>5</v>
      </c>
      <c r="M3" s="21"/>
      <c r="N3" s="22"/>
      <c r="O3" s="22"/>
    </row>
    <row r="4" ht="30" customHeight="1" spans="1:1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8" t="s">
        <v>14</v>
      </c>
      <c r="J4" s="6" t="s">
        <v>15</v>
      </c>
      <c r="K4" s="6" t="s">
        <v>16</v>
      </c>
      <c r="L4" s="8" t="s">
        <v>17</v>
      </c>
      <c r="M4" s="8" t="s">
        <v>18</v>
      </c>
      <c r="N4" s="6" t="s">
        <v>19</v>
      </c>
      <c r="O4" s="5" t="s">
        <v>20</v>
      </c>
    </row>
    <row r="5" ht="13.5" spans="1:15">
      <c r="A5" s="7"/>
      <c r="B5" s="8"/>
      <c r="C5" s="8"/>
      <c r="D5" s="8"/>
      <c r="E5" s="8"/>
      <c r="F5" s="8"/>
      <c r="G5" s="8"/>
      <c r="H5" s="8"/>
      <c r="I5" s="23"/>
      <c r="J5" s="8"/>
      <c r="K5" s="8"/>
      <c r="L5" s="23"/>
      <c r="M5" s="23"/>
      <c r="N5" s="8"/>
      <c r="O5" s="7"/>
    </row>
    <row r="6" s="1" customFormat="1" ht="24.95" customHeight="1" spans="1:15">
      <c r="A6" s="9">
        <v>1</v>
      </c>
      <c r="B6" s="9" t="s">
        <v>40</v>
      </c>
      <c r="C6" s="10" t="s">
        <v>22</v>
      </c>
      <c r="D6" s="9">
        <v>3</v>
      </c>
      <c r="E6" s="9" t="s">
        <v>39</v>
      </c>
      <c r="F6" s="9">
        <v>3.3</v>
      </c>
      <c r="G6" s="9">
        <v>233.77</v>
      </c>
      <c r="H6" s="11">
        <v>0</v>
      </c>
      <c r="I6" s="9">
        <v>233.77</v>
      </c>
      <c r="J6" s="24">
        <v>17575</v>
      </c>
      <c r="K6" s="25">
        <f>L6/I6</f>
        <v>17575</v>
      </c>
      <c r="L6" s="26">
        <f>J6*G6</f>
        <v>4108507.75</v>
      </c>
      <c r="M6" s="25" t="s">
        <v>24</v>
      </c>
      <c r="N6" s="27" t="s">
        <v>25</v>
      </c>
      <c r="O6" s="27"/>
    </row>
    <row r="7" s="1" customFormat="1" ht="24.95" customHeight="1" spans="1:15">
      <c r="A7" s="9">
        <v>2</v>
      </c>
      <c r="B7" s="9" t="s">
        <v>40</v>
      </c>
      <c r="C7" s="10" t="s">
        <v>34</v>
      </c>
      <c r="D7" s="9">
        <v>3</v>
      </c>
      <c r="E7" s="9" t="s">
        <v>39</v>
      </c>
      <c r="F7" s="9">
        <v>3.3</v>
      </c>
      <c r="G7" s="9">
        <v>233.77</v>
      </c>
      <c r="H7" s="11">
        <v>0</v>
      </c>
      <c r="I7" s="9">
        <v>233.77</v>
      </c>
      <c r="J7" s="24">
        <v>17575</v>
      </c>
      <c r="K7" s="25">
        <f>L7/I7</f>
        <v>17575</v>
      </c>
      <c r="L7" s="26">
        <f>J7*G7</f>
        <v>4108507.75</v>
      </c>
      <c r="M7" s="25" t="s">
        <v>24</v>
      </c>
      <c r="N7" s="27" t="s">
        <v>25</v>
      </c>
      <c r="O7" s="27"/>
    </row>
    <row r="8" s="1" customFormat="1" ht="24.95" customHeight="1" spans="1:15">
      <c r="A8" s="12" t="s">
        <v>26</v>
      </c>
      <c r="B8" s="12"/>
      <c r="C8" s="12"/>
      <c r="D8" s="12"/>
      <c r="E8" s="12"/>
      <c r="F8" s="13"/>
      <c r="G8" s="14">
        <f>SUM(G6:G7)</f>
        <v>467.54</v>
      </c>
      <c r="H8" s="11">
        <v>0</v>
      </c>
      <c r="I8" s="9">
        <f>SUM(I6:I7)</f>
        <v>467.54</v>
      </c>
      <c r="J8" s="28">
        <f>L8/I8</f>
        <v>17575</v>
      </c>
      <c r="K8" s="14">
        <f>L8/I8</f>
        <v>17575</v>
      </c>
      <c r="L8" s="26">
        <f>SUM(L6:L7)</f>
        <v>8217015.5</v>
      </c>
      <c r="M8" s="25" t="s">
        <v>24</v>
      </c>
      <c r="N8" s="27"/>
      <c r="O8" s="29"/>
    </row>
    <row r="9" s="1" customFormat="1" ht="32.1" customHeight="1" spans="1:15">
      <c r="A9" s="15" t="str">
        <f>"销售住宅共"&amp;A7&amp;"套，销售住宅总建筑面积："&amp;G8&amp;"㎡，套内面积："&amp;I8&amp;"㎡，分摊面积："&amp;H8&amp;"㎡，销售均价"&amp;J8&amp;"元/㎡（建筑面积）、"&amp;K8&amp;"元/㎡（套内建筑面积）。"</f>
        <v>销售住宅共2套，销售住宅总建筑面积：467.54㎡，套内面积：467.54㎡，分摊面积：0㎡，销售均价17575元/㎡（建筑面积）、17575元/㎡（套内建筑面积）。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0"/>
    </row>
    <row r="10" s="1" customFormat="1" ht="68.1" customHeight="1" spans="1:15">
      <c r="A10" s="17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="1" customFormat="1" ht="24.95" customHeight="1" spans="1:15">
      <c r="A11" s="19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 t="s">
        <v>29</v>
      </c>
      <c r="L11" s="19"/>
      <c r="M11" s="19"/>
      <c r="N11" s="20"/>
      <c r="O11" s="20"/>
    </row>
    <row r="12" s="1" customFormat="1" ht="24.95" customHeight="1" spans="1:15">
      <c r="A12" s="19" t="s">
        <v>30</v>
      </c>
      <c r="B12" s="19"/>
      <c r="C12" s="19"/>
      <c r="D12" s="19"/>
      <c r="E12" s="19"/>
      <c r="F12" s="20"/>
      <c r="G12" s="20"/>
      <c r="H12" s="20"/>
      <c r="I12" s="20"/>
      <c r="J12" s="20"/>
      <c r="K12" s="19" t="s">
        <v>31</v>
      </c>
      <c r="L12" s="19"/>
      <c r="M12" s="19"/>
      <c r="N12" s="20"/>
      <c r="O12" s="20"/>
    </row>
    <row r="13" s="1" customFormat="1" ht="24.95" customHeight="1" spans="1:5">
      <c r="A13" s="19" t="s">
        <v>32</v>
      </c>
      <c r="B13" s="19"/>
      <c r="C13" s="19"/>
      <c r="D13" s="19"/>
      <c r="E13" s="19"/>
    </row>
    <row r="14" s="1" customFormat="1" ht="24.95" customHeight="1"/>
    <row r="15" s="1" customFormat="1" ht="24.95" customHeight="1"/>
    <row r="16" s="1" customFormat="1" ht="24.95" customHeight="1"/>
    <row r="17" s="1" customFormat="1" ht="24.95" customHeight="1"/>
    <row r="18" s="1" customFormat="1" ht="24.95" customHeight="1"/>
    <row r="19" s="1" customFormat="1" ht="24.95" customHeight="1"/>
    <row r="20" s="1" customFormat="1" ht="24.95" customHeight="1"/>
    <row r="21" s="1" customFormat="1" ht="24.95" customHeight="1"/>
    <row r="22" s="1" customFormat="1" ht="30.95" customHeight="1"/>
    <row r="23" ht="42" customHeight="1"/>
    <row r="24" ht="51.95" customHeight="1"/>
    <row r="25" ht="27" customHeight="1"/>
    <row r="26" ht="26.1" customHeight="1"/>
  </sheetData>
  <mergeCells count="25">
    <mergeCell ref="A1:B1"/>
    <mergeCell ref="A2:O2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472222222222222" right="0.314583333333333" top="0.472222222222222" bottom="0.472222222222222" header="0.196527777777778" footer="0.196527777777778"/>
  <pageSetup paperSize="9" scale="81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54-附件2</vt:lpstr>
      <vt:lpstr>71-附件2</vt:lpstr>
      <vt:lpstr>69-附件2</vt:lpstr>
      <vt:lpstr>190-附件2</vt:lpstr>
      <vt:lpstr>191-附件2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060118270</dc:creator>
  <cp:lastModifiedBy>Administrator</cp:lastModifiedBy>
  <dcterms:created xsi:type="dcterms:W3CDTF">2022-04-28T02:45:00Z</dcterms:created>
  <dcterms:modified xsi:type="dcterms:W3CDTF">2022-05-18T07:41:34Z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1C64223F1ABA4C4F888CA3F6F2830972</vt:lpwstr>
  </property>
  <property fmtid="{D5CDD505-2E9C-101B-9397-08002B2CF9AE}" pid="3" name="KSOProductBuildVer">
    <vt:lpwstr>2052-11.8.2.10321</vt:lpwstr>
  </property>
</Properties>
</file>