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140" tabRatio="714" activeTab="0"/>
  </bookViews>
  <sheets>
    <sheet name="-" sheetId="1" r:id="rId1"/>
    <sheet name="Sheet1" sheetId="2" r:id="rId2"/>
  </sheets>
  <definedNames>
    <definedName name="_xlfn.IFERROR" hidden="1">#NAME?</definedName>
    <definedName name="_xlnm.Print_Area" localSheetId="0">'-'!$B$1:$P$31</definedName>
    <definedName name="_xlnm.Print_Titles" localSheetId="0">'-'!$1:$5</definedName>
  </definedNames>
  <calcPr fullCalcOnLoad="1"/>
</workbook>
</file>

<file path=xl/sharedStrings.xml><?xml version="1.0" encoding="utf-8"?>
<sst xmlns="http://schemas.openxmlformats.org/spreadsheetml/2006/main" count="239" uniqueCount="50">
  <si>
    <t>附件2</t>
  </si>
  <si>
    <t>清远市新建商品住房销售价格备案表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</si>
  <si>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</si>
  <si>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</si>
  <si>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</si>
  <si>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</si>
  <si>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</si>
  <si>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</si>
  <si>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</si>
  <si>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</si>
  <si>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</si>
  <si>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</si>
  <si>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</si>
  <si>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</si>
  <si>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</si>
  <si>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</si>
  <si>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-</t>
  </si>
  <si>
    <t>未售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</si>
  <si>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</si>
  <si>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</si>
  <si>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</si>
  <si>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</si>
  <si>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</si>
  <si>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</si>
  <si>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</si>
  <si>
    <t>101</t>
  </si>
  <si>
    <t>1</t>
  </si>
  <si>
    <t>102</t>
  </si>
  <si>
    <t>103</t>
  </si>
  <si>
    <t>105</t>
  </si>
  <si>
    <t>201</t>
  </si>
  <si>
    <t>2</t>
  </si>
  <si>
    <t>203</t>
  </si>
  <si>
    <t>3</t>
  </si>
  <si>
    <t>3房2厅2卫</t>
  </si>
  <si>
    <t>2房2厅2卫</t>
  </si>
  <si>
    <t>总售价已包含装修价格1000元/㎡（建筑面积）</t>
  </si>
  <si>
    <t>房地产开发企业名称或中介服务机构名称：清远市碧江房地产开发有限公司</t>
  </si>
  <si>
    <t>项目(楼盘)名称：碧桂园十里江湾花园</t>
  </si>
  <si>
    <t>3号楼1座</t>
  </si>
  <si>
    <t>3号楼2座</t>
  </si>
  <si>
    <t>2001</t>
  </si>
  <si>
    <t>20</t>
  </si>
  <si>
    <t>2002</t>
  </si>
  <si>
    <t>2003</t>
  </si>
  <si>
    <t>2005</t>
  </si>
  <si>
    <t>202</t>
  </si>
  <si>
    <t>205</t>
  </si>
  <si>
    <t>303</t>
  </si>
  <si>
    <t>305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</si>
</sst>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"/>
    <numFmt numFmtId="178" formatCode="0.0000"/>
    <numFmt numFmtId="179" formatCode="0.0"/>
    <numFmt numFmtId="180" formatCode="0.00000"/>
    <numFmt numFmtId="181" formatCode="0.000000"/>
    <numFmt numFmtId="182" formatCode="0.0_ "/>
    <numFmt numFmtId="183" formatCode="0_ "/>
    <numFmt numFmtId="184" formatCode="0.00000000_ "/>
    <numFmt numFmtId="185" formatCode="0.0000000_ "/>
    <numFmt numFmtId="186" formatCode="0.000000_ "/>
    <numFmt numFmtId="187" formatCode="0.00000_ "/>
    <numFmt numFmtId="188" formatCode="0.0000_ "/>
    <numFmt numFmtId="189" formatCode="0.000_ 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>
      <alignment/>
      <protection/>
    </xf>
    <xf numFmtId="0" fontId="29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14" fillId="17" borderId="6" applyNumberFormat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3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3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2" fontId="31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vertical="center"/>
    </xf>
    <xf numFmtId="1" fontId="31" fillId="0" borderId="10" xfId="0" applyNumberFormat="1" applyFont="1" applyBorder="1" applyAlignment="1">
      <alignment horizontal="center" vertical="center" wrapText="1"/>
    </xf>
    <xf numFmtId="183" fontId="6" fillId="0" borderId="10" xfId="0" applyNumberFormat="1" applyFont="1" applyBorder="1" applyAlignment="1">
      <alignment horizontal="center" vertical="center" wrapText="1"/>
    </xf>
    <xf numFmtId="179" fontId="4" fillId="0" borderId="0" xfId="0" applyNumberFormat="1" applyFont="1" applyAlignment="1">
      <alignment vertical="center" wrapText="1"/>
    </xf>
    <xf numFmtId="183" fontId="0" fillId="0" borderId="0" xfId="0" applyNumberFormat="1" applyAlignment="1">
      <alignment horizontal="center" vertical="center"/>
    </xf>
    <xf numFmtId="183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7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5"/>
  <sheetViews>
    <sheetView tabSelected="1" zoomScale="85" zoomScaleNormal="85" zoomScalePageLayoutView="0" workbookViewId="0" topLeftCell="A3">
      <selection activeCell="F13" sqref="F13"/>
    </sheetView>
  </sheetViews>
  <sheetFormatPr defaultColWidth="9.00390625" defaultRowHeight="14.25"/>
  <cols>
    <col min="2" max="2" width="5.625" style="0" bestFit="1" customWidth="1"/>
    <col min="3" max="3" width="12.625" style="0" customWidth="1"/>
    <col min="4" max="5" width="9.625" style="0" customWidth="1"/>
    <col min="6" max="6" width="11.625" style="0" customWidth="1"/>
    <col min="7" max="11" width="9.625" style="0" customWidth="1"/>
    <col min="12" max="12" width="10.875" style="0" customWidth="1"/>
    <col min="13" max="13" width="10.50390625" style="0" bestFit="1" customWidth="1"/>
    <col min="14" max="15" width="9.625" style="0" customWidth="1"/>
    <col min="16" max="16" width="10.125" style="0" customWidth="1"/>
    <col min="17" max="17" width="10.125" style="0" bestFit="1" customWidth="1"/>
    <col min="18" max="19" width="12.375" style="0" bestFit="1" customWidth="1"/>
    <col min="20" max="20" width="11.125" style="0" bestFit="1" customWidth="1"/>
    <col min="21" max="21" width="13.50390625" style="0" bestFit="1" customWidth="1"/>
  </cols>
  <sheetData>
    <row r="1" spans="2:3" ht="21">
      <c r="B1" s="25" t="s">
        <v>0</v>
      </c>
      <c r="C1" s="25"/>
    </row>
    <row r="2" spans="2:16" ht="40.5" customHeight="1"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2:16" ht="36" customHeight="1">
      <c r="B3" s="27" t="s">
        <v>37</v>
      </c>
      <c r="C3" s="27"/>
      <c r="D3" s="27"/>
      <c r="E3" s="27"/>
      <c r="F3" s="27"/>
      <c r="G3" s="27"/>
      <c r="H3" s="27"/>
      <c r="I3" s="2"/>
      <c r="J3" s="3" t="s">
        <v>38</v>
      </c>
      <c r="N3" s="2"/>
      <c r="O3" s="4"/>
      <c r="P3" s="4"/>
    </row>
    <row r="4" spans="2:17" ht="30" customHeight="1">
      <c r="B4" s="23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9</v>
      </c>
      <c r="J4" s="21" t="s">
        <v>10</v>
      </c>
      <c r="K4" s="20" t="s">
        <v>11</v>
      </c>
      <c r="L4" s="20" t="s">
        <v>12</v>
      </c>
      <c r="M4" s="21" t="s">
        <v>13</v>
      </c>
      <c r="N4" s="21" t="s">
        <v>14</v>
      </c>
      <c r="O4" s="20" t="s">
        <v>15</v>
      </c>
      <c r="P4" s="23"/>
      <c r="Q4" s="10"/>
    </row>
    <row r="5" spans="2:17" ht="30" customHeight="1">
      <c r="B5" s="23"/>
      <c r="C5" s="20"/>
      <c r="D5" s="20"/>
      <c r="E5" s="20"/>
      <c r="F5" s="20"/>
      <c r="G5" s="20"/>
      <c r="H5" s="20"/>
      <c r="I5" s="20"/>
      <c r="J5" s="22"/>
      <c r="K5" s="20"/>
      <c r="L5" s="20"/>
      <c r="M5" s="22"/>
      <c r="N5" s="22"/>
      <c r="O5" s="20"/>
      <c r="P5" s="23"/>
      <c r="Q5" s="16"/>
    </row>
    <row r="6" spans="2:16" ht="15">
      <c r="B6" s="1">
        <v>1</v>
      </c>
      <c r="C6" s="1" t="s">
        <v>39</v>
      </c>
      <c r="D6" s="1" t="s">
        <v>25</v>
      </c>
      <c r="E6" s="1" t="s">
        <v>26</v>
      </c>
      <c r="F6" s="1" t="s">
        <v>34</v>
      </c>
      <c r="G6" s="1">
        <v>2.9</v>
      </c>
      <c r="H6" s="1">
        <v>115.14</v>
      </c>
      <c r="I6" s="1">
        <f>H6-J6</f>
        <v>23.519999999999996</v>
      </c>
      <c r="J6" s="1">
        <v>91.62</v>
      </c>
      <c r="K6" s="11">
        <f aca="true" t="shared" si="0" ref="K6:K15">M6/H6</f>
        <v>5495.55323953448</v>
      </c>
      <c r="L6" s="11">
        <f aca="true" t="shared" si="1" ref="L6:L15">M6/J6</f>
        <v>6906.330495524994</v>
      </c>
      <c r="M6" s="1">
        <v>632758</v>
      </c>
      <c r="N6" s="5" t="s">
        <v>16</v>
      </c>
      <c r="O6" s="1" t="s">
        <v>17</v>
      </c>
      <c r="P6" s="17" t="s">
        <v>36</v>
      </c>
    </row>
    <row r="7" spans="2:16" ht="15">
      <c r="B7" s="1">
        <v>2</v>
      </c>
      <c r="C7" s="1" t="s">
        <v>39</v>
      </c>
      <c r="D7" s="1" t="s">
        <v>27</v>
      </c>
      <c r="E7" s="1" t="s">
        <v>26</v>
      </c>
      <c r="F7" s="1" t="s">
        <v>34</v>
      </c>
      <c r="G7" s="1">
        <v>2.9</v>
      </c>
      <c r="H7" s="1">
        <v>115.02</v>
      </c>
      <c r="I7" s="1">
        <f aca="true" t="shared" si="2" ref="I7:I25">H7-J7</f>
        <v>23.489999999999995</v>
      </c>
      <c r="J7" s="1">
        <v>91.53</v>
      </c>
      <c r="K7" s="11">
        <f t="shared" si="0"/>
        <v>5495.539906103287</v>
      </c>
      <c r="L7" s="11">
        <f t="shared" si="1"/>
        <v>6905.899705014749</v>
      </c>
      <c r="M7" s="1">
        <v>632097</v>
      </c>
      <c r="N7" s="5" t="s">
        <v>16</v>
      </c>
      <c r="O7" s="1" t="s">
        <v>17</v>
      </c>
      <c r="P7" s="18"/>
    </row>
    <row r="8" spans="2:16" ht="15">
      <c r="B8" s="1">
        <v>3</v>
      </c>
      <c r="C8" s="1" t="s">
        <v>39</v>
      </c>
      <c r="D8" s="1" t="s">
        <v>28</v>
      </c>
      <c r="E8" s="1" t="s">
        <v>26</v>
      </c>
      <c r="F8" s="1" t="s">
        <v>35</v>
      </c>
      <c r="G8" s="1">
        <v>2.9</v>
      </c>
      <c r="H8" s="1">
        <v>96.62</v>
      </c>
      <c r="I8" s="1">
        <f t="shared" si="2"/>
        <v>19.730000000000004</v>
      </c>
      <c r="J8" s="1">
        <v>76.89</v>
      </c>
      <c r="K8" s="11">
        <f t="shared" si="0"/>
        <v>5494.545642724073</v>
      </c>
      <c r="L8" s="11">
        <f t="shared" si="1"/>
        <v>6904.447912602419</v>
      </c>
      <c r="M8" s="1">
        <v>530883</v>
      </c>
      <c r="N8" s="5" t="s">
        <v>16</v>
      </c>
      <c r="O8" s="1" t="s">
        <v>17</v>
      </c>
      <c r="P8" s="18"/>
    </row>
    <row r="9" spans="2:16" ht="15">
      <c r="B9" s="1">
        <v>4</v>
      </c>
      <c r="C9" s="1" t="s">
        <v>39</v>
      </c>
      <c r="D9" s="1" t="s">
        <v>29</v>
      </c>
      <c r="E9" s="1" t="s">
        <v>26</v>
      </c>
      <c r="F9" s="1" t="s">
        <v>35</v>
      </c>
      <c r="G9" s="1">
        <v>2.9</v>
      </c>
      <c r="H9" s="1">
        <v>96.62</v>
      </c>
      <c r="I9" s="1">
        <f t="shared" si="2"/>
        <v>19.730000000000004</v>
      </c>
      <c r="J9" s="1">
        <v>76.89</v>
      </c>
      <c r="K9" s="11">
        <f t="shared" si="0"/>
        <v>5494.545642724073</v>
      </c>
      <c r="L9" s="11">
        <f t="shared" si="1"/>
        <v>6904.447912602419</v>
      </c>
      <c r="M9" s="1">
        <v>530883</v>
      </c>
      <c r="N9" s="5" t="s">
        <v>16</v>
      </c>
      <c r="O9" s="1" t="s">
        <v>17</v>
      </c>
      <c r="P9" s="18"/>
    </row>
    <row r="10" spans="2:16" ht="15">
      <c r="B10" s="1">
        <v>5</v>
      </c>
      <c r="C10" s="1" t="s">
        <v>39</v>
      </c>
      <c r="D10" s="1" t="s">
        <v>30</v>
      </c>
      <c r="E10" s="1" t="s">
        <v>31</v>
      </c>
      <c r="F10" s="1" t="s">
        <v>34</v>
      </c>
      <c r="G10" s="1">
        <v>2.9</v>
      </c>
      <c r="H10" s="1">
        <v>115.14</v>
      </c>
      <c r="I10" s="1">
        <f t="shared" si="2"/>
        <v>23.519999999999996</v>
      </c>
      <c r="J10" s="1">
        <v>91.62</v>
      </c>
      <c r="K10" s="11">
        <f t="shared" si="0"/>
        <v>5851.207225985757</v>
      </c>
      <c r="L10" s="11">
        <f t="shared" si="1"/>
        <v>7353.285308884522</v>
      </c>
      <c r="M10" s="1">
        <v>673708</v>
      </c>
      <c r="N10" s="5" t="s">
        <v>16</v>
      </c>
      <c r="O10" s="1" t="s">
        <v>17</v>
      </c>
      <c r="P10" s="18"/>
    </row>
    <row r="11" spans="2:16" ht="15">
      <c r="B11" s="1">
        <v>6</v>
      </c>
      <c r="C11" s="1" t="s">
        <v>39</v>
      </c>
      <c r="D11" s="1" t="s">
        <v>46</v>
      </c>
      <c r="E11" s="1" t="s">
        <v>31</v>
      </c>
      <c r="F11" s="1" t="s">
        <v>34</v>
      </c>
      <c r="G11" s="1">
        <v>2.9</v>
      </c>
      <c r="H11" s="1">
        <v>115.02</v>
      </c>
      <c r="I11" s="1">
        <f t="shared" si="2"/>
        <v>23.489999999999995</v>
      </c>
      <c r="J11" s="1">
        <v>91.53</v>
      </c>
      <c r="K11" s="11">
        <f t="shared" si="0"/>
        <v>5992.592592592593</v>
      </c>
      <c r="L11" s="11">
        <f t="shared" si="1"/>
        <v>7530.514585381842</v>
      </c>
      <c r="M11" s="1">
        <v>689268</v>
      </c>
      <c r="N11" s="5" t="s">
        <v>16</v>
      </c>
      <c r="O11" s="1" t="s">
        <v>17</v>
      </c>
      <c r="P11" s="18"/>
    </row>
    <row r="12" spans="2:16" ht="15">
      <c r="B12" s="1">
        <v>7</v>
      </c>
      <c r="C12" s="1" t="s">
        <v>39</v>
      </c>
      <c r="D12" s="1" t="s">
        <v>32</v>
      </c>
      <c r="E12" s="1" t="s">
        <v>31</v>
      </c>
      <c r="F12" s="1" t="s">
        <v>35</v>
      </c>
      <c r="G12" s="1">
        <v>2.9</v>
      </c>
      <c r="H12" s="1">
        <v>96.62</v>
      </c>
      <c r="I12" s="1">
        <f t="shared" si="2"/>
        <v>19.730000000000004</v>
      </c>
      <c r="J12" s="1">
        <v>76.89</v>
      </c>
      <c r="K12" s="11">
        <f t="shared" si="0"/>
        <v>5850.20699648106</v>
      </c>
      <c r="L12" s="11">
        <f t="shared" si="1"/>
        <v>7351.372089998699</v>
      </c>
      <c r="M12" s="1">
        <v>565247</v>
      </c>
      <c r="N12" s="5" t="s">
        <v>16</v>
      </c>
      <c r="O12" s="1" t="s">
        <v>17</v>
      </c>
      <c r="P12" s="18"/>
    </row>
    <row r="13" spans="2:16" ht="15">
      <c r="B13" s="1">
        <v>8</v>
      </c>
      <c r="C13" s="1" t="s">
        <v>39</v>
      </c>
      <c r="D13" s="1" t="s">
        <v>47</v>
      </c>
      <c r="E13" s="1" t="s">
        <v>31</v>
      </c>
      <c r="F13" s="1" t="s">
        <v>35</v>
      </c>
      <c r="G13" s="1">
        <v>2.9</v>
      </c>
      <c r="H13" s="1">
        <v>96.62</v>
      </c>
      <c r="I13" s="1">
        <f t="shared" si="2"/>
        <v>19.730000000000004</v>
      </c>
      <c r="J13" s="1">
        <v>76.89</v>
      </c>
      <c r="K13" s="11">
        <f t="shared" si="0"/>
        <v>5850.20699648106</v>
      </c>
      <c r="L13" s="11">
        <f t="shared" si="1"/>
        <v>7351.372089998699</v>
      </c>
      <c r="M13" s="1">
        <v>565247</v>
      </c>
      <c r="N13" s="5" t="s">
        <v>16</v>
      </c>
      <c r="O13" s="1" t="s">
        <v>17</v>
      </c>
      <c r="P13" s="18"/>
    </row>
    <row r="14" spans="2:16" ht="15">
      <c r="B14" s="1">
        <v>9</v>
      </c>
      <c r="C14" s="1" t="s">
        <v>39</v>
      </c>
      <c r="D14" s="1" t="s">
        <v>48</v>
      </c>
      <c r="E14" s="1" t="s">
        <v>33</v>
      </c>
      <c r="F14" s="1" t="s">
        <v>35</v>
      </c>
      <c r="G14" s="1">
        <v>2.9</v>
      </c>
      <c r="H14" s="1">
        <v>96.62</v>
      </c>
      <c r="I14" s="1">
        <f t="shared" si="2"/>
        <v>19.730000000000004</v>
      </c>
      <c r="J14" s="1">
        <v>76.89</v>
      </c>
      <c r="K14" s="11">
        <f t="shared" si="0"/>
        <v>5751.914717449803</v>
      </c>
      <c r="L14" s="11">
        <f t="shared" si="1"/>
        <v>7227.857978930941</v>
      </c>
      <c r="M14" s="1">
        <v>555750</v>
      </c>
      <c r="N14" s="5" t="s">
        <v>16</v>
      </c>
      <c r="O14" s="1" t="s">
        <v>17</v>
      </c>
      <c r="P14" s="18"/>
    </row>
    <row r="15" spans="2:16" ht="15">
      <c r="B15" s="1">
        <v>10</v>
      </c>
      <c r="C15" s="1" t="s">
        <v>39</v>
      </c>
      <c r="D15" s="1" t="s">
        <v>49</v>
      </c>
      <c r="E15" s="1" t="s">
        <v>33</v>
      </c>
      <c r="F15" s="1" t="s">
        <v>35</v>
      </c>
      <c r="G15" s="1">
        <v>2.9</v>
      </c>
      <c r="H15" s="1">
        <v>96.62</v>
      </c>
      <c r="I15" s="1">
        <f t="shared" si="2"/>
        <v>19.730000000000004</v>
      </c>
      <c r="J15" s="1">
        <v>76.89</v>
      </c>
      <c r="K15" s="11">
        <f t="shared" si="0"/>
        <v>5798.292279031256</v>
      </c>
      <c r="L15" s="11">
        <f t="shared" si="1"/>
        <v>7286.136038496554</v>
      </c>
      <c r="M15" s="1">
        <v>560231</v>
      </c>
      <c r="N15" s="5" t="s">
        <v>16</v>
      </c>
      <c r="O15" s="1" t="s">
        <v>17</v>
      </c>
      <c r="P15" s="18"/>
    </row>
    <row r="16" spans="2:16" ht="15">
      <c r="B16" s="1">
        <v>11</v>
      </c>
      <c r="C16" s="1" t="s">
        <v>39</v>
      </c>
      <c r="D16" s="1" t="s">
        <v>44</v>
      </c>
      <c r="E16" s="1" t="s">
        <v>42</v>
      </c>
      <c r="F16" s="1" t="s">
        <v>35</v>
      </c>
      <c r="G16" s="1">
        <v>2.9</v>
      </c>
      <c r="H16" s="1">
        <v>96.62</v>
      </c>
      <c r="I16" s="1">
        <f t="shared" si="2"/>
        <v>19.730000000000004</v>
      </c>
      <c r="J16" s="1">
        <v>76.89</v>
      </c>
      <c r="K16" s="11">
        <f aca="true" t="shared" si="3" ref="K16:K25">M16/H16</f>
        <v>5850.20699648106</v>
      </c>
      <c r="L16" s="11">
        <f aca="true" t="shared" si="4" ref="L16:L25">M16/J16</f>
        <v>7351.372089998699</v>
      </c>
      <c r="M16" s="1">
        <v>565247</v>
      </c>
      <c r="N16" s="5" t="s">
        <v>16</v>
      </c>
      <c r="O16" s="1" t="s">
        <v>17</v>
      </c>
      <c r="P16" s="18"/>
    </row>
    <row r="17" spans="2:16" ht="15">
      <c r="B17" s="1">
        <v>12</v>
      </c>
      <c r="C17" s="1" t="s">
        <v>39</v>
      </c>
      <c r="D17" s="1" t="s">
        <v>45</v>
      </c>
      <c r="E17" s="1" t="s">
        <v>42</v>
      </c>
      <c r="F17" s="1" t="s">
        <v>35</v>
      </c>
      <c r="G17" s="1">
        <v>2.9</v>
      </c>
      <c r="H17" s="1">
        <v>96.62</v>
      </c>
      <c r="I17" s="1">
        <f t="shared" si="2"/>
        <v>19.730000000000004</v>
      </c>
      <c r="J17" s="1">
        <v>76.89</v>
      </c>
      <c r="K17" s="11">
        <f t="shared" si="3"/>
        <v>5850.20699648106</v>
      </c>
      <c r="L17" s="11">
        <f t="shared" si="4"/>
        <v>7351.372089998699</v>
      </c>
      <c r="M17" s="1">
        <v>565247</v>
      </c>
      <c r="N17" s="5" t="s">
        <v>16</v>
      </c>
      <c r="O17" s="1" t="s">
        <v>17</v>
      </c>
      <c r="P17" s="18"/>
    </row>
    <row r="18" spans="2:16" ht="15">
      <c r="B18" s="1">
        <v>13</v>
      </c>
      <c r="C18" s="1" t="s">
        <v>40</v>
      </c>
      <c r="D18" s="1" t="s">
        <v>25</v>
      </c>
      <c r="E18" s="1" t="s">
        <v>26</v>
      </c>
      <c r="F18" s="1" t="s">
        <v>34</v>
      </c>
      <c r="G18" s="1">
        <v>2.9</v>
      </c>
      <c r="H18" s="1">
        <v>115.02</v>
      </c>
      <c r="I18" s="1">
        <f t="shared" si="2"/>
        <v>23.489999999999995</v>
      </c>
      <c r="J18" s="1">
        <v>91.53</v>
      </c>
      <c r="K18" s="11">
        <f t="shared" si="3"/>
        <v>5673.743696748392</v>
      </c>
      <c r="L18" s="11">
        <f t="shared" si="4"/>
        <v>7129.837211843112</v>
      </c>
      <c r="M18" s="1">
        <v>652594</v>
      </c>
      <c r="N18" s="5" t="s">
        <v>16</v>
      </c>
      <c r="O18" s="1" t="s">
        <v>17</v>
      </c>
      <c r="P18" s="18"/>
    </row>
    <row r="19" spans="2:16" ht="15">
      <c r="B19" s="1">
        <v>14</v>
      </c>
      <c r="C19" s="1" t="s">
        <v>40</v>
      </c>
      <c r="D19" s="1" t="s">
        <v>27</v>
      </c>
      <c r="E19" s="1" t="s">
        <v>26</v>
      </c>
      <c r="F19" s="1" t="s">
        <v>34</v>
      </c>
      <c r="G19" s="1">
        <v>2.9</v>
      </c>
      <c r="H19" s="1">
        <v>115.14</v>
      </c>
      <c r="I19" s="1">
        <f t="shared" si="2"/>
        <v>23.519999999999996</v>
      </c>
      <c r="J19" s="1">
        <v>91.62</v>
      </c>
      <c r="K19" s="11">
        <f t="shared" si="3"/>
        <v>5673.7363210005215</v>
      </c>
      <c r="L19" s="11">
        <f t="shared" si="4"/>
        <v>7130.255402750491</v>
      </c>
      <c r="M19" s="1">
        <v>653274</v>
      </c>
      <c r="N19" s="5" t="s">
        <v>16</v>
      </c>
      <c r="O19" s="1" t="s">
        <v>17</v>
      </c>
      <c r="P19" s="18"/>
    </row>
    <row r="20" spans="2:16" ht="15">
      <c r="B20" s="1">
        <v>15</v>
      </c>
      <c r="C20" s="1" t="s">
        <v>40</v>
      </c>
      <c r="D20" s="1" t="s">
        <v>28</v>
      </c>
      <c r="E20" s="1" t="s">
        <v>26</v>
      </c>
      <c r="F20" s="1" t="s">
        <v>35</v>
      </c>
      <c r="G20" s="1">
        <v>2.9</v>
      </c>
      <c r="H20" s="1">
        <v>96.62</v>
      </c>
      <c r="I20" s="1">
        <f t="shared" si="2"/>
        <v>19.730000000000004</v>
      </c>
      <c r="J20" s="1">
        <v>76.89</v>
      </c>
      <c r="K20" s="11">
        <f t="shared" si="3"/>
        <v>5435.168702132063</v>
      </c>
      <c r="L20" s="11">
        <f t="shared" si="4"/>
        <v>6829.83482897646</v>
      </c>
      <c r="M20" s="1">
        <v>525146</v>
      </c>
      <c r="N20" s="5" t="s">
        <v>16</v>
      </c>
      <c r="O20" s="1" t="s">
        <v>17</v>
      </c>
      <c r="P20" s="18"/>
    </row>
    <row r="21" spans="2:16" ht="15">
      <c r="B21" s="1">
        <v>16</v>
      </c>
      <c r="C21" s="1" t="s">
        <v>40</v>
      </c>
      <c r="D21" s="1" t="s">
        <v>29</v>
      </c>
      <c r="E21" s="1" t="s">
        <v>26</v>
      </c>
      <c r="F21" s="1" t="s">
        <v>35</v>
      </c>
      <c r="G21" s="1">
        <v>2.9</v>
      </c>
      <c r="H21" s="1">
        <v>96.62</v>
      </c>
      <c r="I21" s="1">
        <f t="shared" si="2"/>
        <v>19.730000000000004</v>
      </c>
      <c r="J21" s="1">
        <v>76.89</v>
      </c>
      <c r="K21" s="11">
        <f t="shared" si="3"/>
        <v>5544.514593251914</v>
      </c>
      <c r="L21" s="11">
        <f t="shared" si="4"/>
        <v>6967.238912732475</v>
      </c>
      <c r="M21" s="1">
        <v>535711</v>
      </c>
      <c r="N21" s="5" t="s">
        <v>16</v>
      </c>
      <c r="O21" s="1" t="s">
        <v>17</v>
      </c>
      <c r="P21" s="18"/>
    </row>
    <row r="22" spans="2:16" ht="15">
      <c r="B22" s="1">
        <v>17</v>
      </c>
      <c r="C22" s="1" t="s">
        <v>40</v>
      </c>
      <c r="D22" s="1" t="s">
        <v>32</v>
      </c>
      <c r="E22" s="1" t="s">
        <v>31</v>
      </c>
      <c r="F22" s="1" t="s">
        <v>35</v>
      </c>
      <c r="G22" s="1">
        <v>2.9</v>
      </c>
      <c r="H22" s="1">
        <v>96.62</v>
      </c>
      <c r="I22" s="1">
        <f t="shared" si="2"/>
        <v>19.730000000000004</v>
      </c>
      <c r="J22" s="1">
        <v>76.89</v>
      </c>
      <c r="K22" s="11">
        <f t="shared" si="3"/>
        <v>5827.395984268267</v>
      </c>
      <c r="L22" s="11">
        <f t="shared" si="4"/>
        <v>7322.707764338666</v>
      </c>
      <c r="M22" s="1">
        <v>563043</v>
      </c>
      <c r="N22" s="5" t="s">
        <v>16</v>
      </c>
      <c r="O22" s="1" t="s">
        <v>17</v>
      </c>
      <c r="P22" s="18"/>
    </row>
    <row r="23" spans="2:16" ht="15" customHeight="1">
      <c r="B23" s="1">
        <v>18</v>
      </c>
      <c r="C23" s="1" t="s">
        <v>40</v>
      </c>
      <c r="D23" s="1" t="s">
        <v>47</v>
      </c>
      <c r="E23" s="1" t="s">
        <v>31</v>
      </c>
      <c r="F23" s="1" t="s">
        <v>35</v>
      </c>
      <c r="G23" s="1">
        <v>2.9</v>
      </c>
      <c r="H23" s="1">
        <v>96.62</v>
      </c>
      <c r="I23" s="1">
        <f t="shared" si="2"/>
        <v>19.730000000000004</v>
      </c>
      <c r="J23" s="1">
        <v>76.89</v>
      </c>
      <c r="K23" s="11">
        <f t="shared" si="3"/>
        <v>5805.547505692403</v>
      </c>
      <c r="L23" s="11">
        <f t="shared" si="4"/>
        <v>7295.252958772272</v>
      </c>
      <c r="M23" s="1">
        <v>560932</v>
      </c>
      <c r="N23" s="5" t="s">
        <v>16</v>
      </c>
      <c r="O23" s="1" t="s">
        <v>17</v>
      </c>
      <c r="P23" s="18"/>
    </row>
    <row r="24" spans="2:16" ht="15" customHeight="1">
      <c r="B24" s="1">
        <v>19</v>
      </c>
      <c r="C24" s="1" t="s">
        <v>40</v>
      </c>
      <c r="D24" s="1" t="s">
        <v>41</v>
      </c>
      <c r="E24" s="1" t="s">
        <v>42</v>
      </c>
      <c r="F24" s="1" t="s">
        <v>34</v>
      </c>
      <c r="G24" s="1">
        <v>2.9</v>
      </c>
      <c r="H24" s="1">
        <v>115.02</v>
      </c>
      <c r="I24" s="1">
        <f t="shared" si="2"/>
        <v>23.489999999999995</v>
      </c>
      <c r="J24" s="1">
        <v>91.53</v>
      </c>
      <c r="K24" s="11">
        <f t="shared" si="3"/>
        <v>5947.765605981569</v>
      </c>
      <c r="L24" s="11">
        <f t="shared" si="4"/>
        <v>7474.183327870644</v>
      </c>
      <c r="M24" s="1">
        <v>684112</v>
      </c>
      <c r="N24" s="5" t="s">
        <v>16</v>
      </c>
      <c r="O24" s="1" t="s">
        <v>17</v>
      </c>
      <c r="P24" s="18"/>
    </row>
    <row r="25" spans="2:16" ht="15" customHeight="1">
      <c r="B25" s="1">
        <v>20</v>
      </c>
      <c r="C25" s="1" t="s">
        <v>40</v>
      </c>
      <c r="D25" s="1" t="s">
        <v>43</v>
      </c>
      <c r="E25" s="1" t="s">
        <v>42</v>
      </c>
      <c r="F25" s="1" t="s">
        <v>34</v>
      </c>
      <c r="G25" s="1">
        <v>2.9</v>
      </c>
      <c r="H25" s="1">
        <v>115.14</v>
      </c>
      <c r="I25" s="1">
        <f t="shared" si="2"/>
        <v>23.519999999999996</v>
      </c>
      <c r="J25" s="1">
        <v>91.62</v>
      </c>
      <c r="K25" s="11">
        <f t="shared" si="3"/>
        <v>5847.8374153204795</v>
      </c>
      <c r="L25" s="11">
        <f t="shared" si="4"/>
        <v>7349.05042567125</v>
      </c>
      <c r="M25" s="1">
        <v>673320</v>
      </c>
      <c r="N25" s="5" t="s">
        <v>16</v>
      </c>
      <c r="O25" s="1" t="s">
        <v>17</v>
      </c>
      <c r="P25" s="18"/>
    </row>
    <row r="26" spans="2:16" ht="15">
      <c r="B26" s="28" t="s">
        <v>18</v>
      </c>
      <c r="C26" s="29"/>
      <c r="D26" s="29"/>
      <c r="E26" s="29"/>
      <c r="F26" s="29"/>
      <c r="G26" s="30"/>
      <c r="H26" s="1">
        <f>ROUND(SUM(H6:H25),2)</f>
        <v>2080.08</v>
      </c>
      <c r="I26" s="9">
        <f>ROUND(SUM(I6:I25),2)</f>
        <v>424.8</v>
      </c>
      <c r="J26" s="9">
        <f>ROUND(SUM(J6:J25),2)</f>
        <v>1655.28</v>
      </c>
      <c r="K26" s="11">
        <f>M26/H26</f>
        <v>5727.999884619822</v>
      </c>
      <c r="L26" s="12">
        <f>M26/J26</f>
        <v>7197.995505292156</v>
      </c>
      <c r="M26" s="1">
        <f>SUM(M6:M25)</f>
        <v>11914698</v>
      </c>
      <c r="N26" s="5" t="s">
        <v>16</v>
      </c>
      <c r="O26" s="1" t="s">
        <v>17</v>
      </c>
      <c r="P26" s="19"/>
    </row>
    <row r="27" spans="2:16" ht="39.75" customHeight="1">
      <c r="B27" s="31" t="str">
        <f>"本栋销售住宅共"&amp;COUNTA(D6:D25)&amp;"套，销售住宅总建筑面积："&amp;H26&amp;"㎡，套内面积："&amp;J26&amp;"㎡，分摊面积："&amp;I26&amp;"㎡，销售均价："&amp;ROUND(K26,0)&amp;"元/㎡（建筑面积）、"&amp;ROUND(L26,0)&amp;"元/㎡（套内建筑面积）。"</f>
        <v>本栋销售住宅共20套，销售住宅总建筑面积：2080.08㎡，套内面积：1655.28㎡，分摊面积：424.8㎡，销售均价：5728元/㎡（建筑面积）、7198元/㎡（套内建筑面积）。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3"/>
    </row>
    <row r="28" spans="2:21" ht="57.75" customHeight="1">
      <c r="B28" s="34" t="s">
        <v>19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U28" s="10"/>
    </row>
    <row r="29" spans="2:16" ht="15">
      <c r="B29" s="24" t="s">
        <v>20</v>
      </c>
      <c r="C29" s="24"/>
      <c r="D29" s="24"/>
      <c r="E29" s="24"/>
      <c r="F29" s="24"/>
      <c r="G29" s="6"/>
      <c r="H29" s="6"/>
      <c r="I29" s="6"/>
      <c r="J29" s="6"/>
      <c r="K29" s="6"/>
      <c r="L29" s="24" t="s">
        <v>21</v>
      </c>
      <c r="M29" s="24"/>
      <c r="N29" s="6"/>
      <c r="O29" s="7"/>
      <c r="P29" s="7"/>
    </row>
    <row r="30" spans="2:16" ht="15">
      <c r="B30" s="24" t="s">
        <v>22</v>
      </c>
      <c r="C30" s="24"/>
      <c r="D30" s="24"/>
      <c r="E30" s="24"/>
      <c r="F30" s="24"/>
      <c r="G30" s="7"/>
      <c r="H30" s="7"/>
      <c r="I30" s="7"/>
      <c r="J30" s="7"/>
      <c r="K30" s="7"/>
      <c r="L30" s="24" t="s">
        <v>23</v>
      </c>
      <c r="M30" s="24"/>
      <c r="N30" s="6"/>
      <c r="O30" s="7"/>
      <c r="P30" s="13"/>
    </row>
    <row r="31" spans="2:16" ht="15">
      <c r="B31" s="24" t="s">
        <v>24</v>
      </c>
      <c r="C31" s="24"/>
      <c r="D31" s="24"/>
      <c r="E31" s="24"/>
      <c r="F31" s="24"/>
      <c r="G31" s="8"/>
      <c r="H31" s="8"/>
      <c r="I31" s="8"/>
      <c r="J31" s="8"/>
      <c r="K31" s="8"/>
      <c r="L31" s="8"/>
      <c r="M31" s="8"/>
      <c r="N31" s="8"/>
      <c r="O31" s="8"/>
      <c r="P31" s="14"/>
    </row>
    <row r="33" ht="15">
      <c r="N33" s="16"/>
    </row>
    <row r="35" ht="15">
      <c r="S35" s="15"/>
    </row>
  </sheetData>
  <sheetProtection/>
  <mergeCells count="27">
    <mergeCell ref="B1:C1"/>
    <mergeCell ref="B2:P2"/>
    <mergeCell ref="B3:H3"/>
    <mergeCell ref="B26:G26"/>
    <mergeCell ref="B27:P27"/>
    <mergeCell ref="B28:P28"/>
    <mergeCell ref="G4:G5"/>
    <mergeCell ref="H4:H5"/>
    <mergeCell ref="I4:I5"/>
    <mergeCell ref="J4:J5"/>
    <mergeCell ref="B29:F29"/>
    <mergeCell ref="L29:M29"/>
    <mergeCell ref="B30:F30"/>
    <mergeCell ref="L30:M30"/>
    <mergeCell ref="B31:F31"/>
    <mergeCell ref="B4:B5"/>
    <mergeCell ref="C4:C5"/>
    <mergeCell ref="D4:D5"/>
    <mergeCell ref="E4:E5"/>
    <mergeCell ref="F4:F5"/>
    <mergeCell ref="P6:P26"/>
    <mergeCell ref="K4:K5"/>
    <mergeCell ref="L4:L5"/>
    <mergeCell ref="M4:M5"/>
    <mergeCell ref="N4:N5"/>
    <mergeCell ref="O4:O5"/>
    <mergeCell ref="P4:P5"/>
  </mergeCells>
  <conditionalFormatting sqref="A1:A65536">
    <cfRule type="duplicateValues" priority="1" dxfId="1" stopIfTrue="1">
      <formula>AND(COUNTIF($A$1:$A$65536,A1)&gt;1,NOT(ISBLANK(A1)))</formula>
    </cfRule>
  </conditionalFormatting>
  <printOptions/>
  <pageMargins left="0.2755905511811024" right="0.31496062992125984" top="0.2755905511811024" bottom="0.2755905511811024" header="0.31496062992125984" footer="0.07874015748031496"/>
  <pageSetup fitToHeight="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K2" sqref="K2:K21"/>
    </sheetView>
  </sheetViews>
  <sheetFormatPr defaultColWidth="9.00390625" defaultRowHeight="14.25"/>
  <sheetData>
    <row r="1" spans="1:11" ht="1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</row>
    <row r="2" spans="1:11" ht="15">
      <c r="A2" t="s">
        <v>39</v>
      </c>
      <c r="B2" t="s">
        <v>25</v>
      </c>
      <c r="C2" t="s">
        <v>26</v>
      </c>
      <c r="D2" t="s">
        <v>34</v>
      </c>
      <c r="E2">
        <v>2.9</v>
      </c>
      <c r="F2">
        <v>115.14</v>
      </c>
      <c r="G2">
        <v>23.519999999999996</v>
      </c>
      <c r="H2">
        <v>91.62</v>
      </c>
      <c r="I2">
        <v>5495.55323953448</v>
      </c>
      <c r="J2">
        <v>6906.330495524994</v>
      </c>
      <c r="K2">
        <v>632758</v>
      </c>
    </row>
    <row r="3" spans="1:11" ht="15">
      <c r="A3" t="s">
        <v>39</v>
      </c>
      <c r="B3" t="s">
        <v>27</v>
      </c>
      <c r="C3" t="s">
        <v>26</v>
      </c>
      <c r="D3" t="s">
        <v>34</v>
      </c>
      <c r="E3">
        <v>2.9</v>
      </c>
      <c r="F3">
        <v>115.02</v>
      </c>
      <c r="G3">
        <v>23.489999999999995</v>
      </c>
      <c r="H3">
        <v>91.53</v>
      </c>
      <c r="I3">
        <v>5495.539906103287</v>
      </c>
      <c r="J3">
        <v>6905.899705014749</v>
      </c>
      <c r="K3">
        <v>632097</v>
      </c>
    </row>
    <row r="4" spans="1:11" ht="15">
      <c r="A4" t="s">
        <v>39</v>
      </c>
      <c r="B4" t="s">
        <v>28</v>
      </c>
      <c r="C4" t="s">
        <v>26</v>
      </c>
      <c r="D4" t="s">
        <v>35</v>
      </c>
      <c r="E4">
        <v>2.9</v>
      </c>
      <c r="F4">
        <v>96.62</v>
      </c>
      <c r="G4">
        <v>19.730000000000004</v>
      </c>
      <c r="H4">
        <v>76.89</v>
      </c>
      <c r="I4">
        <v>5494.545642724073</v>
      </c>
      <c r="J4">
        <v>6904.447912602419</v>
      </c>
      <c r="K4">
        <v>530883</v>
      </c>
    </row>
    <row r="5" spans="1:11" ht="15">
      <c r="A5" t="s">
        <v>39</v>
      </c>
      <c r="B5" t="s">
        <v>29</v>
      </c>
      <c r="C5" t="s">
        <v>26</v>
      </c>
      <c r="D5" t="s">
        <v>35</v>
      </c>
      <c r="E5">
        <v>2.9</v>
      </c>
      <c r="F5">
        <v>96.62</v>
      </c>
      <c r="G5">
        <v>19.730000000000004</v>
      </c>
      <c r="H5">
        <v>76.89</v>
      </c>
      <c r="I5">
        <v>5494.545642724073</v>
      </c>
      <c r="J5">
        <v>6904.447912602419</v>
      </c>
      <c r="K5">
        <v>530883</v>
      </c>
    </row>
    <row r="6" spans="1:11" ht="15">
      <c r="A6" t="s">
        <v>39</v>
      </c>
      <c r="B6" t="s">
        <v>30</v>
      </c>
      <c r="C6" t="s">
        <v>31</v>
      </c>
      <c r="D6" t="s">
        <v>34</v>
      </c>
      <c r="E6">
        <v>2.9</v>
      </c>
      <c r="F6">
        <v>115.14</v>
      </c>
      <c r="G6">
        <v>23.519999999999996</v>
      </c>
      <c r="H6">
        <v>91.62</v>
      </c>
      <c r="I6">
        <v>5851.207225985757</v>
      </c>
      <c r="J6">
        <v>7353.285308884522</v>
      </c>
      <c r="K6">
        <v>673708</v>
      </c>
    </row>
    <row r="7" spans="1:11" ht="15">
      <c r="A7" t="s">
        <v>39</v>
      </c>
      <c r="B7" t="s">
        <v>46</v>
      </c>
      <c r="C7" t="s">
        <v>31</v>
      </c>
      <c r="D7" t="s">
        <v>34</v>
      </c>
      <c r="E7">
        <v>2.9</v>
      </c>
      <c r="F7">
        <v>115.02</v>
      </c>
      <c r="G7">
        <v>23.489999999999995</v>
      </c>
      <c r="H7">
        <v>91.53</v>
      </c>
      <c r="I7">
        <v>5992.592592592593</v>
      </c>
      <c r="J7">
        <v>7530.514585381842</v>
      </c>
      <c r="K7">
        <v>689268</v>
      </c>
    </row>
    <row r="8" spans="1:11" ht="15">
      <c r="A8" t="s">
        <v>39</v>
      </c>
      <c r="B8" t="s">
        <v>32</v>
      </c>
      <c r="C8" t="s">
        <v>31</v>
      </c>
      <c r="D8" t="s">
        <v>35</v>
      </c>
      <c r="E8">
        <v>2.9</v>
      </c>
      <c r="F8">
        <v>96.62</v>
      </c>
      <c r="G8">
        <v>19.730000000000004</v>
      </c>
      <c r="H8">
        <v>76.89</v>
      </c>
      <c r="I8">
        <v>5850.20699648106</v>
      </c>
      <c r="J8">
        <v>7351.372089998699</v>
      </c>
      <c r="K8">
        <v>565247</v>
      </c>
    </row>
    <row r="9" spans="1:11" ht="15">
      <c r="A9" t="s">
        <v>39</v>
      </c>
      <c r="B9" t="s">
        <v>47</v>
      </c>
      <c r="C9" t="s">
        <v>31</v>
      </c>
      <c r="D9" t="s">
        <v>35</v>
      </c>
      <c r="E9">
        <v>2.9</v>
      </c>
      <c r="F9">
        <v>96.62</v>
      </c>
      <c r="G9">
        <v>19.730000000000004</v>
      </c>
      <c r="H9">
        <v>76.89</v>
      </c>
      <c r="I9">
        <v>5850.20699648106</v>
      </c>
      <c r="J9">
        <v>7351.372089998699</v>
      </c>
      <c r="K9">
        <v>565247</v>
      </c>
    </row>
    <row r="10" spans="1:11" ht="15">
      <c r="A10" t="s">
        <v>39</v>
      </c>
      <c r="B10" t="s">
        <v>48</v>
      </c>
      <c r="C10" t="s">
        <v>33</v>
      </c>
      <c r="D10" t="s">
        <v>35</v>
      </c>
      <c r="E10">
        <v>2.9</v>
      </c>
      <c r="F10">
        <v>96.62</v>
      </c>
      <c r="G10">
        <v>19.730000000000004</v>
      </c>
      <c r="H10">
        <v>76.89</v>
      </c>
      <c r="I10">
        <v>5751.914717449803</v>
      </c>
      <c r="J10">
        <v>7227.857978930941</v>
      </c>
      <c r="K10">
        <v>555750</v>
      </c>
    </row>
    <row r="11" spans="1:11" ht="15">
      <c r="A11" t="s">
        <v>39</v>
      </c>
      <c r="B11" t="s">
        <v>49</v>
      </c>
      <c r="C11" t="s">
        <v>33</v>
      </c>
      <c r="D11" t="s">
        <v>35</v>
      </c>
      <c r="E11">
        <v>2.9</v>
      </c>
      <c r="F11">
        <v>96.62</v>
      </c>
      <c r="G11">
        <v>19.730000000000004</v>
      </c>
      <c r="H11">
        <v>76.89</v>
      </c>
      <c r="I11">
        <v>5798.292279031256</v>
      </c>
      <c r="J11">
        <v>7286.136038496554</v>
      </c>
      <c r="K11">
        <v>560231</v>
      </c>
    </row>
    <row r="12" spans="1:11" ht="15">
      <c r="A12" t="s">
        <v>39</v>
      </c>
      <c r="B12" t="s">
        <v>44</v>
      </c>
      <c r="C12" t="s">
        <v>42</v>
      </c>
      <c r="D12" t="s">
        <v>35</v>
      </c>
      <c r="E12">
        <v>2.9</v>
      </c>
      <c r="F12">
        <v>96.62</v>
      </c>
      <c r="G12">
        <v>19.730000000000004</v>
      </c>
      <c r="H12">
        <v>76.89</v>
      </c>
      <c r="I12">
        <v>5850.20699648106</v>
      </c>
      <c r="J12">
        <v>7351.372089998699</v>
      </c>
      <c r="K12">
        <v>565247</v>
      </c>
    </row>
    <row r="13" spans="1:11" ht="15">
      <c r="A13" t="s">
        <v>39</v>
      </c>
      <c r="B13" t="s">
        <v>45</v>
      </c>
      <c r="C13" t="s">
        <v>42</v>
      </c>
      <c r="D13" t="s">
        <v>35</v>
      </c>
      <c r="E13">
        <v>2.9</v>
      </c>
      <c r="F13">
        <v>96.62</v>
      </c>
      <c r="G13">
        <v>19.730000000000004</v>
      </c>
      <c r="H13">
        <v>76.89</v>
      </c>
      <c r="I13">
        <v>5850.20699648106</v>
      </c>
      <c r="J13">
        <v>7351.372089998699</v>
      </c>
      <c r="K13">
        <v>565247</v>
      </c>
    </row>
    <row r="14" spans="1:11" ht="15">
      <c r="A14" t="s">
        <v>40</v>
      </c>
      <c r="B14" t="s">
        <v>25</v>
      </c>
      <c r="C14" t="s">
        <v>26</v>
      </c>
      <c r="D14" t="s">
        <v>34</v>
      </c>
      <c r="E14">
        <v>2.9</v>
      </c>
      <c r="F14">
        <v>115.02</v>
      </c>
      <c r="G14">
        <v>23.489999999999995</v>
      </c>
      <c r="H14">
        <v>91.53</v>
      </c>
      <c r="I14">
        <v>5673.743696748392</v>
      </c>
      <c r="J14">
        <v>7129.837211843112</v>
      </c>
      <c r="K14">
        <v>652594</v>
      </c>
    </row>
    <row r="15" spans="1:11" ht="15">
      <c r="A15" t="s">
        <v>40</v>
      </c>
      <c r="B15" t="s">
        <v>27</v>
      </c>
      <c r="C15" t="s">
        <v>26</v>
      </c>
      <c r="D15" t="s">
        <v>34</v>
      </c>
      <c r="E15">
        <v>2.9</v>
      </c>
      <c r="F15">
        <v>115.14</v>
      </c>
      <c r="G15">
        <v>23.519999999999996</v>
      </c>
      <c r="H15">
        <v>91.62</v>
      </c>
      <c r="I15">
        <v>5673.7363210005215</v>
      </c>
      <c r="J15">
        <v>7130.255402750491</v>
      </c>
      <c r="K15">
        <v>653274</v>
      </c>
    </row>
    <row r="16" spans="1:11" ht="15">
      <c r="A16" t="s">
        <v>40</v>
      </c>
      <c r="B16" t="s">
        <v>28</v>
      </c>
      <c r="C16" t="s">
        <v>26</v>
      </c>
      <c r="D16" t="s">
        <v>35</v>
      </c>
      <c r="E16">
        <v>2.9</v>
      </c>
      <c r="F16">
        <v>96.62</v>
      </c>
      <c r="G16">
        <v>19.730000000000004</v>
      </c>
      <c r="H16">
        <v>76.89</v>
      </c>
      <c r="I16">
        <v>5435.168702132063</v>
      </c>
      <c r="J16">
        <v>6829.83482897646</v>
      </c>
      <c r="K16">
        <v>525146</v>
      </c>
    </row>
    <row r="17" spans="1:11" ht="15">
      <c r="A17" t="s">
        <v>40</v>
      </c>
      <c r="B17" t="s">
        <v>29</v>
      </c>
      <c r="C17" t="s">
        <v>26</v>
      </c>
      <c r="D17" t="s">
        <v>35</v>
      </c>
      <c r="E17">
        <v>2.9</v>
      </c>
      <c r="F17">
        <v>96.62</v>
      </c>
      <c r="G17">
        <v>19.730000000000004</v>
      </c>
      <c r="H17">
        <v>76.89</v>
      </c>
      <c r="I17">
        <v>5544.514593251914</v>
      </c>
      <c r="J17">
        <v>6967.238912732475</v>
      </c>
      <c r="K17">
        <v>535711</v>
      </c>
    </row>
    <row r="18" spans="1:11" ht="15">
      <c r="A18" t="s">
        <v>40</v>
      </c>
      <c r="B18" t="s">
        <v>32</v>
      </c>
      <c r="C18" t="s">
        <v>31</v>
      </c>
      <c r="D18" t="s">
        <v>35</v>
      </c>
      <c r="E18">
        <v>2.9</v>
      </c>
      <c r="F18">
        <v>96.62</v>
      </c>
      <c r="G18">
        <v>19.730000000000004</v>
      </c>
      <c r="H18">
        <v>76.89</v>
      </c>
      <c r="I18">
        <v>5827.395984268267</v>
      </c>
      <c r="J18">
        <v>7322.707764338666</v>
      </c>
      <c r="K18">
        <v>563043</v>
      </c>
    </row>
    <row r="19" spans="1:11" ht="15">
      <c r="A19" t="s">
        <v>40</v>
      </c>
      <c r="B19" t="s">
        <v>47</v>
      </c>
      <c r="C19" t="s">
        <v>31</v>
      </c>
      <c r="D19" t="s">
        <v>35</v>
      </c>
      <c r="E19">
        <v>2.9</v>
      </c>
      <c r="F19">
        <v>96.62</v>
      </c>
      <c r="G19">
        <v>19.730000000000004</v>
      </c>
      <c r="H19">
        <v>76.89</v>
      </c>
      <c r="I19">
        <v>5805.547505692403</v>
      </c>
      <c r="J19">
        <v>7295.252958772272</v>
      </c>
      <c r="K19">
        <v>560932</v>
      </c>
    </row>
    <row r="20" spans="1:11" ht="15">
      <c r="A20" t="s">
        <v>40</v>
      </c>
      <c r="B20" t="s">
        <v>41</v>
      </c>
      <c r="C20" t="s">
        <v>42</v>
      </c>
      <c r="D20" t="s">
        <v>34</v>
      </c>
      <c r="E20">
        <v>2.9</v>
      </c>
      <c r="F20">
        <v>115.02</v>
      </c>
      <c r="G20">
        <v>23.489999999999995</v>
      </c>
      <c r="H20">
        <v>91.53</v>
      </c>
      <c r="I20">
        <v>5947.765605981569</v>
      </c>
      <c r="J20">
        <v>7474.183327870644</v>
      </c>
      <c r="K20">
        <v>684112</v>
      </c>
    </row>
    <row r="21" spans="1:11" ht="15">
      <c r="A21" t="s">
        <v>40</v>
      </c>
      <c r="B21" t="s">
        <v>43</v>
      </c>
      <c r="C21" t="s">
        <v>42</v>
      </c>
      <c r="D21" t="s">
        <v>34</v>
      </c>
      <c r="E21">
        <v>2.9</v>
      </c>
      <c r="F21">
        <v>115.14</v>
      </c>
      <c r="G21">
        <v>23.519999999999996</v>
      </c>
      <c r="H21">
        <v>91.62</v>
      </c>
      <c r="I21">
        <v>5847.8374153204795</v>
      </c>
      <c r="J21">
        <v>7349.05042567125</v>
      </c>
      <c r="K21">
        <v>673320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bgy</cp:lastModifiedBy>
  <cp:lastPrinted>2022-06-21T08:13:16Z</cp:lastPrinted>
  <dcterms:created xsi:type="dcterms:W3CDTF">2011-04-26T02:07:47Z</dcterms:created>
  <dcterms:modified xsi:type="dcterms:W3CDTF">2022-06-22T08:52:49Z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