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05" windowHeight="9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<sst xmlns="http://schemas.openxmlformats.org/spreadsheetml/2006/main" count="94" uniqueCount="32">
  <si>
    <t>附件2</t>
  </si>
  <si>
    <t>清远市新建商品住房销售价格备案表</t>
  </si>
  <si>
    <t>房地产开发企业名称或中介服务机构名称：清远市龙坤实业投资有限公司</t>
  </si>
  <si>
    <t>项目(楼盘)名称：</t>
  </si>
  <si>
    <t>龙湖苑2＃楼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</si>
  <si>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</si>
  <si>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</si>
  <si>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</si>
  <si>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</si>
  <si>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</si>
  <si>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</si>
  <si>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</si>
  <si>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</si>
  <si>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</si>
  <si>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</si>
  <si>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</si>
  <si>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</si>
  <si>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</si>
  <si>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</si>
  <si>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</si>
  <si>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三房两厅</t>
  </si>
  <si>
    <t>待售</t>
  </si>
  <si>
    <t>村民回购</t>
  </si>
  <si>
    <t>四房两厅</t>
  </si>
  <si>
    <t>本楼栋总面积/均价</t>
  </si>
  <si>
    <t xml:space="preserve">   本栋销售住宅共 31 套，销售住宅总建筑面积：3465.02㎡，套内面积：2733.23㎡，分摊面积：731.79㎡，销售均价： 6163 元/㎡（建筑面积）、 7812.83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</si>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</sst>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F"/>
    <numFmt numFmtId="177" formatCode="0_ "/>
    <numFmt numFmtId="178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4" fillId="3" borderId="4" xfId="49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178" fontId="10" fillId="2" borderId="2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177" fontId="1" fillId="0" borderId="6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层差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zoomScale="85" zoomScaleNormal="85" topLeftCell="A19" workbookViewId="0">
      <selection activeCell="O34" sqref="O34"/>
    </sheetView>
  </sheetViews>
  <sheetFormatPr defaultColWidth="9" defaultRowHeight="14.25"/>
  <cols>
    <col min="1" max="1" width="3.875" style="2" customWidth="1"/>
    <col min="2" max="2" width="6.875" style="2" customWidth="1"/>
    <col min="3" max="3" width="7.5" style="2" customWidth="1"/>
    <col min="4" max="4" width="5.625" style="2" customWidth="1"/>
    <col min="5" max="5" width="9.75" style="2" customWidth="1"/>
    <col min="6" max="6" width="6.875" style="2" customWidth="1"/>
    <col min="7" max="7" width="9.625" style="3" customWidth="1"/>
    <col min="8" max="8" width="10.125" style="2" customWidth="1"/>
    <col min="9" max="9" width="9.125" style="2" customWidth="1"/>
    <col min="10" max="10" width="10.625" style="4" customWidth="1"/>
    <col min="11" max="11" width="11.125" style="2" customWidth="1"/>
    <col min="12" max="12" width="13.5" style="2" customWidth="1"/>
    <col min="13" max="13" width="9.375" style="2" customWidth="1"/>
    <col min="14" max="14" width="8.75" style="2" customWidth="1"/>
    <col min="15" max="15" width="9.125" style="2" customWidth="1"/>
    <col min="16" max="16384" width="9" style="2"/>
  </cols>
  <sheetData>
    <row r="1" ht="18" customHeight="1" spans="1:2">
      <c r="A1" s="5" t="s">
        <v>0</v>
      </c>
      <c r="B1" s="5"/>
    </row>
    <row r="2" ht="36" customHeight="1" spans="1:15">
      <c r="A2" s="6" t="s">
        <v>1</v>
      </c>
      <c r="B2" s="6"/>
      <c r="C2" s="6"/>
      <c r="D2" s="6"/>
      <c r="E2" s="6"/>
      <c r="F2" s="6"/>
      <c r="G2" s="7"/>
      <c r="H2" s="6"/>
      <c r="I2" s="6"/>
      <c r="J2" s="32"/>
      <c r="K2" s="6"/>
      <c r="L2" s="6"/>
      <c r="M2" s="6"/>
      <c r="N2" s="6"/>
      <c r="O2" s="6"/>
    </row>
    <row r="3" ht="36" customHeight="1" spans="1:15">
      <c r="A3" s="8" t="s">
        <v>2</v>
      </c>
      <c r="B3" s="8"/>
      <c r="C3" s="8"/>
      <c r="D3" s="8"/>
      <c r="E3" s="8"/>
      <c r="F3" s="8"/>
      <c r="G3" s="9"/>
      <c r="H3" s="8"/>
      <c r="I3" s="33" t="s">
        <v>3</v>
      </c>
      <c r="J3" s="34"/>
      <c r="K3" s="35" t="s">
        <v>4</v>
      </c>
      <c r="L3" s="35"/>
      <c r="M3" s="36"/>
      <c r="N3" s="37"/>
      <c r="O3" s="37"/>
    </row>
    <row r="4" ht="30" customHeight="1" spans="1:15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2" t="s">
        <v>11</v>
      </c>
      <c r="H4" s="11" t="s">
        <v>12</v>
      </c>
      <c r="I4" s="38" t="s">
        <v>13</v>
      </c>
      <c r="J4" s="39" t="s">
        <v>14</v>
      </c>
      <c r="K4" s="11" t="s">
        <v>15</v>
      </c>
      <c r="L4" s="38" t="s">
        <v>16</v>
      </c>
      <c r="M4" s="38" t="s">
        <v>17</v>
      </c>
      <c r="N4" s="11" t="s">
        <v>18</v>
      </c>
      <c r="O4" s="10" t="s">
        <v>19</v>
      </c>
    </row>
    <row r="5" ht="13.5" spans="1:15">
      <c r="A5" s="10"/>
      <c r="B5" s="11"/>
      <c r="C5" s="11"/>
      <c r="D5" s="11"/>
      <c r="E5" s="11"/>
      <c r="F5" s="11"/>
      <c r="G5" s="12"/>
      <c r="H5" s="11"/>
      <c r="I5" s="40"/>
      <c r="J5" s="39"/>
      <c r="K5" s="11"/>
      <c r="L5" s="40"/>
      <c r="M5" s="40"/>
      <c r="N5" s="11"/>
      <c r="O5" s="10"/>
    </row>
    <row r="6" s="1" customFormat="1" ht="22.5" customHeight="1" spans="1:15">
      <c r="A6" s="13">
        <v>1</v>
      </c>
      <c r="B6" s="13">
        <v>2</v>
      </c>
      <c r="C6" s="13">
        <v>2501</v>
      </c>
      <c r="D6" s="14">
        <v>25</v>
      </c>
      <c r="E6" s="15" t="s">
        <v>20</v>
      </c>
      <c r="F6" s="13">
        <v>3</v>
      </c>
      <c r="G6" s="16">
        <v>110.76</v>
      </c>
      <c r="H6" s="16">
        <v>23.39</v>
      </c>
      <c r="I6" s="16">
        <v>87.37</v>
      </c>
      <c r="J6" s="41">
        <v>5921.3025</v>
      </c>
      <c r="K6" s="42">
        <f>L6/I6</f>
        <v>7506.50108732975</v>
      </c>
      <c r="L6" s="43">
        <f>ROUND(G6*J6,0)</f>
        <v>655843</v>
      </c>
      <c r="M6" s="44"/>
      <c r="N6" s="11" t="s">
        <v>21</v>
      </c>
      <c r="O6" s="45"/>
    </row>
    <row r="7" s="1" customFormat="1" ht="22.5" customHeight="1" spans="1:15">
      <c r="A7" s="13">
        <v>2</v>
      </c>
      <c r="B7" s="13">
        <v>2</v>
      </c>
      <c r="C7" s="13">
        <v>2401</v>
      </c>
      <c r="D7" s="14">
        <v>24</v>
      </c>
      <c r="E7" s="15" t="s">
        <v>20</v>
      </c>
      <c r="F7" s="13">
        <v>3</v>
      </c>
      <c r="G7" s="16">
        <v>110.76</v>
      </c>
      <c r="H7" s="16">
        <v>23.39</v>
      </c>
      <c r="I7" s="16">
        <v>87.37</v>
      </c>
      <c r="J7" s="41">
        <v>6396.92</v>
      </c>
      <c r="K7" s="42">
        <f>L7/I7</f>
        <v>8109.45404601122</v>
      </c>
      <c r="L7" s="43">
        <f>ROUND(G7*J7,0)</f>
        <v>708523</v>
      </c>
      <c r="M7" s="44"/>
      <c r="N7" s="11" t="s">
        <v>21</v>
      </c>
      <c r="O7" s="45"/>
    </row>
    <row r="8" s="1" customFormat="1" ht="22.5" customHeight="1" spans="1:15">
      <c r="A8" s="13">
        <v>3</v>
      </c>
      <c r="B8" s="13">
        <v>2</v>
      </c>
      <c r="C8" s="13">
        <v>2301</v>
      </c>
      <c r="D8" s="14">
        <v>23</v>
      </c>
      <c r="E8" s="15" t="s">
        <v>20</v>
      </c>
      <c r="F8" s="13">
        <v>3</v>
      </c>
      <c r="G8" s="16">
        <v>110.76</v>
      </c>
      <c r="H8" s="16">
        <v>23.39</v>
      </c>
      <c r="I8" s="16">
        <v>87.37</v>
      </c>
      <c r="J8" s="41">
        <v>6415.8725</v>
      </c>
      <c r="K8" s="42">
        <f>L8/I8</f>
        <v>8133.47831063294</v>
      </c>
      <c r="L8" s="43">
        <f>ROUND(G8*J8,0)</f>
        <v>710622</v>
      </c>
      <c r="M8" s="44"/>
      <c r="N8" s="11" t="s">
        <v>21</v>
      </c>
      <c r="O8" s="45"/>
    </row>
    <row r="9" s="1" customFormat="1" ht="22.5" customHeight="1" spans="1:15">
      <c r="A9" s="13">
        <v>4</v>
      </c>
      <c r="B9" s="13">
        <v>2</v>
      </c>
      <c r="C9" s="13">
        <v>2201</v>
      </c>
      <c r="D9" s="14">
        <v>22</v>
      </c>
      <c r="E9" s="15" t="s">
        <v>20</v>
      </c>
      <c r="F9" s="13">
        <v>3</v>
      </c>
      <c r="G9" s="16">
        <v>110.76</v>
      </c>
      <c r="H9" s="16">
        <v>23.39</v>
      </c>
      <c r="I9" s="16">
        <v>87.37</v>
      </c>
      <c r="J9" s="41">
        <v>6415.8725</v>
      </c>
      <c r="K9" s="42">
        <f t="shared" ref="K9:K14" si="0">L9/I9</f>
        <v>8133.47831063294</v>
      </c>
      <c r="L9" s="43">
        <f t="shared" ref="L9:L14" si="1">ROUND(G9*J9,0)</f>
        <v>710622</v>
      </c>
      <c r="M9" s="44"/>
      <c r="N9" s="11" t="s">
        <v>21</v>
      </c>
      <c r="O9" s="45"/>
    </row>
    <row r="10" s="1" customFormat="1" ht="22.5" customHeight="1" spans="1:15">
      <c r="A10" s="13">
        <v>5</v>
      </c>
      <c r="B10" s="13">
        <v>2</v>
      </c>
      <c r="C10" s="13">
        <v>2101</v>
      </c>
      <c r="D10" s="14">
        <v>21</v>
      </c>
      <c r="E10" s="15" t="s">
        <v>20</v>
      </c>
      <c r="F10" s="13">
        <v>3</v>
      </c>
      <c r="G10" s="16">
        <v>110.76</v>
      </c>
      <c r="H10" s="16">
        <v>23.39</v>
      </c>
      <c r="I10" s="16">
        <v>87.37</v>
      </c>
      <c r="J10" s="41">
        <v>6444.7525</v>
      </c>
      <c r="K10" s="42">
        <f t="shared" si="0"/>
        <v>8170.09270916791</v>
      </c>
      <c r="L10" s="43">
        <f t="shared" si="1"/>
        <v>713821</v>
      </c>
      <c r="M10" s="44"/>
      <c r="N10" s="11" t="s">
        <v>21</v>
      </c>
      <c r="O10" s="45"/>
    </row>
    <row r="11" s="1" customFormat="1" ht="22.5" customHeight="1" spans="1:15">
      <c r="A11" s="13">
        <v>6</v>
      </c>
      <c r="B11" s="13">
        <v>2</v>
      </c>
      <c r="C11" s="13">
        <v>2001</v>
      </c>
      <c r="D11" s="14">
        <v>20</v>
      </c>
      <c r="E11" s="15" t="s">
        <v>20</v>
      </c>
      <c r="F11" s="13">
        <v>3</v>
      </c>
      <c r="G11" s="16">
        <v>110.76</v>
      </c>
      <c r="H11" s="16">
        <v>23.39</v>
      </c>
      <c r="I11" s="16">
        <v>87.37</v>
      </c>
      <c r="J11" s="41">
        <v>6444.7525</v>
      </c>
      <c r="K11" s="42">
        <f t="shared" si="0"/>
        <v>8170.09270916791</v>
      </c>
      <c r="L11" s="43">
        <f t="shared" si="1"/>
        <v>713821</v>
      </c>
      <c r="M11" s="44"/>
      <c r="N11" s="11" t="s">
        <v>21</v>
      </c>
      <c r="O11" s="45"/>
    </row>
    <row r="12" s="1" customFormat="1" ht="22.5" customHeight="1" spans="1:15">
      <c r="A12" s="13">
        <v>7</v>
      </c>
      <c r="B12" s="13">
        <v>2</v>
      </c>
      <c r="C12" s="13">
        <v>1901</v>
      </c>
      <c r="D12" s="14">
        <v>19</v>
      </c>
      <c r="E12" s="15" t="s">
        <v>20</v>
      </c>
      <c r="F12" s="13">
        <v>3</v>
      </c>
      <c r="G12" s="16">
        <v>110.76</v>
      </c>
      <c r="H12" s="16">
        <v>23.39</v>
      </c>
      <c r="I12" s="16">
        <v>87.37</v>
      </c>
      <c r="J12" s="41">
        <v>6444.7525</v>
      </c>
      <c r="K12" s="42">
        <f t="shared" si="0"/>
        <v>8170.09270916791</v>
      </c>
      <c r="L12" s="43">
        <f t="shared" si="1"/>
        <v>713821</v>
      </c>
      <c r="M12" s="44"/>
      <c r="N12" s="11" t="s">
        <v>21</v>
      </c>
      <c r="O12" s="45"/>
    </row>
    <row r="13" s="1" customFormat="1" ht="22.5" customHeight="1" spans="1:15">
      <c r="A13" s="13">
        <v>8</v>
      </c>
      <c r="B13" s="13">
        <v>2</v>
      </c>
      <c r="C13" s="13">
        <v>1801</v>
      </c>
      <c r="D13" s="14">
        <v>18</v>
      </c>
      <c r="E13" s="15" t="s">
        <v>20</v>
      </c>
      <c r="F13" s="13">
        <v>3</v>
      </c>
      <c r="G13" s="16">
        <v>110.76</v>
      </c>
      <c r="H13" s="16">
        <v>23.39</v>
      </c>
      <c r="I13" s="16">
        <v>87.37</v>
      </c>
      <c r="J13" s="41">
        <v>6444.7525</v>
      </c>
      <c r="K13" s="42">
        <f t="shared" si="0"/>
        <v>8170.09270916791</v>
      </c>
      <c r="L13" s="43">
        <f t="shared" si="1"/>
        <v>713821</v>
      </c>
      <c r="M13" s="44"/>
      <c r="N13" s="11" t="s">
        <v>21</v>
      </c>
      <c r="O13" s="45"/>
    </row>
    <row r="14" s="1" customFormat="1" ht="22.5" customHeight="1" spans="1:15">
      <c r="A14" s="13">
        <v>9</v>
      </c>
      <c r="B14" s="13">
        <v>2</v>
      </c>
      <c r="C14" s="13">
        <v>1601</v>
      </c>
      <c r="D14" s="14">
        <v>16</v>
      </c>
      <c r="E14" s="15" t="s">
        <v>20</v>
      </c>
      <c r="F14" s="13">
        <v>3</v>
      </c>
      <c r="G14" s="16">
        <v>110.76</v>
      </c>
      <c r="H14" s="16">
        <v>23.39</v>
      </c>
      <c r="I14" s="16">
        <v>87.37</v>
      </c>
      <c r="J14" s="41">
        <v>6444.7525</v>
      </c>
      <c r="K14" s="42">
        <f t="shared" si="0"/>
        <v>8170.09270916791</v>
      </c>
      <c r="L14" s="43">
        <f t="shared" si="1"/>
        <v>713821</v>
      </c>
      <c r="M14" s="44"/>
      <c r="N14" s="11" t="s">
        <v>21</v>
      </c>
      <c r="O14" s="45"/>
    </row>
    <row r="15" s="1" customFormat="1" ht="22.5" customHeight="1" spans="1:15">
      <c r="A15" s="13">
        <v>10</v>
      </c>
      <c r="B15" s="13">
        <v>2</v>
      </c>
      <c r="C15" s="13">
        <v>1401</v>
      </c>
      <c r="D15" s="14">
        <v>14</v>
      </c>
      <c r="E15" s="15" t="s">
        <v>20</v>
      </c>
      <c r="F15" s="13">
        <v>3</v>
      </c>
      <c r="G15" s="16">
        <v>110.76</v>
      </c>
      <c r="H15" s="16">
        <v>23.39</v>
      </c>
      <c r="I15" s="16">
        <v>87.37</v>
      </c>
      <c r="J15" s="41">
        <f>6396.92</f>
        <v>6396.92</v>
      </c>
      <c r="K15" s="42">
        <f t="shared" ref="K15:K37" si="2">L15/I15</f>
        <v>8109.45404601122</v>
      </c>
      <c r="L15" s="43">
        <f t="shared" ref="L15:L36" si="3">ROUND(G15*J15,0)</f>
        <v>708523</v>
      </c>
      <c r="M15" s="44"/>
      <c r="N15" s="11" t="s">
        <v>21</v>
      </c>
      <c r="O15" s="45"/>
    </row>
    <row r="16" s="1" customFormat="1" ht="22.5" customHeight="1" spans="1:15">
      <c r="A16" s="13">
        <v>11</v>
      </c>
      <c r="B16" s="13">
        <v>2</v>
      </c>
      <c r="C16" s="13">
        <v>1201</v>
      </c>
      <c r="D16" s="14">
        <v>12</v>
      </c>
      <c r="E16" s="15" t="s">
        <v>20</v>
      </c>
      <c r="F16" s="13">
        <v>3</v>
      </c>
      <c r="G16" s="16">
        <v>110.76</v>
      </c>
      <c r="H16" s="16">
        <v>23.39</v>
      </c>
      <c r="I16" s="16">
        <v>87.37</v>
      </c>
      <c r="J16" s="46">
        <v>6368.9425</v>
      </c>
      <c r="K16" s="42">
        <f t="shared" si="2"/>
        <v>8073.98420510473</v>
      </c>
      <c r="L16" s="43">
        <f t="shared" si="3"/>
        <v>705424</v>
      </c>
      <c r="M16" s="44"/>
      <c r="N16" s="11" t="s">
        <v>21</v>
      </c>
      <c r="O16" s="45"/>
    </row>
    <row r="17" s="1" customFormat="1" ht="22.5" customHeight="1" spans="1:15">
      <c r="A17" s="13">
        <v>12</v>
      </c>
      <c r="B17" s="13">
        <v>2</v>
      </c>
      <c r="C17" s="13">
        <v>1101</v>
      </c>
      <c r="D17" s="14">
        <v>11</v>
      </c>
      <c r="E17" s="15" t="s">
        <v>20</v>
      </c>
      <c r="F17" s="13">
        <v>3</v>
      </c>
      <c r="G17" s="16">
        <v>110.76</v>
      </c>
      <c r="H17" s="16">
        <v>23.39</v>
      </c>
      <c r="I17" s="16">
        <v>87.37</v>
      </c>
      <c r="J17" s="46">
        <v>6339.16</v>
      </c>
      <c r="K17" s="42">
        <f t="shared" si="2"/>
        <v>8036.22524894128</v>
      </c>
      <c r="L17" s="43">
        <f t="shared" si="3"/>
        <v>702125</v>
      </c>
      <c r="M17" s="44"/>
      <c r="N17" s="11" t="s">
        <v>21</v>
      </c>
      <c r="O17" s="45"/>
    </row>
    <row r="18" s="1" customFormat="1" ht="22.5" customHeight="1" spans="1:15">
      <c r="A18" s="13">
        <v>13</v>
      </c>
      <c r="B18" s="13">
        <v>2</v>
      </c>
      <c r="C18" s="13">
        <v>401</v>
      </c>
      <c r="D18" s="14">
        <v>4</v>
      </c>
      <c r="E18" s="15" t="s">
        <v>20</v>
      </c>
      <c r="F18" s="13">
        <v>3</v>
      </c>
      <c r="G18" s="16">
        <v>110.76</v>
      </c>
      <c r="H18" s="16">
        <v>23.39</v>
      </c>
      <c r="I18" s="16">
        <v>87.37</v>
      </c>
      <c r="J18" s="46">
        <f>6139.7075</f>
        <v>6139.7075</v>
      </c>
      <c r="K18" s="42">
        <f t="shared" si="2"/>
        <v>7783.38102323452</v>
      </c>
      <c r="L18" s="43">
        <f t="shared" si="3"/>
        <v>680034</v>
      </c>
      <c r="M18" s="44"/>
      <c r="N18" s="11" t="s">
        <v>21</v>
      </c>
      <c r="O18" s="45"/>
    </row>
    <row r="19" s="1" customFormat="1" ht="22.5" customHeight="1" spans="1:15">
      <c r="A19" s="13">
        <v>14</v>
      </c>
      <c r="B19" s="13">
        <v>2</v>
      </c>
      <c r="C19" s="13">
        <v>301</v>
      </c>
      <c r="D19" s="14">
        <v>3</v>
      </c>
      <c r="E19" s="15" t="s">
        <v>20</v>
      </c>
      <c r="F19" s="13">
        <v>3</v>
      </c>
      <c r="G19" s="16">
        <v>110.76</v>
      </c>
      <c r="H19" s="16">
        <v>23.39</v>
      </c>
      <c r="I19" s="16">
        <v>87.37</v>
      </c>
      <c r="J19" s="46">
        <v>5000</v>
      </c>
      <c r="K19" s="42">
        <f t="shared" si="2"/>
        <v>6338.56014650338</v>
      </c>
      <c r="L19" s="43">
        <f t="shared" si="3"/>
        <v>553800</v>
      </c>
      <c r="M19" s="44"/>
      <c r="N19" s="11" t="s">
        <v>21</v>
      </c>
      <c r="O19" s="45" t="s">
        <v>22</v>
      </c>
    </row>
    <row r="20" s="1" customFormat="1" ht="22.5" customHeight="1" spans="1:15">
      <c r="A20" s="13">
        <v>15</v>
      </c>
      <c r="B20" s="13">
        <v>2</v>
      </c>
      <c r="C20" s="13">
        <v>2402</v>
      </c>
      <c r="D20" s="14">
        <v>24</v>
      </c>
      <c r="E20" s="15" t="s">
        <v>20</v>
      </c>
      <c r="F20" s="13">
        <v>3</v>
      </c>
      <c r="G20" s="16">
        <v>111.03</v>
      </c>
      <c r="H20" s="16">
        <v>23.45</v>
      </c>
      <c r="I20" s="16">
        <v>87.58</v>
      </c>
      <c r="J20" s="46">
        <v>6302.1575</v>
      </c>
      <c r="K20" s="42">
        <f t="shared" si="2"/>
        <v>7989.59808175383</v>
      </c>
      <c r="L20" s="43">
        <f t="shared" si="3"/>
        <v>699729</v>
      </c>
      <c r="M20" s="44"/>
      <c r="N20" s="11" t="s">
        <v>21</v>
      </c>
      <c r="O20" s="45"/>
    </row>
    <row r="21" s="1" customFormat="1" ht="22.5" customHeight="1" spans="1:15">
      <c r="A21" s="13">
        <v>16</v>
      </c>
      <c r="B21" s="13">
        <v>2</v>
      </c>
      <c r="C21" s="13">
        <v>2302</v>
      </c>
      <c r="D21" s="14">
        <v>23</v>
      </c>
      <c r="E21" s="15" t="s">
        <v>20</v>
      </c>
      <c r="F21" s="13">
        <v>3</v>
      </c>
      <c r="G21" s="16">
        <v>111.03</v>
      </c>
      <c r="H21" s="16">
        <v>23.45</v>
      </c>
      <c r="I21" s="16">
        <v>87.58</v>
      </c>
      <c r="J21" s="46">
        <v>6320.2075</v>
      </c>
      <c r="K21" s="42">
        <f t="shared" si="2"/>
        <v>8012.48001826901</v>
      </c>
      <c r="L21" s="43">
        <f t="shared" si="3"/>
        <v>701733</v>
      </c>
      <c r="M21" s="44"/>
      <c r="N21" s="11" t="s">
        <v>21</v>
      </c>
      <c r="O21" s="45"/>
    </row>
    <row r="22" s="1" customFormat="1" ht="22.5" customHeight="1" spans="1:15">
      <c r="A22" s="13">
        <v>17</v>
      </c>
      <c r="B22" s="13">
        <v>2</v>
      </c>
      <c r="C22" s="13">
        <v>2202</v>
      </c>
      <c r="D22" s="14">
        <v>22</v>
      </c>
      <c r="E22" s="15" t="s">
        <v>20</v>
      </c>
      <c r="F22" s="13">
        <v>3</v>
      </c>
      <c r="G22" s="16">
        <v>111.03</v>
      </c>
      <c r="H22" s="16">
        <v>23.45</v>
      </c>
      <c r="I22" s="16">
        <v>87.58</v>
      </c>
      <c r="J22" s="46">
        <v>6320.2075</v>
      </c>
      <c r="K22" s="42">
        <f t="shared" si="2"/>
        <v>8012.48001826901</v>
      </c>
      <c r="L22" s="43">
        <f t="shared" si="3"/>
        <v>701733</v>
      </c>
      <c r="M22" s="44"/>
      <c r="N22" s="11" t="s">
        <v>21</v>
      </c>
      <c r="O22" s="45"/>
    </row>
    <row r="23" s="1" customFormat="1" ht="22.5" customHeight="1" spans="1:15">
      <c r="A23" s="13">
        <v>18</v>
      </c>
      <c r="B23" s="13">
        <v>2</v>
      </c>
      <c r="C23" s="13">
        <v>2102</v>
      </c>
      <c r="D23" s="14">
        <v>21</v>
      </c>
      <c r="E23" s="15" t="s">
        <v>20</v>
      </c>
      <c r="F23" s="13">
        <v>3</v>
      </c>
      <c r="G23" s="16">
        <v>111.03</v>
      </c>
      <c r="H23" s="16">
        <v>23.45</v>
      </c>
      <c r="I23" s="16">
        <v>87.58</v>
      </c>
      <c r="J23" s="46">
        <v>6349.99</v>
      </c>
      <c r="K23" s="42">
        <f t="shared" si="2"/>
        <v>8050.22836263987</v>
      </c>
      <c r="L23" s="43">
        <f t="shared" si="3"/>
        <v>705039</v>
      </c>
      <c r="M23" s="44"/>
      <c r="N23" s="11" t="s">
        <v>21</v>
      </c>
      <c r="O23" s="45"/>
    </row>
    <row r="24" s="1" customFormat="1" ht="22.5" customHeight="1" spans="1:15">
      <c r="A24" s="13">
        <v>19</v>
      </c>
      <c r="B24" s="13">
        <v>2</v>
      </c>
      <c r="C24" s="13">
        <v>2002</v>
      </c>
      <c r="D24" s="14">
        <v>20</v>
      </c>
      <c r="E24" s="15" t="s">
        <v>20</v>
      </c>
      <c r="F24" s="13">
        <v>3</v>
      </c>
      <c r="G24" s="16">
        <v>111.03</v>
      </c>
      <c r="H24" s="16">
        <v>23.45</v>
      </c>
      <c r="I24" s="16">
        <v>87.58</v>
      </c>
      <c r="J24" s="46">
        <v>6349.99</v>
      </c>
      <c r="K24" s="42">
        <f t="shared" si="2"/>
        <v>8050.22836263987</v>
      </c>
      <c r="L24" s="43">
        <f t="shared" si="3"/>
        <v>705039</v>
      </c>
      <c r="M24" s="44"/>
      <c r="N24" s="11" t="s">
        <v>21</v>
      </c>
      <c r="O24" s="45"/>
    </row>
    <row r="25" s="1" customFormat="1" ht="22.5" customHeight="1" spans="1:15">
      <c r="A25" s="13">
        <v>20</v>
      </c>
      <c r="B25" s="13">
        <v>2</v>
      </c>
      <c r="C25" s="13">
        <v>1902</v>
      </c>
      <c r="D25" s="14">
        <v>19</v>
      </c>
      <c r="E25" s="15" t="s">
        <v>20</v>
      </c>
      <c r="F25" s="13">
        <v>3</v>
      </c>
      <c r="G25" s="16">
        <v>111.03</v>
      </c>
      <c r="H25" s="16">
        <v>23.45</v>
      </c>
      <c r="I25" s="16">
        <v>87.58</v>
      </c>
      <c r="J25" s="46">
        <v>6349.99</v>
      </c>
      <c r="K25" s="42">
        <f t="shared" si="2"/>
        <v>8050.22836263987</v>
      </c>
      <c r="L25" s="43">
        <f t="shared" si="3"/>
        <v>705039</v>
      </c>
      <c r="M25" s="44"/>
      <c r="N25" s="11" t="s">
        <v>21</v>
      </c>
      <c r="O25" s="45"/>
    </row>
    <row r="26" s="1" customFormat="1" ht="22.5" customHeight="1" spans="1:15">
      <c r="A26" s="13">
        <v>21</v>
      </c>
      <c r="B26" s="13">
        <v>2</v>
      </c>
      <c r="C26" s="13">
        <v>1802</v>
      </c>
      <c r="D26" s="14">
        <v>18</v>
      </c>
      <c r="E26" s="15" t="s">
        <v>20</v>
      </c>
      <c r="F26" s="13">
        <v>3</v>
      </c>
      <c r="G26" s="16">
        <v>111.03</v>
      </c>
      <c r="H26" s="16">
        <v>23.45</v>
      </c>
      <c r="I26" s="16">
        <v>87.58</v>
      </c>
      <c r="J26" s="46">
        <v>6349.99</v>
      </c>
      <c r="K26" s="42">
        <f t="shared" si="2"/>
        <v>8050.22836263987</v>
      </c>
      <c r="L26" s="43">
        <f t="shared" si="3"/>
        <v>705039</v>
      </c>
      <c r="M26" s="44"/>
      <c r="N26" s="11" t="s">
        <v>21</v>
      </c>
      <c r="O26" s="45"/>
    </row>
    <row r="27" s="1" customFormat="1" ht="22.5" customHeight="1" spans="1:15">
      <c r="A27" s="13">
        <v>22</v>
      </c>
      <c r="B27" s="13">
        <v>2</v>
      </c>
      <c r="C27" s="13">
        <v>1702</v>
      </c>
      <c r="D27" s="14">
        <v>17</v>
      </c>
      <c r="E27" s="15" t="s">
        <v>20</v>
      </c>
      <c r="F27" s="13">
        <v>3</v>
      </c>
      <c r="G27" s="16">
        <v>111.03</v>
      </c>
      <c r="H27" s="16">
        <v>23.45</v>
      </c>
      <c r="I27" s="16">
        <v>87.58</v>
      </c>
      <c r="J27" s="46">
        <v>6349.99</v>
      </c>
      <c r="K27" s="42">
        <f t="shared" si="2"/>
        <v>8050.22836263987</v>
      </c>
      <c r="L27" s="43">
        <f t="shared" si="3"/>
        <v>705039</v>
      </c>
      <c r="M27" s="44"/>
      <c r="N27" s="11" t="s">
        <v>21</v>
      </c>
      <c r="O27" s="45"/>
    </row>
    <row r="28" s="1" customFormat="1" ht="22.5" customHeight="1" spans="1:15">
      <c r="A28" s="13">
        <v>23</v>
      </c>
      <c r="B28" s="13">
        <v>2</v>
      </c>
      <c r="C28" s="13">
        <v>1602</v>
      </c>
      <c r="D28" s="14">
        <v>16</v>
      </c>
      <c r="E28" s="15" t="s">
        <v>20</v>
      </c>
      <c r="F28" s="13">
        <v>3</v>
      </c>
      <c r="G28" s="16">
        <v>111.03</v>
      </c>
      <c r="H28" s="16">
        <v>23.45</v>
      </c>
      <c r="I28" s="16">
        <v>87.58</v>
      </c>
      <c r="J28" s="46">
        <v>6349.99</v>
      </c>
      <c r="K28" s="42">
        <f t="shared" si="2"/>
        <v>8050.22836263987</v>
      </c>
      <c r="L28" s="43">
        <f t="shared" si="3"/>
        <v>705039</v>
      </c>
      <c r="M28" s="44"/>
      <c r="N28" s="11" t="s">
        <v>21</v>
      </c>
      <c r="O28" s="45"/>
    </row>
    <row r="29" s="1" customFormat="1" ht="22.5" customHeight="1" spans="1:15">
      <c r="A29" s="13">
        <v>24</v>
      </c>
      <c r="B29" s="13">
        <v>2</v>
      </c>
      <c r="C29" s="13">
        <v>1502</v>
      </c>
      <c r="D29" s="14">
        <v>15</v>
      </c>
      <c r="E29" s="15" t="s">
        <v>20</v>
      </c>
      <c r="F29" s="13">
        <v>3</v>
      </c>
      <c r="G29" s="16">
        <v>111.03</v>
      </c>
      <c r="H29" s="16">
        <v>23.45</v>
      </c>
      <c r="I29" s="16">
        <v>87.58</v>
      </c>
      <c r="J29" s="46">
        <v>6349.99</v>
      </c>
      <c r="K29" s="42">
        <f t="shared" si="2"/>
        <v>8050.22836263987</v>
      </c>
      <c r="L29" s="43">
        <f t="shared" si="3"/>
        <v>705039</v>
      </c>
      <c r="M29" s="44"/>
      <c r="N29" s="11" t="s">
        <v>21</v>
      </c>
      <c r="O29" s="45"/>
    </row>
    <row r="30" s="1" customFormat="1" ht="22.5" customHeight="1" spans="1:15">
      <c r="A30" s="13">
        <v>25</v>
      </c>
      <c r="B30" s="13">
        <v>2</v>
      </c>
      <c r="C30" s="13">
        <v>1402</v>
      </c>
      <c r="D30" s="14">
        <v>14</v>
      </c>
      <c r="E30" s="15" t="s">
        <v>20</v>
      </c>
      <c r="F30" s="13">
        <v>3</v>
      </c>
      <c r="G30" s="16">
        <v>111.03</v>
      </c>
      <c r="H30" s="16">
        <v>23.45</v>
      </c>
      <c r="I30" s="16">
        <v>87.58</v>
      </c>
      <c r="J30" s="46">
        <f>6302.1575</f>
        <v>6302.1575</v>
      </c>
      <c r="K30" s="42">
        <f t="shared" si="2"/>
        <v>7989.59808175383</v>
      </c>
      <c r="L30" s="43">
        <f t="shared" si="3"/>
        <v>699729</v>
      </c>
      <c r="M30" s="44"/>
      <c r="N30" s="11" t="s">
        <v>21</v>
      </c>
      <c r="O30" s="45"/>
    </row>
    <row r="31" s="1" customFormat="1" ht="22.5" customHeight="1" spans="1:15">
      <c r="A31" s="13">
        <v>26</v>
      </c>
      <c r="B31" s="13">
        <v>2</v>
      </c>
      <c r="C31" s="13">
        <v>1302</v>
      </c>
      <c r="D31" s="14">
        <v>13</v>
      </c>
      <c r="E31" s="15" t="s">
        <v>20</v>
      </c>
      <c r="F31" s="13">
        <v>3</v>
      </c>
      <c r="G31" s="16">
        <v>111.03</v>
      </c>
      <c r="H31" s="16">
        <v>23.45</v>
      </c>
      <c r="I31" s="16">
        <v>87.58</v>
      </c>
      <c r="J31" s="46">
        <v>6302.1575</v>
      </c>
      <c r="K31" s="42">
        <f t="shared" si="2"/>
        <v>7989.59808175383</v>
      </c>
      <c r="L31" s="43">
        <f t="shared" si="3"/>
        <v>699729</v>
      </c>
      <c r="M31" s="44"/>
      <c r="N31" s="11" t="s">
        <v>21</v>
      </c>
      <c r="O31" s="45"/>
    </row>
    <row r="32" s="1" customFormat="1" ht="22.5" customHeight="1" spans="1:15">
      <c r="A32" s="13">
        <v>27</v>
      </c>
      <c r="B32" s="13">
        <v>2</v>
      </c>
      <c r="C32" s="13">
        <v>1202</v>
      </c>
      <c r="D32" s="14">
        <v>12</v>
      </c>
      <c r="E32" s="15" t="s">
        <v>20</v>
      </c>
      <c r="F32" s="13">
        <v>3</v>
      </c>
      <c r="G32" s="16">
        <v>111.03</v>
      </c>
      <c r="H32" s="16">
        <v>23.45</v>
      </c>
      <c r="I32" s="16">
        <v>87.58</v>
      </c>
      <c r="J32" s="46">
        <v>6273.2775</v>
      </c>
      <c r="K32" s="42">
        <f t="shared" si="2"/>
        <v>7952.98013245033</v>
      </c>
      <c r="L32" s="43">
        <f t="shared" si="3"/>
        <v>696522</v>
      </c>
      <c r="M32" s="44"/>
      <c r="N32" s="11" t="s">
        <v>21</v>
      </c>
      <c r="O32" s="45"/>
    </row>
    <row r="33" s="1" customFormat="1" ht="22.5" customHeight="1" spans="1:15">
      <c r="A33" s="13">
        <v>28</v>
      </c>
      <c r="B33" s="13">
        <v>2</v>
      </c>
      <c r="C33" s="13">
        <v>302</v>
      </c>
      <c r="D33" s="14">
        <v>3</v>
      </c>
      <c r="E33" s="15" t="s">
        <v>20</v>
      </c>
      <c r="F33" s="13">
        <v>3</v>
      </c>
      <c r="G33" s="16">
        <v>111.03</v>
      </c>
      <c r="H33" s="16">
        <v>23.45</v>
      </c>
      <c r="I33" s="16">
        <v>87.58</v>
      </c>
      <c r="J33" s="46">
        <v>5000</v>
      </c>
      <c r="K33" s="42">
        <f t="shared" si="2"/>
        <v>6338.77597625029</v>
      </c>
      <c r="L33" s="43">
        <f t="shared" si="3"/>
        <v>555150</v>
      </c>
      <c r="M33" s="44"/>
      <c r="N33" s="11" t="s">
        <v>21</v>
      </c>
      <c r="O33" s="45" t="s">
        <v>22</v>
      </c>
    </row>
    <row r="34" s="1" customFormat="1" ht="22.5" customHeight="1" spans="1:15">
      <c r="A34" s="13">
        <v>29</v>
      </c>
      <c r="B34" s="13">
        <v>2</v>
      </c>
      <c r="C34" s="13">
        <v>403</v>
      </c>
      <c r="D34" s="14">
        <v>4</v>
      </c>
      <c r="E34" s="15" t="s">
        <v>23</v>
      </c>
      <c r="F34" s="13">
        <v>3</v>
      </c>
      <c r="G34" s="16">
        <v>129.81</v>
      </c>
      <c r="H34" s="16">
        <v>27.42</v>
      </c>
      <c r="I34" s="16">
        <v>102.39</v>
      </c>
      <c r="J34" s="46">
        <f>6562.599*0.95</f>
        <v>6234.46905</v>
      </c>
      <c r="K34" s="42">
        <f t="shared" si="2"/>
        <v>7904.05313018849</v>
      </c>
      <c r="L34" s="43">
        <f t="shared" si="3"/>
        <v>809296</v>
      </c>
      <c r="M34" s="44"/>
      <c r="N34" s="11" t="s">
        <v>21</v>
      </c>
      <c r="O34" s="45"/>
    </row>
    <row r="35" s="1" customFormat="1" ht="22.5" customHeight="1" spans="1:15">
      <c r="A35" s="13">
        <v>30</v>
      </c>
      <c r="B35" s="13">
        <v>2</v>
      </c>
      <c r="C35" s="13">
        <v>303</v>
      </c>
      <c r="D35" s="14">
        <v>3</v>
      </c>
      <c r="E35" s="15" t="s">
        <v>23</v>
      </c>
      <c r="F35" s="13">
        <v>3</v>
      </c>
      <c r="G35" s="16">
        <v>129.81</v>
      </c>
      <c r="H35" s="16">
        <v>27.42</v>
      </c>
      <c r="I35" s="16">
        <v>102.39</v>
      </c>
      <c r="J35" s="46">
        <v>5000</v>
      </c>
      <c r="K35" s="42">
        <f t="shared" si="2"/>
        <v>6338.99794901846</v>
      </c>
      <c r="L35" s="43">
        <f t="shared" si="3"/>
        <v>649050</v>
      </c>
      <c r="M35" s="44"/>
      <c r="N35" s="11" t="s">
        <v>21</v>
      </c>
      <c r="O35" s="45" t="s">
        <v>22</v>
      </c>
    </row>
    <row r="36" s="1" customFormat="1" ht="22.5" customHeight="1" spans="1:15">
      <c r="A36" s="13">
        <v>31</v>
      </c>
      <c r="B36" s="13">
        <v>2</v>
      </c>
      <c r="C36" s="13">
        <v>304</v>
      </c>
      <c r="D36" s="14">
        <v>3</v>
      </c>
      <c r="E36" s="15" t="s">
        <v>20</v>
      </c>
      <c r="F36" s="13">
        <v>3</v>
      </c>
      <c r="G36" s="16">
        <v>100.34</v>
      </c>
      <c r="H36" s="16">
        <v>21.19</v>
      </c>
      <c r="I36" s="16">
        <v>79.15</v>
      </c>
      <c r="J36" s="46">
        <v>5000</v>
      </c>
      <c r="K36" s="42">
        <f t="shared" si="2"/>
        <v>6338.59759949463</v>
      </c>
      <c r="L36" s="43">
        <f t="shared" si="3"/>
        <v>501700</v>
      </c>
      <c r="M36" s="44"/>
      <c r="N36" s="11" t="s">
        <v>21</v>
      </c>
      <c r="O36" s="45" t="s">
        <v>22</v>
      </c>
    </row>
    <row r="37" s="1" customFormat="1" ht="22.5" customHeight="1" spans="1:15">
      <c r="A37" s="17" t="s">
        <v>24</v>
      </c>
      <c r="B37" s="17"/>
      <c r="C37" s="17"/>
      <c r="D37" s="17"/>
      <c r="E37" s="17"/>
      <c r="F37" s="18"/>
      <c r="G37" s="19">
        <f>SUM(G6:G36)</f>
        <v>3465.02</v>
      </c>
      <c r="H37" s="20">
        <f>SUM(H6:H36)</f>
        <v>731.79</v>
      </c>
      <c r="I37" s="47">
        <f>SUM(I6:I36)</f>
        <v>2733.23</v>
      </c>
      <c r="J37" s="48">
        <f>L37/G37</f>
        <v>6162.81147006367</v>
      </c>
      <c r="K37" s="19">
        <f t="shared" si="2"/>
        <v>7812.83133874573</v>
      </c>
      <c r="L37" s="48">
        <f>SUM(L6:L36)</f>
        <v>21354265</v>
      </c>
      <c r="M37" s="49"/>
      <c r="N37" s="11"/>
      <c r="O37" s="45"/>
    </row>
    <row r="38" s="1" customFormat="1" ht="32.1" customHeight="1" spans="1:15">
      <c r="A38" s="21" t="s">
        <v>25</v>
      </c>
      <c r="B38" s="22"/>
      <c r="C38" s="22"/>
      <c r="D38" s="22"/>
      <c r="E38" s="22"/>
      <c r="F38" s="22"/>
      <c r="G38" s="23"/>
      <c r="H38" s="22"/>
      <c r="I38" s="22"/>
      <c r="J38" s="50"/>
      <c r="K38" s="22"/>
      <c r="L38" s="22"/>
      <c r="M38" s="22"/>
      <c r="N38" s="22"/>
      <c r="O38" s="51"/>
    </row>
    <row r="39" s="1" customFormat="1" ht="57" customHeight="1" spans="1:15">
      <c r="A39" s="24" t="s">
        <v>26</v>
      </c>
      <c r="B39" s="25"/>
      <c r="C39" s="25"/>
      <c r="D39" s="25"/>
      <c r="E39" s="25"/>
      <c r="F39" s="25"/>
      <c r="G39" s="26"/>
      <c r="H39" s="25"/>
      <c r="I39" s="25"/>
      <c r="J39" s="52"/>
      <c r="K39" s="25"/>
      <c r="L39" s="25"/>
      <c r="M39" s="25"/>
      <c r="N39" s="25"/>
      <c r="O39" s="25"/>
    </row>
    <row r="40" s="1" customFormat="1" ht="24.95" customHeight="1" spans="1:15">
      <c r="A40" s="27" t="s">
        <v>27</v>
      </c>
      <c r="B40" s="27"/>
      <c r="C40" s="27"/>
      <c r="D40" s="27"/>
      <c r="E40" s="27"/>
      <c r="F40" s="27"/>
      <c r="G40" s="28"/>
      <c r="H40" s="27"/>
      <c r="I40" s="27"/>
      <c r="J40" s="53"/>
      <c r="K40" s="27" t="s">
        <v>28</v>
      </c>
      <c r="L40" s="27"/>
      <c r="M40" s="27"/>
      <c r="N40" s="29"/>
      <c r="O40" s="29"/>
    </row>
    <row r="41" s="1" customFormat="1" ht="24.95" customHeight="1" spans="1:15">
      <c r="A41" s="27" t="s">
        <v>29</v>
      </c>
      <c r="B41" s="27"/>
      <c r="C41" s="27"/>
      <c r="D41" s="27"/>
      <c r="E41" s="27"/>
      <c r="F41" s="29"/>
      <c r="G41" s="30"/>
      <c r="H41" s="29"/>
      <c r="I41" s="29"/>
      <c r="J41" s="54"/>
      <c r="K41" s="27" t="s">
        <v>30</v>
      </c>
      <c r="L41" s="27"/>
      <c r="M41" s="27"/>
      <c r="N41" s="29"/>
      <c r="O41" s="29"/>
    </row>
    <row r="42" s="1" customFormat="1" ht="24.95" customHeight="1" spans="1:10">
      <c r="A42" s="27" t="s">
        <v>31</v>
      </c>
      <c r="B42" s="27"/>
      <c r="C42" s="27"/>
      <c r="D42" s="27"/>
      <c r="E42" s="27"/>
      <c r="G42" s="31"/>
      <c r="J42" s="55"/>
    </row>
  </sheetData>
  <mergeCells count="28">
    <mergeCell ref="A1:B1"/>
    <mergeCell ref="A2:O2"/>
    <mergeCell ref="A3:H3"/>
    <mergeCell ref="I3:J3"/>
    <mergeCell ref="K3:L3"/>
    <mergeCell ref="A37:F37"/>
    <mergeCell ref="A38:O38"/>
    <mergeCell ref="A39:O39"/>
    <mergeCell ref="A40:E40"/>
    <mergeCell ref="K40:L40"/>
    <mergeCell ref="A41:E41"/>
    <mergeCell ref="K41:L41"/>
    <mergeCell ref="A42:E4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清远佬麻将</dc:creator>
  <cp:lastModifiedBy>lzy</cp:lastModifiedBy>
  <dcterms:created xsi:type="dcterms:W3CDTF">2020-08-21T01:54:00Z</dcterms:created>
  <dcterms:modified xsi:type="dcterms:W3CDTF">2022-08-12T02:44:57Z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9B8541B8A01F46E0BFA1C3FE1389613A</vt:lpwstr>
  </property>
</Properties>
</file>