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20" windowHeight="3765" tabRatio="714" activeTab="0"/>
  </bookViews>
  <sheets>
    <sheet name="5幢" sheetId="1" r:id="rId1"/>
  </sheets>
  <definedNames>
    <definedName name="_xlnm.Print_Area" localSheetId="0">'5幢'!$A$1:$P$86</definedName>
    <definedName name="_xlnm.Print_Titles" localSheetId="0">'5幢'!$1:$5</definedName>
  </definedNames>
  <calcPr fullCalcOnLoad="1"/>
</workbook>
</file>

<file path=xl/sharedStrings.xml><?xml version="1.0" encoding="utf-8"?>
<sst xmlns="http://schemas.openxmlformats.org/spreadsheetml/2006/main" count="480" uniqueCount="184">
  <si>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</si>
  <si>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</si>
  <si>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</si>
  <si>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</si>
  <si>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</si>
  <si>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</si>
  <si>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</si>
  <si>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</si>
  <si>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</si>
  <si>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</si>
  <si>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</si>
  <si>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</si>
  <si>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</si>
  <si>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</si>
  <si>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</si>
  <si>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</si>
  <si>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</si>
  <si>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企业投诉电话：</t>
  </si>
  <si>
    <t>本表一式两份</t>
  </si>
  <si>
    <t>本楼栋总面积/均价</t>
  </si>
  <si>
    <t>未售</t>
  </si>
  <si>
    <t>-</t>
  </si>
  <si>
    <t>未售</t>
  </si>
  <si>
    <t>路址</t>
  </si>
  <si>
    <t>备案机关：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</si>
  <si>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</si>
  <si>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价格举报投诉电话：:12315-12345</t>
  </si>
  <si>
    <t>企业物价员：</t>
  </si>
  <si>
    <t>总售价约含装修价格1300元/㎡（建筑面积）</t>
  </si>
  <si>
    <t>201</t>
  </si>
  <si>
    <t>202</t>
  </si>
  <si>
    <t>203</t>
  </si>
  <si>
    <t>301</t>
  </si>
  <si>
    <t>302</t>
  </si>
  <si>
    <t>303</t>
  </si>
  <si>
    <t>401</t>
  </si>
  <si>
    <t>402</t>
  </si>
  <si>
    <t>403</t>
  </si>
  <si>
    <t>501</t>
  </si>
  <si>
    <t>502</t>
  </si>
  <si>
    <t>503</t>
  </si>
  <si>
    <t>601</t>
  </si>
  <si>
    <t>602</t>
  </si>
  <si>
    <t>603</t>
  </si>
  <si>
    <t>701</t>
  </si>
  <si>
    <t>702</t>
  </si>
  <si>
    <t>703</t>
  </si>
  <si>
    <t>801</t>
  </si>
  <si>
    <t>802</t>
  </si>
  <si>
    <t>803</t>
  </si>
  <si>
    <t>901</t>
  </si>
  <si>
    <t>902</t>
  </si>
  <si>
    <t>903</t>
  </si>
  <si>
    <t>1001</t>
  </si>
  <si>
    <t>1002</t>
  </si>
  <si>
    <t>1003</t>
  </si>
  <si>
    <t>1101</t>
  </si>
  <si>
    <t>1102</t>
  </si>
  <si>
    <t>1103</t>
  </si>
  <si>
    <t>1201</t>
  </si>
  <si>
    <t>1202</t>
  </si>
  <si>
    <t>1203</t>
  </si>
  <si>
    <t>1301</t>
  </si>
  <si>
    <t>1302</t>
  </si>
  <si>
    <t>1303</t>
  </si>
  <si>
    <t>1401</t>
  </si>
  <si>
    <t>1402</t>
  </si>
  <si>
    <t>1403</t>
  </si>
  <si>
    <t>1501</t>
  </si>
  <si>
    <t>1502</t>
  </si>
  <si>
    <t>1503</t>
  </si>
  <si>
    <t>1601</t>
  </si>
  <si>
    <t>1602</t>
  </si>
  <si>
    <t>1603</t>
  </si>
  <si>
    <t>1701</t>
  </si>
  <si>
    <t>1702</t>
  </si>
  <si>
    <t>1703</t>
  </si>
  <si>
    <r>
      <t>项目(楼盘)名称：碧桂园</t>
    </r>
    <r>
      <rPr>
        <sz val="10"/>
        <rFont val="宋体"/>
        <family val="0"/>
      </rPr>
      <t>名门花园</t>
    </r>
  </si>
  <si>
    <t>房地产开发企业名称或中介服务机构名称：清远市碧兴房地产开发有限公司</t>
  </si>
  <si>
    <t>4房2厅2卫</t>
  </si>
  <si>
    <t>4房2厅3卫</t>
  </si>
  <si>
    <t>5幢201号</t>
  </si>
  <si>
    <t>5幢202号</t>
  </si>
  <si>
    <t>5幢203号</t>
  </si>
  <si>
    <t>5幢301号</t>
  </si>
  <si>
    <t>5幢302号</t>
  </si>
  <si>
    <t>5幢303号</t>
  </si>
  <si>
    <t>5幢401号</t>
  </si>
  <si>
    <t>5幢402号</t>
  </si>
  <si>
    <t>5幢403号</t>
  </si>
  <si>
    <t>5幢501号</t>
  </si>
  <si>
    <t>5幢502号</t>
  </si>
  <si>
    <t>5幢503号</t>
  </si>
  <si>
    <t>5幢601号</t>
  </si>
  <si>
    <t>5幢602号</t>
  </si>
  <si>
    <t>5幢603号</t>
  </si>
  <si>
    <t>5幢701号</t>
  </si>
  <si>
    <t>5幢702号</t>
  </si>
  <si>
    <t>5幢703号</t>
  </si>
  <si>
    <t>5幢801号</t>
  </si>
  <si>
    <t>5幢802号</t>
  </si>
  <si>
    <t>5幢803号</t>
  </si>
  <si>
    <t>5幢901号</t>
  </si>
  <si>
    <t>5幢902号</t>
  </si>
  <si>
    <t>5幢903号</t>
  </si>
  <si>
    <t>5幢1001号</t>
  </si>
  <si>
    <t>5幢1002号</t>
  </si>
  <si>
    <t>5幢1003号</t>
  </si>
  <si>
    <t>5幢1101号</t>
  </si>
  <si>
    <t>5幢1102号</t>
  </si>
  <si>
    <t>5幢1103号</t>
  </si>
  <si>
    <t>5幢1201号</t>
  </si>
  <si>
    <t>5幢1202号</t>
  </si>
  <si>
    <t>5幢1203号</t>
  </si>
  <si>
    <t>5幢1301号</t>
  </si>
  <si>
    <t>5幢1302号</t>
  </si>
  <si>
    <t>5幢1303号</t>
  </si>
  <si>
    <t>5幢1401号</t>
  </si>
  <si>
    <t>5幢1402号</t>
  </si>
  <si>
    <t>5幢1403号</t>
  </si>
  <si>
    <t>5幢1501号</t>
  </si>
  <si>
    <t>5幢1502号</t>
  </si>
  <si>
    <t>5幢1503号</t>
  </si>
  <si>
    <t>5幢1601号</t>
  </si>
  <si>
    <t>5幢1602号</t>
  </si>
  <si>
    <t>5幢1603号</t>
  </si>
  <si>
    <t>5幢1701号</t>
  </si>
  <si>
    <t>5幢1702号</t>
  </si>
  <si>
    <t>5幢1703号</t>
  </si>
  <si>
    <t>5幢1801号</t>
  </si>
  <si>
    <t>5幢1802号</t>
  </si>
  <si>
    <t>5幢1803号</t>
  </si>
  <si>
    <t>5幢1901号</t>
  </si>
  <si>
    <t>5幢1902号</t>
  </si>
  <si>
    <t>5幢1903号</t>
  </si>
  <si>
    <t>5幢2001号</t>
  </si>
  <si>
    <t>5幢2002号</t>
  </si>
  <si>
    <t>5幢2003号</t>
  </si>
  <si>
    <t>5幢2101号</t>
  </si>
  <si>
    <t>5幢2102号</t>
  </si>
  <si>
    <t>5幢2103号</t>
  </si>
  <si>
    <t>5幢2201号</t>
  </si>
  <si>
    <t>5幢2202号</t>
  </si>
  <si>
    <t>5幢2203号</t>
  </si>
  <si>
    <t>5幢2301号</t>
  </si>
  <si>
    <t>5幢2302号</t>
  </si>
  <si>
    <t>5幢2303号</t>
  </si>
  <si>
    <t>5幢2401号</t>
  </si>
  <si>
    <t>5幢2402号</t>
  </si>
  <si>
    <t>5幢2403号</t>
  </si>
  <si>
    <t>5幢2501号</t>
  </si>
  <si>
    <t>5幢2502号</t>
  </si>
  <si>
    <t>5幢2503号</t>
  </si>
  <si>
    <t>5幢2601号</t>
  </si>
  <si>
    <t>5幢2602号</t>
  </si>
  <si>
    <t>5幢2603号</t>
  </si>
  <si>
    <r>
      <t>5</t>
    </r>
    <r>
      <rPr>
        <sz val="11"/>
        <rFont val="宋体"/>
        <family val="0"/>
      </rPr>
      <t>幢</t>
    </r>
  </si>
  <si>
    <t>1801</t>
  </si>
  <si>
    <t>1802</t>
  </si>
  <si>
    <t>1803</t>
  </si>
  <si>
    <t>1901</t>
  </si>
  <si>
    <t>1902</t>
  </si>
  <si>
    <t>1903</t>
  </si>
  <si>
    <t>2001</t>
  </si>
  <si>
    <t>2002</t>
  </si>
  <si>
    <t>2003</t>
  </si>
  <si>
    <t>2101</t>
  </si>
  <si>
    <t>2102</t>
  </si>
  <si>
    <t>2103</t>
  </si>
  <si>
    <t>2201</t>
  </si>
  <si>
    <t>2202</t>
  </si>
  <si>
    <t>2203</t>
  </si>
  <si>
    <t>2301</t>
  </si>
  <si>
    <t>2302</t>
  </si>
  <si>
    <t>2303</t>
  </si>
  <si>
    <t>2401</t>
  </si>
  <si>
    <t>2402</t>
  </si>
  <si>
    <t>2403</t>
  </si>
  <si>
    <t>2501</t>
  </si>
  <si>
    <t>2502</t>
  </si>
  <si>
    <t>2503</t>
  </si>
  <si>
    <t>2601</t>
  </si>
  <si>
    <t>2602</t>
  </si>
  <si>
    <t>2603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</si>
</sst>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0.00_);[Red]\(0.00\)"/>
    <numFmt numFmtId="181" formatCode="#,##0_);[Red]\(#,##0\)"/>
    <numFmt numFmtId="182" formatCode="0.0"/>
    <numFmt numFmtId="183" formatCode="#,##0_ "/>
    <numFmt numFmtId="184" formatCode="yyyy\-m\-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  <numFmt numFmtId="191" formatCode="0.00000"/>
    <numFmt numFmtId="192" formatCode="0.0%"/>
    <numFmt numFmtId="193" formatCode="0.000%"/>
  </numFmts>
  <fonts count="34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6" fillId="0" borderId="0">
      <alignment/>
      <protection/>
    </xf>
    <xf numFmtId="0" fontId="2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3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176" fontId="20" fillId="0" borderId="10" xfId="0" applyNumberFormat="1" applyFont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189" fontId="32" fillId="0" borderId="0" xfId="0" applyNumberFormat="1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Q5" sqref="A5:IV5"/>
    </sheetView>
  </sheetViews>
  <sheetFormatPr defaultColWidth="9.00390625" defaultRowHeight="14.25"/>
  <cols>
    <col min="1" max="1" width="5.75390625" style="0" bestFit="1" customWidth="1"/>
    <col min="2" max="2" width="9.875" style="0" bestFit="1" customWidth="1"/>
    <col min="3" max="3" width="14.375" style="0" customWidth="1"/>
    <col min="4" max="4" width="7.50390625" style="0" customWidth="1"/>
    <col min="5" max="5" width="6.375" style="0" customWidth="1"/>
    <col min="6" max="6" width="11.25390625" style="0" customWidth="1"/>
    <col min="7" max="7" width="6.75390625" style="0" customWidth="1"/>
    <col min="8" max="10" width="9.875" style="0" customWidth="1"/>
    <col min="11" max="11" width="10.625" style="0" customWidth="1"/>
    <col min="12" max="12" width="11.25390625" style="0" customWidth="1"/>
    <col min="13" max="13" width="12.375" style="0" bestFit="1" customWidth="1"/>
    <col min="14" max="14" width="11.125" style="0" customWidth="1"/>
    <col min="15" max="15" width="8.75390625" style="0" customWidth="1"/>
    <col min="16" max="16" width="7.625" style="0" customWidth="1"/>
  </cols>
  <sheetData>
    <row r="1" spans="1:3" ht="18" customHeight="1">
      <c r="A1" s="31" t="s">
        <v>0</v>
      </c>
      <c r="B1" s="31"/>
      <c r="C1" s="31"/>
    </row>
    <row r="2" spans="1:16" ht="41.2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ht="36" customHeight="1">
      <c r="A3" s="33" t="s">
        <v>78</v>
      </c>
      <c r="B3" s="33"/>
      <c r="C3" s="33"/>
      <c r="D3" s="33"/>
      <c r="E3" s="33"/>
      <c r="F3" s="33"/>
      <c r="G3" s="33"/>
      <c r="H3" s="33"/>
      <c r="I3" s="2"/>
      <c r="J3" s="21" t="s">
        <v>77</v>
      </c>
      <c r="N3" s="2"/>
      <c r="O3" s="7"/>
      <c r="P3" s="7"/>
      <c r="Q3" s="20"/>
    </row>
    <row r="4" spans="1:18" ht="28.5" customHeight="1">
      <c r="A4" s="30" t="s">
        <v>2</v>
      </c>
      <c r="B4" s="34" t="s">
        <v>23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7" t="s">
        <v>10</v>
      </c>
      <c r="K4" s="29" t="s">
        <v>11</v>
      </c>
      <c r="L4" s="29" t="s">
        <v>12</v>
      </c>
      <c r="M4" s="27" t="s">
        <v>13</v>
      </c>
      <c r="N4" s="27" t="s">
        <v>14</v>
      </c>
      <c r="O4" s="29" t="s">
        <v>15</v>
      </c>
      <c r="P4" s="30" t="s">
        <v>16</v>
      </c>
      <c r="R4" s="18"/>
    </row>
    <row r="5" spans="1:16" ht="15.75">
      <c r="A5" s="30"/>
      <c r="B5" s="35"/>
      <c r="C5" s="29"/>
      <c r="D5" s="29"/>
      <c r="E5" s="29"/>
      <c r="F5" s="29"/>
      <c r="G5" s="29"/>
      <c r="H5" s="29"/>
      <c r="I5" s="29"/>
      <c r="J5" s="28"/>
      <c r="K5" s="29"/>
      <c r="L5" s="29"/>
      <c r="M5" s="28"/>
      <c r="N5" s="28"/>
      <c r="O5" s="29"/>
      <c r="P5" s="30"/>
    </row>
    <row r="6" spans="1:19" s="12" customFormat="1" ht="19.5" customHeight="1">
      <c r="A6" s="17">
        <v>1</v>
      </c>
      <c r="B6" s="16" t="s">
        <v>81</v>
      </c>
      <c r="C6" s="23" t="s">
        <v>156</v>
      </c>
      <c r="D6" s="17" t="s">
        <v>29</v>
      </c>
      <c r="E6" s="17">
        <v>2</v>
      </c>
      <c r="F6" s="17" t="s">
        <v>79</v>
      </c>
      <c r="G6" s="17">
        <v>2.9</v>
      </c>
      <c r="H6" s="17">
        <v>141.48</v>
      </c>
      <c r="I6" s="14">
        <v>23</v>
      </c>
      <c r="J6" s="17">
        <v>112.37</v>
      </c>
      <c r="K6" s="10">
        <f aca="true" t="shared" si="0" ref="K6:K37">ROUND(M6/H6,2)</f>
        <v>8866.11</v>
      </c>
      <c r="L6" s="10">
        <f aca="true" t="shared" si="1" ref="L6:L37">ROUND(M6/J6,2)</f>
        <v>11162.92</v>
      </c>
      <c r="M6" s="16">
        <v>1254377</v>
      </c>
      <c r="N6" s="10" t="s">
        <v>21</v>
      </c>
      <c r="O6" s="11" t="s">
        <v>22</v>
      </c>
      <c r="P6" s="24" t="s">
        <v>28</v>
      </c>
      <c r="S6" s="22"/>
    </row>
    <row r="7" spans="1:19" s="12" customFormat="1" ht="19.5" customHeight="1">
      <c r="A7" s="17">
        <v>2</v>
      </c>
      <c r="B7" s="16" t="s">
        <v>84</v>
      </c>
      <c r="C7" s="23" t="s">
        <v>156</v>
      </c>
      <c r="D7" s="17" t="s">
        <v>32</v>
      </c>
      <c r="E7" s="17">
        <v>3</v>
      </c>
      <c r="F7" s="17" t="s">
        <v>79</v>
      </c>
      <c r="G7" s="17">
        <v>2.9</v>
      </c>
      <c r="H7" s="17">
        <v>141.48</v>
      </c>
      <c r="I7" s="14">
        <v>23</v>
      </c>
      <c r="J7" s="17">
        <v>112.37</v>
      </c>
      <c r="K7" s="10">
        <f t="shared" si="0"/>
        <v>9181.11</v>
      </c>
      <c r="L7" s="10">
        <f t="shared" si="1"/>
        <v>11559.52</v>
      </c>
      <c r="M7" s="16">
        <v>1298943</v>
      </c>
      <c r="N7" s="10" t="s">
        <v>21</v>
      </c>
      <c r="O7" s="11" t="s">
        <v>22</v>
      </c>
      <c r="P7" s="25"/>
      <c r="S7" s="22"/>
    </row>
    <row r="8" spans="1:19" s="12" customFormat="1" ht="19.5" customHeight="1">
      <c r="A8" s="19">
        <v>3</v>
      </c>
      <c r="B8" s="16" t="s">
        <v>87</v>
      </c>
      <c r="C8" s="23" t="s">
        <v>156</v>
      </c>
      <c r="D8" s="17" t="s">
        <v>35</v>
      </c>
      <c r="E8" s="17">
        <v>4</v>
      </c>
      <c r="F8" s="17" t="s">
        <v>79</v>
      </c>
      <c r="G8" s="17">
        <v>2.9</v>
      </c>
      <c r="H8" s="17">
        <v>141.48</v>
      </c>
      <c r="I8" s="14">
        <v>23</v>
      </c>
      <c r="J8" s="17">
        <v>112.37</v>
      </c>
      <c r="K8" s="10">
        <f t="shared" si="0"/>
        <v>9391.11</v>
      </c>
      <c r="L8" s="10">
        <f t="shared" si="1"/>
        <v>11823.92</v>
      </c>
      <c r="M8" s="16">
        <v>1328654</v>
      </c>
      <c r="N8" s="10" t="s">
        <v>21</v>
      </c>
      <c r="O8" s="11" t="s">
        <v>22</v>
      </c>
      <c r="P8" s="25"/>
      <c r="S8" s="22"/>
    </row>
    <row r="9" spans="1:19" s="12" customFormat="1" ht="19.5" customHeight="1">
      <c r="A9" s="19">
        <v>4</v>
      </c>
      <c r="B9" s="16" t="s">
        <v>90</v>
      </c>
      <c r="C9" s="23" t="s">
        <v>156</v>
      </c>
      <c r="D9" s="17" t="s">
        <v>38</v>
      </c>
      <c r="E9" s="17">
        <v>5</v>
      </c>
      <c r="F9" s="17" t="s">
        <v>79</v>
      </c>
      <c r="G9" s="17">
        <v>2.9</v>
      </c>
      <c r="H9" s="17">
        <v>141.48</v>
      </c>
      <c r="I9" s="14">
        <v>23</v>
      </c>
      <c r="J9" s="17">
        <v>112.37</v>
      </c>
      <c r="K9" s="10">
        <f t="shared" si="0"/>
        <v>9548.61</v>
      </c>
      <c r="L9" s="10">
        <f t="shared" si="1"/>
        <v>12022.22</v>
      </c>
      <c r="M9" s="16">
        <v>1350937</v>
      </c>
      <c r="N9" s="10" t="s">
        <v>21</v>
      </c>
      <c r="O9" s="11" t="s">
        <v>22</v>
      </c>
      <c r="P9" s="25"/>
      <c r="S9" s="22"/>
    </row>
    <row r="10" spans="1:19" s="12" customFormat="1" ht="19.5" customHeight="1">
      <c r="A10" s="19">
        <v>5</v>
      </c>
      <c r="B10" s="16" t="s">
        <v>93</v>
      </c>
      <c r="C10" s="23" t="s">
        <v>156</v>
      </c>
      <c r="D10" s="17" t="s">
        <v>41</v>
      </c>
      <c r="E10" s="17">
        <v>6</v>
      </c>
      <c r="F10" s="17" t="s">
        <v>79</v>
      </c>
      <c r="G10" s="17">
        <v>2.9</v>
      </c>
      <c r="H10" s="17">
        <v>141.48</v>
      </c>
      <c r="I10" s="14">
        <v>23</v>
      </c>
      <c r="J10" s="17">
        <v>112.37</v>
      </c>
      <c r="K10" s="10">
        <f t="shared" si="0"/>
        <v>9653.61</v>
      </c>
      <c r="L10" s="10">
        <f t="shared" si="1"/>
        <v>12154.43</v>
      </c>
      <c r="M10" s="16">
        <v>1365793</v>
      </c>
      <c r="N10" s="10" t="s">
        <v>21</v>
      </c>
      <c r="O10" s="11" t="s">
        <v>22</v>
      </c>
      <c r="P10" s="25"/>
      <c r="S10" s="22"/>
    </row>
    <row r="11" spans="1:19" s="12" customFormat="1" ht="19.5" customHeight="1">
      <c r="A11" s="19">
        <v>6</v>
      </c>
      <c r="B11" s="16" t="s">
        <v>96</v>
      </c>
      <c r="C11" s="23" t="s">
        <v>156</v>
      </c>
      <c r="D11" s="17" t="s">
        <v>44</v>
      </c>
      <c r="E11" s="17">
        <v>7</v>
      </c>
      <c r="F11" s="17" t="s">
        <v>79</v>
      </c>
      <c r="G11" s="17">
        <v>2.9</v>
      </c>
      <c r="H11" s="17">
        <v>141.48</v>
      </c>
      <c r="I11" s="14">
        <v>23</v>
      </c>
      <c r="J11" s="17">
        <v>112.37</v>
      </c>
      <c r="K11" s="10">
        <f t="shared" si="0"/>
        <v>9706.11</v>
      </c>
      <c r="L11" s="10">
        <f t="shared" si="1"/>
        <v>12220.52</v>
      </c>
      <c r="M11" s="16">
        <v>1373220</v>
      </c>
      <c r="N11" s="10" t="s">
        <v>21</v>
      </c>
      <c r="O11" s="11" t="s">
        <v>22</v>
      </c>
      <c r="P11" s="25"/>
      <c r="S11" s="22"/>
    </row>
    <row r="12" spans="1:19" s="12" customFormat="1" ht="19.5" customHeight="1">
      <c r="A12" s="19">
        <v>7</v>
      </c>
      <c r="B12" s="16" t="s">
        <v>99</v>
      </c>
      <c r="C12" s="23" t="s">
        <v>156</v>
      </c>
      <c r="D12" s="17" t="s">
        <v>47</v>
      </c>
      <c r="E12" s="17">
        <v>8</v>
      </c>
      <c r="F12" s="17" t="s">
        <v>79</v>
      </c>
      <c r="G12" s="17">
        <v>2.9</v>
      </c>
      <c r="H12" s="17">
        <v>141.48</v>
      </c>
      <c r="I12" s="14">
        <v>23</v>
      </c>
      <c r="J12" s="17">
        <v>112.37</v>
      </c>
      <c r="K12" s="10">
        <f t="shared" si="0"/>
        <v>9758.61</v>
      </c>
      <c r="L12" s="10">
        <f t="shared" si="1"/>
        <v>12286.62</v>
      </c>
      <c r="M12" s="16">
        <v>1380648</v>
      </c>
      <c r="N12" s="10" t="s">
        <v>21</v>
      </c>
      <c r="O12" s="11" t="s">
        <v>22</v>
      </c>
      <c r="P12" s="25"/>
      <c r="S12" s="22"/>
    </row>
    <row r="13" spans="1:19" s="12" customFormat="1" ht="19.5" customHeight="1">
      <c r="A13" s="19">
        <v>8</v>
      </c>
      <c r="B13" s="16" t="s">
        <v>102</v>
      </c>
      <c r="C13" s="23" t="s">
        <v>156</v>
      </c>
      <c r="D13" s="17" t="s">
        <v>50</v>
      </c>
      <c r="E13" s="17">
        <v>9</v>
      </c>
      <c r="F13" s="17" t="s">
        <v>79</v>
      </c>
      <c r="G13" s="17">
        <v>2.9</v>
      </c>
      <c r="H13" s="17">
        <v>141.48</v>
      </c>
      <c r="I13" s="14">
        <v>23</v>
      </c>
      <c r="J13" s="17">
        <v>112.37</v>
      </c>
      <c r="K13" s="10">
        <f t="shared" si="0"/>
        <v>9811.11</v>
      </c>
      <c r="L13" s="10">
        <f t="shared" si="1"/>
        <v>12352.73</v>
      </c>
      <c r="M13" s="16">
        <v>1388076</v>
      </c>
      <c r="N13" s="10" t="s">
        <v>21</v>
      </c>
      <c r="O13" s="11" t="s">
        <v>22</v>
      </c>
      <c r="P13" s="25"/>
      <c r="S13" s="22"/>
    </row>
    <row r="14" spans="1:19" s="12" customFormat="1" ht="19.5" customHeight="1">
      <c r="A14" s="19">
        <v>9</v>
      </c>
      <c r="B14" s="16" t="s">
        <v>105</v>
      </c>
      <c r="C14" s="23" t="s">
        <v>156</v>
      </c>
      <c r="D14" s="17" t="s">
        <v>53</v>
      </c>
      <c r="E14" s="17">
        <v>10</v>
      </c>
      <c r="F14" s="17" t="s">
        <v>79</v>
      </c>
      <c r="G14" s="17">
        <v>2.9</v>
      </c>
      <c r="H14" s="17">
        <v>141.48</v>
      </c>
      <c r="I14" s="14">
        <v>23</v>
      </c>
      <c r="J14" s="17">
        <v>112.37</v>
      </c>
      <c r="K14" s="10">
        <f t="shared" si="0"/>
        <v>9837.36</v>
      </c>
      <c r="L14" s="10">
        <f t="shared" si="1"/>
        <v>12385.78</v>
      </c>
      <c r="M14" s="16">
        <v>1391790</v>
      </c>
      <c r="N14" s="10" t="s">
        <v>21</v>
      </c>
      <c r="O14" s="11" t="s">
        <v>22</v>
      </c>
      <c r="P14" s="25"/>
      <c r="S14" s="22"/>
    </row>
    <row r="15" spans="1:19" s="12" customFormat="1" ht="19.5" customHeight="1">
      <c r="A15" s="19">
        <v>10</v>
      </c>
      <c r="B15" s="16" t="s">
        <v>108</v>
      </c>
      <c r="C15" s="23" t="s">
        <v>156</v>
      </c>
      <c r="D15" s="17" t="s">
        <v>56</v>
      </c>
      <c r="E15" s="17">
        <v>11</v>
      </c>
      <c r="F15" s="17" t="s">
        <v>79</v>
      </c>
      <c r="G15" s="17">
        <v>2.9</v>
      </c>
      <c r="H15" s="17">
        <v>141.48</v>
      </c>
      <c r="I15" s="14">
        <v>23</v>
      </c>
      <c r="J15" s="17">
        <v>112.37</v>
      </c>
      <c r="K15" s="10">
        <f t="shared" si="0"/>
        <v>9863.61</v>
      </c>
      <c r="L15" s="10">
        <f t="shared" si="1"/>
        <v>12418.83</v>
      </c>
      <c r="M15" s="16">
        <v>1395504</v>
      </c>
      <c r="N15" s="10" t="s">
        <v>21</v>
      </c>
      <c r="O15" s="11" t="s">
        <v>22</v>
      </c>
      <c r="P15" s="25"/>
      <c r="S15" s="22"/>
    </row>
    <row r="16" spans="1:19" s="12" customFormat="1" ht="19.5" customHeight="1">
      <c r="A16" s="19">
        <v>11</v>
      </c>
      <c r="B16" s="16" t="s">
        <v>111</v>
      </c>
      <c r="C16" s="23" t="s">
        <v>156</v>
      </c>
      <c r="D16" s="17" t="s">
        <v>59</v>
      </c>
      <c r="E16" s="17">
        <v>12</v>
      </c>
      <c r="F16" s="17" t="s">
        <v>79</v>
      </c>
      <c r="G16" s="17">
        <v>2.9</v>
      </c>
      <c r="H16" s="17">
        <v>141.48</v>
      </c>
      <c r="I16" s="14">
        <v>23</v>
      </c>
      <c r="J16" s="17">
        <v>112.37</v>
      </c>
      <c r="K16" s="10">
        <f t="shared" si="0"/>
        <v>9889.86</v>
      </c>
      <c r="L16" s="10">
        <f t="shared" si="1"/>
        <v>12451.87</v>
      </c>
      <c r="M16" s="16">
        <v>1399217</v>
      </c>
      <c r="N16" s="10" t="s">
        <v>21</v>
      </c>
      <c r="O16" s="11" t="s">
        <v>22</v>
      </c>
      <c r="P16" s="25"/>
      <c r="S16" s="22"/>
    </row>
    <row r="17" spans="1:19" s="12" customFormat="1" ht="19.5" customHeight="1">
      <c r="A17" s="19">
        <v>12</v>
      </c>
      <c r="B17" s="16" t="s">
        <v>114</v>
      </c>
      <c r="C17" s="23" t="s">
        <v>156</v>
      </c>
      <c r="D17" s="17" t="s">
        <v>62</v>
      </c>
      <c r="E17" s="17">
        <v>13</v>
      </c>
      <c r="F17" s="17" t="s">
        <v>79</v>
      </c>
      <c r="G17" s="17">
        <v>2.9</v>
      </c>
      <c r="H17" s="17">
        <v>141.48</v>
      </c>
      <c r="I17" s="14">
        <v>23</v>
      </c>
      <c r="J17" s="17">
        <v>112.37</v>
      </c>
      <c r="K17" s="10">
        <f t="shared" si="0"/>
        <v>9916.11</v>
      </c>
      <c r="L17" s="10">
        <f t="shared" si="1"/>
        <v>12484.92</v>
      </c>
      <c r="M17" s="16">
        <v>1402931</v>
      </c>
      <c r="N17" s="10" t="s">
        <v>21</v>
      </c>
      <c r="O17" s="11" t="s">
        <v>22</v>
      </c>
      <c r="P17" s="25"/>
      <c r="S17" s="22"/>
    </row>
    <row r="18" spans="1:19" s="12" customFormat="1" ht="19.5" customHeight="1">
      <c r="A18" s="19">
        <v>13</v>
      </c>
      <c r="B18" s="16" t="s">
        <v>117</v>
      </c>
      <c r="C18" s="23" t="s">
        <v>156</v>
      </c>
      <c r="D18" s="17" t="s">
        <v>65</v>
      </c>
      <c r="E18" s="17">
        <v>14</v>
      </c>
      <c r="F18" s="17" t="s">
        <v>79</v>
      </c>
      <c r="G18" s="17">
        <v>2.9</v>
      </c>
      <c r="H18" s="17">
        <v>141.48</v>
      </c>
      <c r="I18" s="14">
        <v>23</v>
      </c>
      <c r="J18" s="17">
        <v>112.37</v>
      </c>
      <c r="K18" s="10">
        <f t="shared" si="0"/>
        <v>9706.11</v>
      </c>
      <c r="L18" s="10">
        <f t="shared" si="1"/>
        <v>12220.52</v>
      </c>
      <c r="M18" s="16">
        <v>1373220</v>
      </c>
      <c r="N18" s="10" t="s">
        <v>21</v>
      </c>
      <c r="O18" s="11" t="s">
        <v>22</v>
      </c>
      <c r="P18" s="25"/>
      <c r="S18" s="22"/>
    </row>
    <row r="19" spans="1:19" s="12" customFormat="1" ht="19.5" customHeight="1">
      <c r="A19" s="19">
        <v>14</v>
      </c>
      <c r="B19" s="16" t="s">
        <v>120</v>
      </c>
      <c r="C19" s="23" t="s">
        <v>156</v>
      </c>
      <c r="D19" s="17" t="s">
        <v>68</v>
      </c>
      <c r="E19" s="17">
        <v>15</v>
      </c>
      <c r="F19" s="17" t="s">
        <v>79</v>
      </c>
      <c r="G19" s="17">
        <v>2.9</v>
      </c>
      <c r="H19" s="17">
        <v>141.48</v>
      </c>
      <c r="I19" s="14">
        <v>23</v>
      </c>
      <c r="J19" s="17">
        <v>112.37</v>
      </c>
      <c r="K19" s="10">
        <f t="shared" si="0"/>
        <v>9942.36</v>
      </c>
      <c r="L19" s="10">
        <f t="shared" si="1"/>
        <v>12517.98</v>
      </c>
      <c r="M19" s="16">
        <v>1406645</v>
      </c>
      <c r="N19" s="10" t="s">
        <v>21</v>
      </c>
      <c r="O19" s="11" t="s">
        <v>22</v>
      </c>
      <c r="P19" s="25"/>
      <c r="S19" s="22"/>
    </row>
    <row r="20" spans="1:19" s="12" customFormat="1" ht="19.5" customHeight="1">
      <c r="A20" s="19">
        <v>15</v>
      </c>
      <c r="B20" s="16" t="s">
        <v>123</v>
      </c>
      <c r="C20" s="23" t="s">
        <v>156</v>
      </c>
      <c r="D20" s="17" t="s">
        <v>71</v>
      </c>
      <c r="E20" s="17">
        <v>16</v>
      </c>
      <c r="F20" s="17" t="s">
        <v>79</v>
      </c>
      <c r="G20" s="17">
        <v>2.9</v>
      </c>
      <c r="H20" s="17">
        <v>141.48</v>
      </c>
      <c r="I20" s="14">
        <v>23</v>
      </c>
      <c r="J20" s="17">
        <v>112.37</v>
      </c>
      <c r="K20" s="10">
        <f t="shared" si="0"/>
        <v>9968.61</v>
      </c>
      <c r="L20" s="10">
        <f t="shared" si="1"/>
        <v>12551.03</v>
      </c>
      <c r="M20" s="16">
        <v>1410359</v>
      </c>
      <c r="N20" s="10" t="s">
        <v>21</v>
      </c>
      <c r="O20" s="11" t="s">
        <v>22</v>
      </c>
      <c r="P20" s="25"/>
      <c r="S20" s="22"/>
    </row>
    <row r="21" spans="1:19" s="12" customFormat="1" ht="19.5" customHeight="1">
      <c r="A21" s="19">
        <v>16</v>
      </c>
      <c r="B21" s="16" t="s">
        <v>126</v>
      </c>
      <c r="C21" s="23" t="s">
        <v>156</v>
      </c>
      <c r="D21" s="17" t="s">
        <v>74</v>
      </c>
      <c r="E21" s="17">
        <v>17</v>
      </c>
      <c r="F21" s="17" t="s">
        <v>79</v>
      </c>
      <c r="G21" s="17">
        <v>2.9</v>
      </c>
      <c r="H21" s="17">
        <v>141.48</v>
      </c>
      <c r="I21" s="14">
        <v>23</v>
      </c>
      <c r="J21" s="17">
        <v>112.37</v>
      </c>
      <c r="K21" s="10">
        <f t="shared" si="0"/>
        <v>9994.86</v>
      </c>
      <c r="L21" s="10">
        <f t="shared" si="1"/>
        <v>12584.08</v>
      </c>
      <c r="M21" s="16">
        <v>1414073</v>
      </c>
      <c r="N21" s="10" t="s">
        <v>21</v>
      </c>
      <c r="O21" s="11" t="s">
        <v>22</v>
      </c>
      <c r="P21" s="25"/>
      <c r="S21" s="22"/>
    </row>
    <row r="22" spans="1:19" s="12" customFormat="1" ht="19.5" customHeight="1">
      <c r="A22" s="19">
        <v>17</v>
      </c>
      <c r="B22" s="16" t="s">
        <v>129</v>
      </c>
      <c r="C22" s="23" t="s">
        <v>156</v>
      </c>
      <c r="D22" s="17" t="s">
        <v>157</v>
      </c>
      <c r="E22" s="17">
        <v>18</v>
      </c>
      <c r="F22" s="17" t="s">
        <v>79</v>
      </c>
      <c r="G22" s="17">
        <v>2.9</v>
      </c>
      <c r="H22" s="17">
        <v>141.48</v>
      </c>
      <c r="I22" s="14">
        <v>23</v>
      </c>
      <c r="J22" s="17">
        <v>112.37</v>
      </c>
      <c r="K22" s="10">
        <f t="shared" si="0"/>
        <v>9758.61</v>
      </c>
      <c r="L22" s="10">
        <f t="shared" si="1"/>
        <v>12286.62</v>
      </c>
      <c r="M22" s="16">
        <v>1380648</v>
      </c>
      <c r="N22" s="10" t="s">
        <v>21</v>
      </c>
      <c r="O22" s="11" t="s">
        <v>22</v>
      </c>
      <c r="P22" s="25"/>
      <c r="S22" s="22"/>
    </row>
    <row r="23" spans="1:19" s="12" customFormat="1" ht="19.5" customHeight="1">
      <c r="A23" s="19">
        <v>18</v>
      </c>
      <c r="B23" s="16" t="s">
        <v>132</v>
      </c>
      <c r="C23" s="23" t="s">
        <v>156</v>
      </c>
      <c r="D23" s="17" t="s">
        <v>160</v>
      </c>
      <c r="E23" s="17">
        <v>19</v>
      </c>
      <c r="F23" s="17" t="s">
        <v>79</v>
      </c>
      <c r="G23" s="17">
        <v>2.9</v>
      </c>
      <c r="H23" s="17">
        <v>141.48</v>
      </c>
      <c r="I23" s="14">
        <v>23</v>
      </c>
      <c r="J23" s="17">
        <v>112.37</v>
      </c>
      <c r="K23" s="10">
        <f t="shared" si="0"/>
        <v>9968.61</v>
      </c>
      <c r="L23" s="10">
        <f t="shared" si="1"/>
        <v>12551.03</v>
      </c>
      <c r="M23" s="16">
        <v>1410359</v>
      </c>
      <c r="N23" s="10" t="s">
        <v>21</v>
      </c>
      <c r="O23" s="11" t="s">
        <v>22</v>
      </c>
      <c r="P23" s="25"/>
      <c r="S23" s="22"/>
    </row>
    <row r="24" spans="1:19" s="12" customFormat="1" ht="19.5" customHeight="1">
      <c r="A24" s="19">
        <v>19</v>
      </c>
      <c r="B24" s="16" t="s">
        <v>135</v>
      </c>
      <c r="C24" s="23" t="s">
        <v>156</v>
      </c>
      <c r="D24" s="17" t="s">
        <v>163</v>
      </c>
      <c r="E24" s="17">
        <v>20</v>
      </c>
      <c r="F24" s="17" t="s">
        <v>79</v>
      </c>
      <c r="G24" s="17">
        <v>2.9</v>
      </c>
      <c r="H24" s="17">
        <v>141.48</v>
      </c>
      <c r="I24" s="14">
        <v>23</v>
      </c>
      <c r="J24" s="17">
        <v>112.37</v>
      </c>
      <c r="K24" s="10">
        <f t="shared" si="0"/>
        <v>9942.36</v>
      </c>
      <c r="L24" s="10">
        <f t="shared" si="1"/>
        <v>12517.98</v>
      </c>
      <c r="M24" s="16">
        <v>1406645</v>
      </c>
      <c r="N24" s="10" t="s">
        <v>21</v>
      </c>
      <c r="O24" s="11" t="s">
        <v>22</v>
      </c>
      <c r="P24" s="25"/>
      <c r="S24" s="22"/>
    </row>
    <row r="25" spans="1:19" s="12" customFormat="1" ht="19.5" customHeight="1">
      <c r="A25" s="19">
        <v>20</v>
      </c>
      <c r="B25" s="16" t="s">
        <v>138</v>
      </c>
      <c r="C25" s="23" t="s">
        <v>156</v>
      </c>
      <c r="D25" s="17" t="s">
        <v>166</v>
      </c>
      <c r="E25" s="17">
        <v>21</v>
      </c>
      <c r="F25" s="17" t="s">
        <v>79</v>
      </c>
      <c r="G25" s="17">
        <v>2.9</v>
      </c>
      <c r="H25" s="17">
        <v>141.48</v>
      </c>
      <c r="I25" s="14">
        <v>23</v>
      </c>
      <c r="J25" s="17">
        <v>112.37</v>
      </c>
      <c r="K25" s="10">
        <f t="shared" si="0"/>
        <v>9916.11</v>
      </c>
      <c r="L25" s="10">
        <f t="shared" si="1"/>
        <v>12484.92</v>
      </c>
      <c r="M25" s="16">
        <v>1402931</v>
      </c>
      <c r="N25" s="10" t="s">
        <v>21</v>
      </c>
      <c r="O25" s="11" t="s">
        <v>22</v>
      </c>
      <c r="P25" s="25"/>
      <c r="S25" s="22"/>
    </row>
    <row r="26" spans="1:19" s="12" customFormat="1" ht="19.5" customHeight="1">
      <c r="A26" s="19">
        <v>21</v>
      </c>
      <c r="B26" s="16" t="s">
        <v>141</v>
      </c>
      <c r="C26" s="23" t="s">
        <v>156</v>
      </c>
      <c r="D26" s="17" t="s">
        <v>169</v>
      </c>
      <c r="E26" s="17">
        <v>22</v>
      </c>
      <c r="F26" s="17" t="s">
        <v>79</v>
      </c>
      <c r="G26" s="17">
        <v>2.9</v>
      </c>
      <c r="H26" s="17">
        <v>141.48</v>
      </c>
      <c r="I26" s="14">
        <v>23</v>
      </c>
      <c r="J26" s="17">
        <v>112.37</v>
      </c>
      <c r="K26" s="10">
        <f t="shared" si="0"/>
        <v>9889.86</v>
      </c>
      <c r="L26" s="10">
        <f t="shared" si="1"/>
        <v>12451.87</v>
      </c>
      <c r="M26" s="16">
        <v>1399217</v>
      </c>
      <c r="N26" s="10" t="s">
        <v>21</v>
      </c>
      <c r="O26" s="11" t="s">
        <v>22</v>
      </c>
      <c r="P26" s="25"/>
      <c r="S26" s="22"/>
    </row>
    <row r="27" spans="1:19" s="12" customFormat="1" ht="19.5" customHeight="1">
      <c r="A27" s="19">
        <v>22</v>
      </c>
      <c r="B27" s="16" t="s">
        <v>144</v>
      </c>
      <c r="C27" s="23" t="s">
        <v>156</v>
      </c>
      <c r="D27" s="17" t="s">
        <v>172</v>
      </c>
      <c r="E27" s="17">
        <v>23</v>
      </c>
      <c r="F27" s="17" t="s">
        <v>79</v>
      </c>
      <c r="G27" s="17">
        <v>2.9</v>
      </c>
      <c r="H27" s="17">
        <v>141.48</v>
      </c>
      <c r="I27" s="14">
        <v>23</v>
      </c>
      <c r="J27" s="17">
        <v>112.37</v>
      </c>
      <c r="K27" s="10">
        <f t="shared" si="0"/>
        <v>9863.61</v>
      </c>
      <c r="L27" s="10">
        <f t="shared" si="1"/>
        <v>12418.83</v>
      </c>
      <c r="M27" s="16">
        <v>1395504</v>
      </c>
      <c r="N27" s="10" t="s">
        <v>21</v>
      </c>
      <c r="O27" s="11" t="s">
        <v>22</v>
      </c>
      <c r="P27" s="25"/>
      <c r="S27" s="22"/>
    </row>
    <row r="28" spans="1:19" s="12" customFormat="1" ht="19.5" customHeight="1">
      <c r="A28" s="19">
        <v>23</v>
      </c>
      <c r="B28" s="16" t="s">
        <v>147</v>
      </c>
      <c r="C28" s="23" t="s">
        <v>156</v>
      </c>
      <c r="D28" s="17" t="s">
        <v>175</v>
      </c>
      <c r="E28" s="17">
        <v>24</v>
      </c>
      <c r="F28" s="17" t="s">
        <v>79</v>
      </c>
      <c r="G28" s="17">
        <v>2.9</v>
      </c>
      <c r="H28" s="17">
        <v>141.48</v>
      </c>
      <c r="I28" s="14">
        <v>23</v>
      </c>
      <c r="J28" s="17">
        <v>112.37</v>
      </c>
      <c r="K28" s="10">
        <f t="shared" si="0"/>
        <v>9837.36</v>
      </c>
      <c r="L28" s="10">
        <f t="shared" si="1"/>
        <v>12385.78</v>
      </c>
      <c r="M28" s="16">
        <v>1391790</v>
      </c>
      <c r="N28" s="10" t="s">
        <v>21</v>
      </c>
      <c r="O28" s="11" t="s">
        <v>22</v>
      </c>
      <c r="P28" s="25"/>
      <c r="S28" s="22"/>
    </row>
    <row r="29" spans="1:19" s="12" customFormat="1" ht="19.5" customHeight="1">
      <c r="A29" s="19">
        <v>24</v>
      </c>
      <c r="B29" s="16" t="s">
        <v>150</v>
      </c>
      <c r="C29" s="23" t="s">
        <v>156</v>
      </c>
      <c r="D29" s="17" t="s">
        <v>178</v>
      </c>
      <c r="E29" s="17">
        <v>25</v>
      </c>
      <c r="F29" s="17" t="s">
        <v>79</v>
      </c>
      <c r="G29" s="17">
        <v>2.9</v>
      </c>
      <c r="H29" s="17">
        <v>141.48</v>
      </c>
      <c r="I29" s="14">
        <v>23</v>
      </c>
      <c r="J29" s="17">
        <v>112.37</v>
      </c>
      <c r="K29" s="10">
        <f t="shared" si="0"/>
        <v>9811.11</v>
      </c>
      <c r="L29" s="10">
        <f t="shared" si="1"/>
        <v>12352.73</v>
      </c>
      <c r="M29" s="16">
        <v>1388076</v>
      </c>
      <c r="N29" s="10" t="s">
        <v>21</v>
      </c>
      <c r="O29" s="11" t="s">
        <v>22</v>
      </c>
      <c r="P29" s="25"/>
      <c r="S29" s="22"/>
    </row>
    <row r="30" spans="1:19" s="12" customFormat="1" ht="19.5" customHeight="1">
      <c r="A30" s="19">
        <v>25</v>
      </c>
      <c r="B30" s="16" t="s">
        <v>153</v>
      </c>
      <c r="C30" s="23" t="s">
        <v>156</v>
      </c>
      <c r="D30" s="17" t="s">
        <v>181</v>
      </c>
      <c r="E30" s="17">
        <v>26</v>
      </c>
      <c r="F30" s="17" t="s">
        <v>79</v>
      </c>
      <c r="G30" s="17">
        <v>2.89</v>
      </c>
      <c r="H30" s="17">
        <v>141.48</v>
      </c>
      <c r="I30" s="14">
        <v>23</v>
      </c>
      <c r="J30" s="17">
        <v>112.37</v>
      </c>
      <c r="K30" s="10">
        <f t="shared" si="0"/>
        <v>9312.36</v>
      </c>
      <c r="L30" s="10">
        <f t="shared" si="1"/>
        <v>11724.78</v>
      </c>
      <c r="M30" s="16">
        <v>1317513</v>
      </c>
      <c r="N30" s="10" t="s">
        <v>21</v>
      </c>
      <c r="O30" s="11" t="s">
        <v>22</v>
      </c>
      <c r="P30" s="25"/>
      <c r="S30" s="22"/>
    </row>
    <row r="31" spans="1:19" s="12" customFormat="1" ht="19.5" customHeight="1">
      <c r="A31" s="19">
        <v>26</v>
      </c>
      <c r="B31" s="16" t="s">
        <v>82</v>
      </c>
      <c r="C31" s="23" t="s">
        <v>156</v>
      </c>
      <c r="D31" s="17" t="s">
        <v>30</v>
      </c>
      <c r="E31" s="17">
        <v>2</v>
      </c>
      <c r="F31" s="17" t="s">
        <v>79</v>
      </c>
      <c r="G31" s="17">
        <v>2.9</v>
      </c>
      <c r="H31" s="17">
        <v>141.48</v>
      </c>
      <c r="I31" s="14">
        <v>23</v>
      </c>
      <c r="J31" s="17">
        <v>112.37</v>
      </c>
      <c r="K31" s="10">
        <f t="shared" si="0"/>
        <v>8162.61</v>
      </c>
      <c r="L31" s="10">
        <f t="shared" si="1"/>
        <v>10277.17</v>
      </c>
      <c r="M31" s="16">
        <v>1154846</v>
      </c>
      <c r="N31" s="10" t="s">
        <v>21</v>
      </c>
      <c r="O31" s="11" t="s">
        <v>22</v>
      </c>
      <c r="P31" s="25"/>
      <c r="S31" s="22"/>
    </row>
    <row r="32" spans="1:19" s="12" customFormat="1" ht="19.5" customHeight="1">
      <c r="A32" s="19">
        <v>27</v>
      </c>
      <c r="B32" s="16" t="s">
        <v>85</v>
      </c>
      <c r="C32" s="23" t="s">
        <v>156</v>
      </c>
      <c r="D32" s="17" t="s">
        <v>33</v>
      </c>
      <c r="E32" s="17">
        <v>3</v>
      </c>
      <c r="F32" s="17" t="s">
        <v>79</v>
      </c>
      <c r="G32" s="17">
        <v>2.9</v>
      </c>
      <c r="H32" s="17">
        <v>141.48</v>
      </c>
      <c r="I32" s="14">
        <v>23</v>
      </c>
      <c r="J32" s="17">
        <v>112.37</v>
      </c>
      <c r="K32" s="10">
        <f t="shared" si="0"/>
        <v>8477.61</v>
      </c>
      <c r="L32" s="10">
        <f t="shared" si="1"/>
        <v>10673.77</v>
      </c>
      <c r="M32" s="16">
        <v>1199412</v>
      </c>
      <c r="N32" s="10" t="s">
        <v>21</v>
      </c>
      <c r="O32" s="11" t="s">
        <v>22</v>
      </c>
      <c r="P32" s="25"/>
      <c r="S32" s="22"/>
    </row>
    <row r="33" spans="1:19" s="12" customFormat="1" ht="19.5" customHeight="1">
      <c r="A33" s="19">
        <v>28</v>
      </c>
      <c r="B33" s="16" t="s">
        <v>88</v>
      </c>
      <c r="C33" s="23" t="s">
        <v>156</v>
      </c>
      <c r="D33" s="17" t="s">
        <v>36</v>
      </c>
      <c r="E33" s="17">
        <v>4</v>
      </c>
      <c r="F33" s="17" t="s">
        <v>79</v>
      </c>
      <c r="G33" s="17">
        <v>2.9</v>
      </c>
      <c r="H33" s="17">
        <v>141.48</v>
      </c>
      <c r="I33" s="14">
        <v>23</v>
      </c>
      <c r="J33" s="17">
        <v>112.37</v>
      </c>
      <c r="K33" s="10">
        <f t="shared" si="0"/>
        <v>8687.61</v>
      </c>
      <c r="L33" s="10">
        <f t="shared" si="1"/>
        <v>10938.18</v>
      </c>
      <c r="M33" s="16">
        <v>1229123</v>
      </c>
      <c r="N33" s="10" t="s">
        <v>21</v>
      </c>
      <c r="O33" s="11" t="s">
        <v>22</v>
      </c>
      <c r="P33" s="25"/>
      <c r="S33" s="22"/>
    </row>
    <row r="34" spans="1:19" s="12" customFormat="1" ht="19.5" customHeight="1">
      <c r="A34" s="19">
        <v>29</v>
      </c>
      <c r="B34" s="16" t="s">
        <v>91</v>
      </c>
      <c r="C34" s="23" t="s">
        <v>156</v>
      </c>
      <c r="D34" s="17" t="s">
        <v>39</v>
      </c>
      <c r="E34" s="17">
        <v>5</v>
      </c>
      <c r="F34" s="17" t="s">
        <v>79</v>
      </c>
      <c r="G34" s="17">
        <v>2.9</v>
      </c>
      <c r="H34" s="17">
        <v>141.48</v>
      </c>
      <c r="I34" s="14">
        <v>23</v>
      </c>
      <c r="J34" s="17">
        <v>112.37</v>
      </c>
      <c r="K34" s="10">
        <f t="shared" si="0"/>
        <v>8845.11</v>
      </c>
      <c r="L34" s="10">
        <f t="shared" si="1"/>
        <v>11136.48</v>
      </c>
      <c r="M34" s="16">
        <v>1251406</v>
      </c>
      <c r="N34" s="10" t="s">
        <v>21</v>
      </c>
      <c r="O34" s="11" t="s">
        <v>22</v>
      </c>
      <c r="P34" s="25"/>
      <c r="S34" s="22"/>
    </row>
    <row r="35" spans="1:19" s="12" customFormat="1" ht="19.5" customHeight="1">
      <c r="A35" s="19">
        <v>30</v>
      </c>
      <c r="B35" s="16" t="s">
        <v>94</v>
      </c>
      <c r="C35" s="23" t="s">
        <v>156</v>
      </c>
      <c r="D35" s="17" t="s">
        <v>42</v>
      </c>
      <c r="E35" s="17">
        <v>6</v>
      </c>
      <c r="F35" s="17" t="s">
        <v>79</v>
      </c>
      <c r="G35" s="17">
        <v>2.9</v>
      </c>
      <c r="H35" s="17">
        <v>141.48</v>
      </c>
      <c r="I35" s="14">
        <v>23</v>
      </c>
      <c r="J35" s="17">
        <v>112.37</v>
      </c>
      <c r="K35" s="10">
        <f t="shared" si="0"/>
        <v>8950.11</v>
      </c>
      <c r="L35" s="10">
        <f t="shared" si="1"/>
        <v>11268.67</v>
      </c>
      <c r="M35" s="16">
        <v>1266261</v>
      </c>
      <c r="N35" s="10" t="s">
        <v>21</v>
      </c>
      <c r="O35" s="11" t="s">
        <v>22</v>
      </c>
      <c r="P35" s="25"/>
      <c r="S35" s="22"/>
    </row>
    <row r="36" spans="1:19" s="12" customFormat="1" ht="19.5" customHeight="1">
      <c r="A36" s="19">
        <v>31</v>
      </c>
      <c r="B36" s="16" t="s">
        <v>97</v>
      </c>
      <c r="C36" s="23" t="s">
        <v>156</v>
      </c>
      <c r="D36" s="17" t="s">
        <v>45</v>
      </c>
      <c r="E36" s="17">
        <v>7</v>
      </c>
      <c r="F36" s="17" t="s">
        <v>79</v>
      </c>
      <c r="G36" s="17">
        <v>2.9</v>
      </c>
      <c r="H36" s="17">
        <v>141.48</v>
      </c>
      <c r="I36" s="14">
        <v>23</v>
      </c>
      <c r="J36" s="17">
        <v>112.37</v>
      </c>
      <c r="K36" s="10">
        <f t="shared" si="0"/>
        <v>9002.61</v>
      </c>
      <c r="L36" s="10">
        <f t="shared" si="1"/>
        <v>11334.78</v>
      </c>
      <c r="M36" s="16">
        <v>1273689</v>
      </c>
      <c r="N36" s="10" t="s">
        <v>21</v>
      </c>
      <c r="O36" s="11" t="s">
        <v>22</v>
      </c>
      <c r="P36" s="25"/>
      <c r="S36" s="22"/>
    </row>
    <row r="37" spans="1:19" s="12" customFormat="1" ht="19.5" customHeight="1">
      <c r="A37" s="19">
        <v>32</v>
      </c>
      <c r="B37" s="16" t="s">
        <v>100</v>
      </c>
      <c r="C37" s="23" t="s">
        <v>156</v>
      </c>
      <c r="D37" s="17" t="s">
        <v>48</v>
      </c>
      <c r="E37" s="17">
        <v>8</v>
      </c>
      <c r="F37" s="17" t="s">
        <v>79</v>
      </c>
      <c r="G37" s="17">
        <v>2.9</v>
      </c>
      <c r="H37" s="17">
        <v>141.48</v>
      </c>
      <c r="I37" s="14">
        <v>23</v>
      </c>
      <c r="J37" s="17">
        <v>112.37</v>
      </c>
      <c r="K37" s="10">
        <f t="shared" si="0"/>
        <v>9055.11</v>
      </c>
      <c r="L37" s="10">
        <f t="shared" si="1"/>
        <v>11400.88</v>
      </c>
      <c r="M37" s="16">
        <v>1281117</v>
      </c>
      <c r="N37" s="10" t="s">
        <v>21</v>
      </c>
      <c r="O37" s="11" t="s">
        <v>22</v>
      </c>
      <c r="P37" s="25"/>
      <c r="S37" s="22"/>
    </row>
    <row r="38" spans="1:19" s="12" customFormat="1" ht="19.5" customHeight="1">
      <c r="A38" s="19">
        <v>33</v>
      </c>
      <c r="B38" s="16" t="s">
        <v>103</v>
      </c>
      <c r="C38" s="23" t="s">
        <v>156</v>
      </c>
      <c r="D38" s="17" t="s">
        <v>51</v>
      </c>
      <c r="E38" s="17">
        <v>9</v>
      </c>
      <c r="F38" s="17" t="s">
        <v>79</v>
      </c>
      <c r="G38" s="17">
        <v>2.9</v>
      </c>
      <c r="H38" s="17">
        <v>141.48</v>
      </c>
      <c r="I38" s="14">
        <v>23</v>
      </c>
      <c r="J38" s="17">
        <v>112.37</v>
      </c>
      <c r="K38" s="10">
        <f aca="true" t="shared" si="2" ref="K38:K69">ROUND(M38/H38,2)</f>
        <v>9107.61</v>
      </c>
      <c r="L38" s="10">
        <f aca="true" t="shared" si="3" ref="L38:L69">ROUND(M38/J38,2)</f>
        <v>11466.98</v>
      </c>
      <c r="M38" s="16">
        <v>1288544</v>
      </c>
      <c r="N38" s="10" t="s">
        <v>21</v>
      </c>
      <c r="O38" s="11" t="s">
        <v>22</v>
      </c>
      <c r="P38" s="25"/>
      <c r="S38" s="22"/>
    </row>
    <row r="39" spans="1:19" s="12" customFormat="1" ht="19.5" customHeight="1">
      <c r="A39" s="19">
        <v>34</v>
      </c>
      <c r="B39" s="16" t="s">
        <v>106</v>
      </c>
      <c r="C39" s="23" t="s">
        <v>156</v>
      </c>
      <c r="D39" s="17" t="s">
        <v>54</v>
      </c>
      <c r="E39" s="17">
        <v>10</v>
      </c>
      <c r="F39" s="17" t="s">
        <v>79</v>
      </c>
      <c r="G39" s="17">
        <v>2.9</v>
      </c>
      <c r="H39" s="17">
        <v>141.48</v>
      </c>
      <c r="I39" s="14">
        <v>23</v>
      </c>
      <c r="J39" s="17">
        <v>112.37</v>
      </c>
      <c r="K39" s="10">
        <f t="shared" si="2"/>
        <v>9133.86</v>
      </c>
      <c r="L39" s="10">
        <f t="shared" si="3"/>
        <v>11500.03</v>
      </c>
      <c r="M39" s="16">
        <v>1292258</v>
      </c>
      <c r="N39" s="10" t="s">
        <v>21</v>
      </c>
      <c r="O39" s="11" t="s">
        <v>22</v>
      </c>
      <c r="P39" s="25"/>
      <c r="S39" s="22"/>
    </row>
    <row r="40" spans="1:19" s="12" customFormat="1" ht="19.5" customHeight="1">
      <c r="A40" s="19">
        <v>35</v>
      </c>
      <c r="B40" s="16" t="s">
        <v>109</v>
      </c>
      <c r="C40" s="23" t="s">
        <v>156</v>
      </c>
      <c r="D40" s="17" t="s">
        <v>57</v>
      </c>
      <c r="E40" s="17">
        <v>11</v>
      </c>
      <c r="F40" s="17" t="s">
        <v>79</v>
      </c>
      <c r="G40" s="17">
        <v>2.9</v>
      </c>
      <c r="H40" s="17">
        <v>141.48</v>
      </c>
      <c r="I40" s="14">
        <v>23</v>
      </c>
      <c r="J40" s="17">
        <v>112.37</v>
      </c>
      <c r="K40" s="10">
        <f t="shared" si="2"/>
        <v>9160.11</v>
      </c>
      <c r="L40" s="10">
        <f t="shared" si="3"/>
        <v>11533.08</v>
      </c>
      <c r="M40" s="16">
        <v>1295972</v>
      </c>
      <c r="N40" s="10" t="s">
        <v>21</v>
      </c>
      <c r="O40" s="11" t="s">
        <v>22</v>
      </c>
      <c r="P40" s="25"/>
      <c r="S40" s="22"/>
    </row>
    <row r="41" spans="1:19" s="12" customFormat="1" ht="19.5" customHeight="1">
      <c r="A41" s="19">
        <v>36</v>
      </c>
      <c r="B41" s="16" t="s">
        <v>112</v>
      </c>
      <c r="C41" s="23" t="s">
        <v>156</v>
      </c>
      <c r="D41" s="17" t="s">
        <v>60</v>
      </c>
      <c r="E41" s="17">
        <v>12</v>
      </c>
      <c r="F41" s="17" t="s">
        <v>79</v>
      </c>
      <c r="G41" s="17">
        <v>2.9</v>
      </c>
      <c r="H41" s="17">
        <v>141.48</v>
      </c>
      <c r="I41" s="14">
        <v>23</v>
      </c>
      <c r="J41" s="17">
        <v>112.37</v>
      </c>
      <c r="K41" s="10">
        <f t="shared" si="2"/>
        <v>9186.36</v>
      </c>
      <c r="L41" s="10">
        <f t="shared" si="3"/>
        <v>11566.13</v>
      </c>
      <c r="M41" s="16">
        <v>1299686</v>
      </c>
      <c r="N41" s="10" t="s">
        <v>21</v>
      </c>
      <c r="O41" s="11" t="s">
        <v>22</v>
      </c>
      <c r="P41" s="25"/>
      <c r="S41" s="22"/>
    </row>
    <row r="42" spans="1:19" s="12" customFormat="1" ht="19.5" customHeight="1">
      <c r="A42" s="19">
        <v>37</v>
      </c>
      <c r="B42" s="16" t="s">
        <v>115</v>
      </c>
      <c r="C42" s="23" t="s">
        <v>156</v>
      </c>
      <c r="D42" s="17" t="s">
        <v>63</v>
      </c>
      <c r="E42" s="17">
        <v>13</v>
      </c>
      <c r="F42" s="17" t="s">
        <v>79</v>
      </c>
      <c r="G42" s="17">
        <v>2.9</v>
      </c>
      <c r="H42" s="17">
        <v>141.48</v>
      </c>
      <c r="I42" s="14">
        <v>23</v>
      </c>
      <c r="J42" s="17">
        <v>112.37</v>
      </c>
      <c r="K42" s="10">
        <f t="shared" si="2"/>
        <v>9212.61</v>
      </c>
      <c r="L42" s="10">
        <f t="shared" si="3"/>
        <v>11599.18</v>
      </c>
      <c r="M42" s="16">
        <v>1303400</v>
      </c>
      <c r="N42" s="10" t="s">
        <v>21</v>
      </c>
      <c r="O42" s="11" t="s">
        <v>22</v>
      </c>
      <c r="P42" s="25"/>
      <c r="S42" s="22"/>
    </row>
    <row r="43" spans="1:19" s="12" customFormat="1" ht="19.5" customHeight="1">
      <c r="A43" s="19">
        <v>38</v>
      </c>
      <c r="B43" s="16" t="s">
        <v>118</v>
      </c>
      <c r="C43" s="23" t="s">
        <v>156</v>
      </c>
      <c r="D43" s="17" t="s">
        <v>66</v>
      </c>
      <c r="E43" s="17">
        <v>14</v>
      </c>
      <c r="F43" s="17" t="s">
        <v>79</v>
      </c>
      <c r="G43" s="17">
        <v>2.9</v>
      </c>
      <c r="H43" s="17">
        <v>141.48</v>
      </c>
      <c r="I43" s="14">
        <v>23</v>
      </c>
      <c r="J43" s="17">
        <v>112.37</v>
      </c>
      <c r="K43" s="10">
        <f t="shared" si="2"/>
        <v>9002.61</v>
      </c>
      <c r="L43" s="10">
        <f t="shared" si="3"/>
        <v>11334.78</v>
      </c>
      <c r="M43" s="16">
        <v>1273689</v>
      </c>
      <c r="N43" s="10" t="s">
        <v>21</v>
      </c>
      <c r="O43" s="11" t="s">
        <v>22</v>
      </c>
      <c r="P43" s="25"/>
      <c r="S43" s="22"/>
    </row>
    <row r="44" spans="1:19" s="12" customFormat="1" ht="19.5" customHeight="1">
      <c r="A44" s="19">
        <v>39</v>
      </c>
      <c r="B44" s="16" t="s">
        <v>121</v>
      </c>
      <c r="C44" s="23" t="s">
        <v>156</v>
      </c>
      <c r="D44" s="17" t="s">
        <v>69</v>
      </c>
      <c r="E44" s="17">
        <v>15</v>
      </c>
      <c r="F44" s="17" t="s">
        <v>79</v>
      </c>
      <c r="G44" s="17">
        <v>2.9</v>
      </c>
      <c r="H44" s="17">
        <v>141.48</v>
      </c>
      <c r="I44" s="14">
        <v>23</v>
      </c>
      <c r="J44" s="17">
        <v>112.37</v>
      </c>
      <c r="K44" s="10">
        <f t="shared" si="2"/>
        <v>9238.86</v>
      </c>
      <c r="L44" s="10">
        <f t="shared" si="3"/>
        <v>11632.23</v>
      </c>
      <c r="M44" s="16">
        <v>1307114</v>
      </c>
      <c r="N44" s="10" t="s">
        <v>21</v>
      </c>
      <c r="O44" s="11" t="s">
        <v>22</v>
      </c>
      <c r="P44" s="25"/>
      <c r="S44" s="22"/>
    </row>
    <row r="45" spans="1:19" s="12" customFormat="1" ht="19.5" customHeight="1">
      <c r="A45" s="19">
        <v>40</v>
      </c>
      <c r="B45" s="16" t="s">
        <v>124</v>
      </c>
      <c r="C45" s="23" t="s">
        <v>156</v>
      </c>
      <c r="D45" s="17" t="s">
        <v>72</v>
      </c>
      <c r="E45" s="17">
        <v>16</v>
      </c>
      <c r="F45" s="17" t="s">
        <v>79</v>
      </c>
      <c r="G45" s="17">
        <v>2.9</v>
      </c>
      <c r="H45" s="17">
        <v>141.48</v>
      </c>
      <c r="I45" s="14">
        <v>23</v>
      </c>
      <c r="J45" s="17">
        <v>112.37</v>
      </c>
      <c r="K45" s="10">
        <f t="shared" si="2"/>
        <v>9265.1</v>
      </c>
      <c r="L45" s="10">
        <f t="shared" si="3"/>
        <v>11665.28</v>
      </c>
      <c r="M45" s="16">
        <v>1310827</v>
      </c>
      <c r="N45" s="10" t="s">
        <v>21</v>
      </c>
      <c r="O45" s="11" t="s">
        <v>22</v>
      </c>
      <c r="P45" s="25"/>
      <c r="S45" s="22"/>
    </row>
    <row r="46" spans="1:19" s="12" customFormat="1" ht="19.5" customHeight="1">
      <c r="A46" s="19">
        <v>41</v>
      </c>
      <c r="B46" s="16" t="s">
        <v>127</v>
      </c>
      <c r="C46" s="23" t="s">
        <v>156</v>
      </c>
      <c r="D46" s="17" t="s">
        <v>75</v>
      </c>
      <c r="E46" s="17">
        <v>17</v>
      </c>
      <c r="F46" s="17" t="s">
        <v>79</v>
      </c>
      <c r="G46" s="17">
        <v>2.9</v>
      </c>
      <c r="H46" s="17">
        <v>141.48</v>
      </c>
      <c r="I46" s="14">
        <v>23</v>
      </c>
      <c r="J46" s="17">
        <v>112.37</v>
      </c>
      <c r="K46" s="10">
        <f t="shared" si="2"/>
        <v>9291.36</v>
      </c>
      <c r="L46" s="10">
        <f t="shared" si="3"/>
        <v>11698.33</v>
      </c>
      <c r="M46" s="16">
        <v>1314541</v>
      </c>
      <c r="N46" s="10" t="s">
        <v>21</v>
      </c>
      <c r="O46" s="11" t="s">
        <v>22</v>
      </c>
      <c r="P46" s="25"/>
      <c r="S46" s="22"/>
    </row>
    <row r="47" spans="1:19" s="12" customFormat="1" ht="19.5" customHeight="1">
      <c r="A47" s="19">
        <v>42</v>
      </c>
      <c r="B47" s="16" t="s">
        <v>130</v>
      </c>
      <c r="C47" s="23" t="s">
        <v>156</v>
      </c>
      <c r="D47" s="17" t="s">
        <v>158</v>
      </c>
      <c r="E47" s="17">
        <v>18</v>
      </c>
      <c r="F47" s="17" t="s">
        <v>79</v>
      </c>
      <c r="G47" s="17">
        <v>2.9</v>
      </c>
      <c r="H47" s="17">
        <v>141.48</v>
      </c>
      <c r="I47" s="14">
        <v>23</v>
      </c>
      <c r="J47" s="17">
        <v>112.37</v>
      </c>
      <c r="K47" s="10">
        <f t="shared" si="2"/>
        <v>9055.11</v>
      </c>
      <c r="L47" s="10">
        <f t="shared" si="3"/>
        <v>11400.88</v>
      </c>
      <c r="M47" s="16">
        <v>1281117</v>
      </c>
      <c r="N47" s="10" t="s">
        <v>21</v>
      </c>
      <c r="O47" s="11" t="s">
        <v>22</v>
      </c>
      <c r="P47" s="25"/>
      <c r="S47" s="22"/>
    </row>
    <row r="48" spans="1:19" s="12" customFormat="1" ht="19.5" customHeight="1">
      <c r="A48" s="19">
        <v>43</v>
      </c>
      <c r="B48" s="16" t="s">
        <v>133</v>
      </c>
      <c r="C48" s="23" t="s">
        <v>156</v>
      </c>
      <c r="D48" s="17" t="s">
        <v>161</v>
      </c>
      <c r="E48" s="17">
        <v>19</v>
      </c>
      <c r="F48" s="17" t="s">
        <v>79</v>
      </c>
      <c r="G48" s="17">
        <v>2.9</v>
      </c>
      <c r="H48" s="17">
        <v>141.48</v>
      </c>
      <c r="I48" s="14">
        <v>23</v>
      </c>
      <c r="J48" s="17">
        <v>112.37</v>
      </c>
      <c r="K48" s="10">
        <f t="shared" si="2"/>
        <v>9265.1</v>
      </c>
      <c r="L48" s="10">
        <f t="shared" si="3"/>
        <v>11665.28</v>
      </c>
      <c r="M48" s="16">
        <v>1310827</v>
      </c>
      <c r="N48" s="10" t="s">
        <v>21</v>
      </c>
      <c r="O48" s="11" t="s">
        <v>22</v>
      </c>
      <c r="P48" s="25"/>
      <c r="S48" s="22"/>
    </row>
    <row r="49" spans="1:19" s="12" customFormat="1" ht="19.5" customHeight="1">
      <c r="A49" s="19">
        <v>44</v>
      </c>
      <c r="B49" s="16" t="s">
        <v>136</v>
      </c>
      <c r="C49" s="23" t="s">
        <v>156</v>
      </c>
      <c r="D49" s="17" t="s">
        <v>164</v>
      </c>
      <c r="E49" s="17">
        <v>20</v>
      </c>
      <c r="F49" s="17" t="s">
        <v>79</v>
      </c>
      <c r="G49" s="17">
        <v>2.9</v>
      </c>
      <c r="H49" s="17">
        <v>141.48</v>
      </c>
      <c r="I49" s="14">
        <v>23</v>
      </c>
      <c r="J49" s="17">
        <v>112.37</v>
      </c>
      <c r="K49" s="10">
        <f t="shared" si="2"/>
        <v>9238.86</v>
      </c>
      <c r="L49" s="10">
        <f t="shared" si="3"/>
        <v>11632.23</v>
      </c>
      <c r="M49" s="16">
        <v>1307114</v>
      </c>
      <c r="N49" s="10" t="s">
        <v>21</v>
      </c>
      <c r="O49" s="11" t="s">
        <v>22</v>
      </c>
      <c r="P49" s="25"/>
      <c r="S49" s="22"/>
    </row>
    <row r="50" spans="1:19" s="12" customFormat="1" ht="19.5" customHeight="1">
      <c r="A50" s="19">
        <v>45</v>
      </c>
      <c r="B50" s="16" t="s">
        <v>139</v>
      </c>
      <c r="C50" s="23" t="s">
        <v>156</v>
      </c>
      <c r="D50" s="17" t="s">
        <v>167</v>
      </c>
      <c r="E50" s="17">
        <v>21</v>
      </c>
      <c r="F50" s="17" t="s">
        <v>79</v>
      </c>
      <c r="G50" s="17">
        <v>2.9</v>
      </c>
      <c r="H50" s="17">
        <v>141.48</v>
      </c>
      <c r="I50" s="14">
        <v>23</v>
      </c>
      <c r="J50" s="17">
        <v>112.37</v>
      </c>
      <c r="K50" s="10">
        <f t="shared" si="2"/>
        <v>9212.61</v>
      </c>
      <c r="L50" s="10">
        <f t="shared" si="3"/>
        <v>11599.18</v>
      </c>
      <c r="M50" s="16">
        <v>1303400</v>
      </c>
      <c r="N50" s="10" t="s">
        <v>21</v>
      </c>
      <c r="O50" s="11" t="s">
        <v>22</v>
      </c>
      <c r="P50" s="25"/>
      <c r="S50" s="22"/>
    </row>
    <row r="51" spans="1:19" s="12" customFormat="1" ht="19.5" customHeight="1">
      <c r="A51" s="19">
        <v>46</v>
      </c>
      <c r="B51" s="16" t="s">
        <v>142</v>
      </c>
      <c r="C51" s="23" t="s">
        <v>156</v>
      </c>
      <c r="D51" s="17" t="s">
        <v>170</v>
      </c>
      <c r="E51" s="17">
        <v>22</v>
      </c>
      <c r="F51" s="17" t="s">
        <v>79</v>
      </c>
      <c r="G51" s="17">
        <v>2.9</v>
      </c>
      <c r="H51" s="17">
        <v>141.48</v>
      </c>
      <c r="I51" s="14">
        <v>23</v>
      </c>
      <c r="J51" s="17">
        <v>112.37</v>
      </c>
      <c r="K51" s="10">
        <f t="shared" si="2"/>
        <v>9186.36</v>
      </c>
      <c r="L51" s="10">
        <f t="shared" si="3"/>
        <v>11566.13</v>
      </c>
      <c r="M51" s="16">
        <v>1299686</v>
      </c>
      <c r="N51" s="10" t="s">
        <v>21</v>
      </c>
      <c r="O51" s="11" t="s">
        <v>22</v>
      </c>
      <c r="P51" s="25"/>
      <c r="S51" s="22"/>
    </row>
    <row r="52" spans="1:19" s="12" customFormat="1" ht="19.5" customHeight="1">
      <c r="A52" s="19">
        <v>47</v>
      </c>
      <c r="B52" s="16" t="s">
        <v>145</v>
      </c>
      <c r="C52" s="23" t="s">
        <v>156</v>
      </c>
      <c r="D52" s="17" t="s">
        <v>173</v>
      </c>
      <c r="E52" s="17">
        <v>23</v>
      </c>
      <c r="F52" s="17" t="s">
        <v>79</v>
      </c>
      <c r="G52" s="17">
        <v>2.9</v>
      </c>
      <c r="H52" s="17">
        <v>141.48</v>
      </c>
      <c r="I52" s="14">
        <v>23</v>
      </c>
      <c r="J52" s="17">
        <v>112.37</v>
      </c>
      <c r="K52" s="10">
        <f t="shared" si="2"/>
        <v>9160.11</v>
      </c>
      <c r="L52" s="10">
        <f t="shared" si="3"/>
        <v>11533.08</v>
      </c>
      <c r="M52" s="16">
        <v>1295972</v>
      </c>
      <c r="N52" s="10" t="s">
        <v>21</v>
      </c>
      <c r="O52" s="11" t="s">
        <v>22</v>
      </c>
      <c r="P52" s="25"/>
      <c r="S52" s="22"/>
    </row>
    <row r="53" spans="1:19" s="12" customFormat="1" ht="19.5" customHeight="1">
      <c r="A53" s="19">
        <v>48</v>
      </c>
      <c r="B53" s="16" t="s">
        <v>148</v>
      </c>
      <c r="C53" s="23" t="s">
        <v>156</v>
      </c>
      <c r="D53" s="17" t="s">
        <v>176</v>
      </c>
      <c r="E53" s="17">
        <v>24</v>
      </c>
      <c r="F53" s="17" t="s">
        <v>79</v>
      </c>
      <c r="G53" s="17">
        <v>2.9</v>
      </c>
      <c r="H53" s="17">
        <v>141.48</v>
      </c>
      <c r="I53" s="14">
        <v>23</v>
      </c>
      <c r="J53" s="17">
        <v>112.37</v>
      </c>
      <c r="K53" s="10">
        <f t="shared" si="2"/>
        <v>9133.86</v>
      </c>
      <c r="L53" s="10">
        <f t="shared" si="3"/>
        <v>11500.03</v>
      </c>
      <c r="M53" s="16">
        <v>1292258</v>
      </c>
      <c r="N53" s="10" t="s">
        <v>21</v>
      </c>
      <c r="O53" s="11" t="s">
        <v>22</v>
      </c>
      <c r="P53" s="25"/>
      <c r="S53" s="22"/>
    </row>
    <row r="54" spans="1:19" s="12" customFormat="1" ht="19.5" customHeight="1">
      <c r="A54" s="19">
        <v>49</v>
      </c>
      <c r="B54" s="16" t="s">
        <v>151</v>
      </c>
      <c r="C54" s="23" t="s">
        <v>156</v>
      </c>
      <c r="D54" s="17" t="s">
        <v>179</v>
      </c>
      <c r="E54" s="17">
        <v>25</v>
      </c>
      <c r="F54" s="17" t="s">
        <v>79</v>
      </c>
      <c r="G54" s="17">
        <v>2.9</v>
      </c>
      <c r="H54" s="17">
        <v>141.48</v>
      </c>
      <c r="I54" s="14">
        <v>23</v>
      </c>
      <c r="J54" s="17">
        <v>112.37</v>
      </c>
      <c r="K54" s="10">
        <f t="shared" si="2"/>
        <v>9107.61</v>
      </c>
      <c r="L54" s="10">
        <f t="shared" si="3"/>
        <v>11466.98</v>
      </c>
      <c r="M54" s="16">
        <v>1288544</v>
      </c>
      <c r="N54" s="10" t="s">
        <v>21</v>
      </c>
      <c r="O54" s="11" t="s">
        <v>22</v>
      </c>
      <c r="P54" s="25"/>
      <c r="S54" s="22"/>
    </row>
    <row r="55" spans="1:19" s="12" customFormat="1" ht="19.5" customHeight="1">
      <c r="A55" s="19">
        <v>50</v>
      </c>
      <c r="B55" s="16" t="s">
        <v>154</v>
      </c>
      <c r="C55" s="23" t="s">
        <v>156</v>
      </c>
      <c r="D55" s="17" t="s">
        <v>182</v>
      </c>
      <c r="E55" s="17">
        <v>26</v>
      </c>
      <c r="F55" s="17" t="s">
        <v>79</v>
      </c>
      <c r="G55" s="17">
        <v>2.89</v>
      </c>
      <c r="H55" s="17">
        <v>141.48</v>
      </c>
      <c r="I55" s="14">
        <v>23</v>
      </c>
      <c r="J55" s="17">
        <v>112.37</v>
      </c>
      <c r="K55" s="10">
        <f t="shared" si="2"/>
        <v>8608.86</v>
      </c>
      <c r="L55" s="10">
        <f t="shared" si="3"/>
        <v>10839.02</v>
      </c>
      <c r="M55" s="16">
        <v>1217981</v>
      </c>
      <c r="N55" s="10" t="s">
        <v>21</v>
      </c>
      <c r="O55" s="11" t="s">
        <v>22</v>
      </c>
      <c r="P55" s="25"/>
      <c r="S55" s="22"/>
    </row>
    <row r="56" spans="1:19" s="12" customFormat="1" ht="19.5" customHeight="1">
      <c r="A56" s="19">
        <v>51</v>
      </c>
      <c r="B56" s="16" t="s">
        <v>83</v>
      </c>
      <c r="C56" s="23" t="s">
        <v>156</v>
      </c>
      <c r="D56" s="17" t="s">
        <v>31</v>
      </c>
      <c r="E56" s="17">
        <v>2</v>
      </c>
      <c r="F56" s="17" t="s">
        <v>80</v>
      </c>
      <c r="G56" s="17">
        <v>2.9</v>
      </c>
      <c r="H56" s="17">
        <v>168.26</v>
      </c>
      <c r="I56" s="14">
        <v>23</v>
      </c>
      <c r="J56" s="17">
        <v>133.64</v>
      </c>
      <c r="K56" s="10">
        <f t="shared" si="2"/>
        <v>8730.13</v>
      </c>
      <c r="L56" s="10">
        <f t="shared" si="3"/>
        <v>10991.7</v>
      </c>
      <c r="M56" s="16">
        <v>1468931</v>
      </c>
      <c r="N56" s="10" t="s">
        <v>21</v>
      </c>
      <c r="O56" s="11" t="s">
        <v>22</v>
      </c>
      <c r="P56" s="25"/>
      <c r="S56" s="22"/>
    </row>
    <row r="57" spans="1:19" s="12" customFormat="1" ht="19.5" customHeight="1">
      <c r="A57" s="19">
        <v>52</v>
      </c>
      <c r="B57" s="16" t="s">
        <v>86</v>
      </c>
      <c r="C57" s="23" t="s">
        <v>156</v>
      </c>
      <c r="D57" s="17" t="s">
        <v>34</v>
      </c>
      <c r="E57" s="17">
        <v>3</v>
      </c>
      <c r="F57" s="17" t="s">
        <v>80</v>
      </c>
      <c r="G57" s="17">
        <v>2.9</v>
      </c>
      <c r="H57" s="17">
        <v>168.26</v>
      </c>
      <c r="I57" s="14">
        <v>23</v>
      </c>
      <c r="J57" s="17">
        <v>133.64</v>
      </c>
      <c r="K57" s="10">
        <f t="shared" si="2"/>
        <v>9045.13</v>
      </c>
      <c r="L57" s="10">
        <f t="shared" si="3"/>
        <v>11388.3</v>
      </c>
      <c r="M57" s="16">
        <v>1521933</v>
      </c>
      <c r="N57" s="10" t="s">
        <v>21</v>
      </c>
      <c r="O57" s="11" t="s">
        <v>22</v>
      </c>
      <c r="P57" s="25"/>
      <c r="S57" s="22"/>
    </row>
    <row r="58" spans="1:19" s="12" customFormat="1" ht="19.5" customHeight="1">
      <c r="A58" s="19">
        <v>53</v>
      </c>
      <c r="B58" s="16" t="s">
        <v>89</v>
      </c>
      <c r="C58" s="23" t="s">
        <v>156</v>
      </c>
      <c r="D58" s="17" t="s">
        <v>37</v>
      </c>
      <c r="E58" s="17">
        <v>4</v>
      </c>
      <c r="F58" s="17" t="s">
        <v>80</v>
      </c>
      <c r="G58" s="17">
        <v>2.9</v>
      </c>
      <c r="H58" s="17">
        <v>168.26</v>
      </c>
      <c r="I58" s="14">
        <v>23</v>
      </c>
      <c r="J58" s="17">
        <v>133.64</v>
      </c>
      <c r="K58" s="10">
        <f t="shared" si="2"/>
        <v>9255.13</v>
      </c>
      <c r="L58" s="10">
        <f t="shared" si="3"/>
        <v>11652.71</v>
      </c>
      <c r="M58" s="16">
        <v>1557268</v>
      </c>
      <c r="N58" s="10" t="s">
        <v>21</v>
      </c>
      <c r="O58" s="11" t="s">
        <v>22</v>
      </c>
      <c r="P58" s="25"/>
      <c r="S58" s="22"/>
    </row>
    <row r="59" spans="1:19" s="12" customFormat="1" ht="19.5" customHeight="1">
      <c r="A59" s="19">
        <v>54</v>
      </c>
      <c r="B59" s="16" t="s">
        <v>92</v>
      </c>
      <c r="C59" s="23" t="s">
        <v>156</v>
      </c>
      <c r="D59" s="17" t="s">
        <v>40</v>
      </c>
      <c r="E59" s="17">
        <v>5</v>
      </c>
      <c r="F59" s="17" t="s">
        <v>80</v>
      </c>
      <c r="G59" s="17">
        <v>2.9</v>
      </c>
      <c r="H59" s="17">
        <v>168.26</v>
      </c>
      <c r="I59" s="14">
        <v>23</v>
      </c>
      <c r="J59" s="17">
        <v>133.64</v>
      </c>
      <c r="K59" s="10">
        <f t="shared" si="2"/>
        <v>9412.63</v>
      </c>
      <c r="L59" s="10">
        <f t="shared" si="3"/>
        <v>11851.01</v>
      </c>
      <c r="M59" s="16">
        <v>1583769</v>
      </c>
      <c r="N59" s="10" t="s">
        <v>21</v>
      </c>
      <c r="O59" s="11" t="s">
        <v>22</v>
      </c>
      <c r="P59" s="25"/>
      <c r="S59" s="22"/>
    </row>
    <row r="60" spans="1:19" s="12" customFormat="1" ht="19.5" customHeight="1">
      <c r="A60" s="19">
        <v>55</v>
      </c>
      <c r="B60" s="16" t="s">
        <v>95</v>
      </c>
      <c r="C60" s="23" t="s">
        <v>156</v>
      </c>
      <c r="D60" s="17" t="s">
        <v>43</v>
      </c>
      <c r="E60" s="17">
        <v>6</v>
      </c>
      <c r="F60" s="17" t="s">
        <v>80</v>
      </c>
      <c r="G60" s="17">
        <v>2.9</v>
      </c>
      <c r="H60" s="17">
        <v>168.26</v>
      </c>
      <c r="I60" s="14">
        <v>23</v>
      </c>
      <c r="J60" s="17">
        <v>133.64</v>
      </c>
      <c r="K60" s="10">
        <f t="shared" si="2"/>
        <v>9517.63</v>
      </c>
      <c r="L60" s="10">
        <f t="shared" si="3"/>
        <v>11983.21</v>
      </c>
      <c r="M60" s="16">
        <v>1601436</v>
      </c>
      <c r="N60" s="10" t="s">
        <v>21</v>
      </c>
      <c r="O60" s="11" t="s">
        <v>22</v>
      </c>
      <c r="P60" s="25"/>
      <c r="S60" s="22"/>
    </row>
    <row r="61" spans="1:19" s="12" customFormat="1" ht="19.5" customHeight="1">
      <c r="A61" s="19">
        <v>56</v>
      </c>
      <c r="B61" s="16" t="s">
        <v>98</v>
      </c>
      <c r="C61" s="23" t="s">
        <v>156</v>
      </c>
      <c r="D61" s="17" t="s">
        <v>46</v>
      </c>
      <c r="E61" s="17">
        <v>7</v>
      </c>
      <c r="F61" s="17" t="s">
        <v>80</v>
      </c>
      <c r="G61" s="17">
        <v>2.9</v>
      </c>
      <c r="H61" s="17">
        <v>168.26</v>
      </c>
      <c r="I61" s="14">
        <v>23</v>
      </c>
      <c r="J61" s="17">
        <v>133.64</v>
      </c>
      <c r="K61" s="10">
        <f t="shared" si="2"/>
        <v>9570.13</v>
      </c>
      <c r="L61" s="10">
        <f t="shared" si="3"/>
        <v>12049.31</v>
      </c>
      <c r="M61" s="16">
        <v>1610270</v>
      </c>
      <c r="N61" s="10" t="s">
        <v>21</v>
      </c>
      <c r="O61" s="11" t="s">
        <v>22</v>
      </c>
      <c r="P61" s="25"/>
      <c r="S61" s="22"/>
    </row>
    <row r="62" spans="1:19" s="12" customFormat="1" ht="19.5" customHeight="1">
      <c r="A62" s="19">
        <v>57</v>
      </c>
      <c r="B62" s="16" t="s">
        <v>101</v>
      </c>
      <c r="C62" s="23" t="s">
        <v>156</v>
      </c>
      <c r="D62" s="17" t="s">
        <v>49</v>
      </c>
      <c r="E62" s="17">
        <v>8</v>
      </c>
      <c r="F62" s="17" t="s">
        <v>80</v>
      </c>
      <c r="G62" s="17">
        <v>2.9</v>
      </c>
      <c r="H62" s="17">
        <v>168.26</v>
      </c>
      <c r="I62" s="14">
        <v>23</v>
      </c>
      <c r="J62" s="17">
        <v>133.64</v>
      </c>
      <c r="K62" s="10">
        <f t="shared" si="2"/>
        <v>9622.63</v>
      </c>
      <c r="L62" s="10">
        <f t="shared" si="3"/>
        <v>12115.41</v>
      </c>
      <c r="M62" s="16">
        <v>1619103</v>
      </c>
      <c r="N62" s="10" t="s">
        <v>21</v>
      </c>
      <c r="O62" s="11" t="s">
        <v>22</v>
      </c>
      <c r="P62" s="25"/>
      <c r="S62" s="22"/>
    </row>
    <row r="63" spans="1:19" s="12" customFormat="1" ht="19.5" customHeight="1">
      <c r="A63" s="19">
        <v>58</v>
      </c>
      <c r="B63" s="16" t="s">
        <v>104</v>
      </c>
      <c r="C63" s="23" t="s">
        <v>156</v>
      </c>
      <c r="D63" s="17" t="s">
        <v>52</v>
      </c>
      <c r="E63" s="17">
        <v>9</v>
      </c>
      <c r="F63" s="17" t="s">
        <v>80</v>
      </c>
      <c r="G63" s="17">
        <v>2.9</v>
      </c>
      <c r="H63" s="17">
        <v>168.26</v>
      </c>
      <c r="I63" s="14">
        <v>23</v>
      </c>
      <c r="J63" s="17">
        <v>133.64</v>
      </c>
      <c r="K63" s="10">
        <f t="shared" si="2"/>
        <v>9675.13</v>
      </c>
      <c r="L63" s="10">
        <f t="shared" si="3"/>
        <v>12181.51</v>
      </c>
      <c r="M63" s="16">
        <v>1627937</v>
      </c>
      <c r="N63" s="10" t="s">
        <v>21</v>
      </c>
      <c r="O63" s="11" t="s">
        <v>22</v>
      </c>
      <c r="P63" s="25"/>
      <c r="S63" s="22"/>
    </row>
    <row r="64" spans="1:19" s="12" customFormat="1" ht="19.5" customHeight="1">
      <c r="A64" s="19">
        <v>59</v>
      </c>
      <c r="B64" s="16" t="s">
        <v>107</v>
      </c>
      <c r="C64" s="23" t="s">
        <v>156</v>
      </c>
      <c r="D64" s="17" t="s">
        <v>55</v>
      </c>
      <c r="E64" s="17">
        <v>10</v>
      </c>
      <c r="F64" s="17" t="s">
        <v>80</v>
      </c>
      <c r="G64" s="17">
        <v>2.9</v>
      </c>
      <c r="H64" s="17">
        <v>168.26</v>
      </c>
      <c r="I64" s="14">
        <v>23</v>
      </c>
      <c r="J64" s="17">
        <v>133.64</v>
      </c>
      <c r="K64" s="10">
        <f t="shared" si="2"/>
        <v>9701.38</v>
      </c>
      <c r="L64" s="10">
        <f t="shared" si="3"/>
        <v>12214.56</v>
      </c>
      <c r="M64" s="16">
        <v>1632354</v>
      </c>
      <c r="N64" s="10" t="s">
        <v>21</v>
      </c>
      <c r="O64" s="11" t="s">
        <v>22</v>
      </c>
      <c r="P64" s="25"/>
      <c r="S64" s="22"/>
    </row>
    <row r="65" spans="1:19" s="12" customFormat="1" ht="19.5" customHeight="1">
      <c r="A65" s="19">
        <v>60</v>
      </c>
      <c r="B65" s="16" t="s">
        <v>110</v>
      </c>
      <c r="C65" s="23" t="s">
        <v>156</v>
      </c>
      <c r="D65" s="17" t="s">
        <v>58</v>
      </c>
      <c r="E65" s="17">
        <v>11</v>
      </c>
      <c r="F65" s="17" t="s">
        <v>80</v>
      </c>
      <c r="G65" s="17">
        <v>2.9</v>
      </c>
      <c r="H65" s="17">
        <v>168.26</v>
      </c>
      <c r="I65" s="14">
        <v>23</v>
      </c>
      <c r="J65" s="17">
        <v>133.64</v>
      </c>
      <c r="K65" s="10">
        <f t="shared" si="2"/>
        <v>9727.62</v>
      </c>
      <c r="L65" s="10">
        <f t="shared" si="3"/>
        <v>12247.61</v>
      </c>
      <c r="M65" s="16">
        <v>1636770</v>
      </c>
      <c r="N65" s="10" t="s">
        <v>21</v>
      </c>
      <c r="O65" s="11" t="s">
        <v>22</v>
      </c>
      <c r="P65" s="25"/>
      <c r="S65" s="22"/>
    </row>
    <row r="66" spans="1:19" s="12" customFormat="1" ht="19.5" customHeight="1">
      <c r="A66" s="19">
        <v>61</v>
      </c>
      <c r="B66" s="16" t="s">
        <v>113</v>
      </c>
      <c r="C66" s="23" t="s">
        <v>156</v>
      </c>
      <c r="D66" s="17" t="s">
        <v>61</v>
      </c>
      <c r="E66" s="17">
        <v>12</v>
      </c>
      <c r="F66" s="17" t="s">
        <v>80</v>
      </c>
      <c r="G66" s="17">
        <v>2.9</v>
      </c>
      <c r="H66" s="17">
        <v>168.26</v>
      </c>
      <c r="I66" s="14">
        <v>23</v>
      </c>
      <c r="J66" s="17">
        <v>133.64</v>
      </c>
      <c r="K66" s="10">
        <f t="shared" si="2"/>
        <v>9753.88</v>
      </c>
      <c r="L66" s="10">
        <f t="shared" si="3"/>
        <v>12280.66</v>
      </c>
      <c r="M66" s="16">
        <v>1641188</v>
      </c>
      <c r="N66" s="10" t="s">
        <v>21</v>
      </c>
      <c r="O66" s="11" t="s">
        <v>22</v>
      </c>
      <c r="P66" s="25"/>
      <c r="S66" s="22"/>
    </row>
    <row r="67" spans="1:19" s="12" customFormat="1" ht="19.5" customHeight="1">
      <c r="A67" s="19">
        <v>62</v>
      </c>
      <c r="B67" s="16" t="s">
        <v>116</v>
      </c>
      <c r="C67" s="23" t="s">
        <v>156</v>
      </c>
      <c r="D67" s="17" t="s">
        <v>64</v>
      </c>
      <c r="E67" s="17">
        <v>13</v>
      </c>
      <c r="F67" s="17" t="s">
        <v>80</v>
      </c>
      <c r="G67" s="17">
        <v>2.9</v>
      </c>
      <c r="H67" s="17">
        <v>168.26</v>
      </c>
      <c r="I67" s="14">
        <v>23</v>
      </c>
      <c r="J67" s="17">
        <v>133.64</v>
      </c>
      <c r="K67" s="10">
        <f t="shared" si="2"/>
        <v>9780.13</v>
      </c>
      <c r="L67" s="10">
        <f t="shared" si="3"/>
        <v>12313.71</v>
      </c>
      <c r="M67" s="16">
        <v>1645604</v>
      </c>
      <c r="N67" s="10" t="s">
        <v>21</v>
      </c>
      <c r="O67" s="11" t="s">
        <v>22</v>
      </c>
      <c r="P67" s="25"/>
      <c r="S67" s="22"/>
    </row>
    <row r="68" spans="1:19" s="12" customFormat="1" ht="19.5" customHeight="1">
      <c r="A68" s="19">
        <v>63</v>
      </c>
      <c r="B68" s="16" t="s">
        <v>119</v>
      </c>
      <c r="C68" s="23" t="s">
        <v>156</v>
      </c>
      <c r="D68" s="17" t="s">
        <v>67</v>
      </c>
      <c r="E68" s="17">
        <v>14</v>
      </c>
      <c r="F68" s="17" t="s">
        <v>80</v>
      </c>
      <c r="G68" s="17">
        <v>2.9</v>
      </c>
      <c r="H68" s="17">
        <v>168.26</v>
      </c>
      <c r="I68" s="14">
        <v>23</v>
      </c>
      <c r="J68" s="17">
        <v>133.64</v>
      </c>
      <c r="K68" s="10">
        <f t="shared" si="2"/>
        <v>9570.13</v>
      </c>
      <c r="L68" s="10">
        <f t="shared" si="3"/>
        <v>12049.31</v>
      </c>
      <c r="M68" s="16">
        <v>1610270</v>
      </c>
      <c r="N68" s="10" t="s">
        <v>21</v>
      </c>
      <c r="O68" s="11" t="s">
        <v>22</v>
      </c>
      <c r="P68" s="25"/>
      <c r="S68" s="22"/>
    </row>
    <row r="69" spans="1:19" s="12" customFormat="1" ht="19.5" customHeight="1">
      <c r="A69" s="19">
        <v>64</v>
      </c>
      <c r="B69" s="16" t="s">
        <v>122</v>
      </c>
      <c r="C69" s="23" t="s">
        <v>156</v>
      </c>
      <c r="D69" s="17" t="s">
        <v>70</v>
      </c>
      <c r="E69" s="17">
        <v>15</v>
      </c>
      <c r="F69" s="17" t="s">
        <v>80</v>
      </c>
      <c r="G69" s="17">
        <v>2.9</v>
      </c>
      <c r="H69" s="17">
        <v>168.26</v>
      </c>
      <c r="I69" s="14">
        <v>23</v>
      </c>
      <c r="J69" s="17">
        <v>133.64</v>
      </c>
      <c r="K69" s="10">
        <f t="shared" si="2"/>
        <v>9806.38</v>
      </c>
      <c r="L69" s="10">
        <f t="shared" si="3"/>
        <v>12346.76</v>
      </c>
      <c r="M69" s="16">
        <v>1650021</v>
      </c>
      <c r="N69" s="10" t="s">
        <v>21</v>
      </c>
      <c r="O69" s="11" t="s">
        <v>22</v>
      </c>
      <c r="P69" s="25"/>
      <c r="S69" s="22"/>
    </row>
    <row r="70" spans="1:19" s="12" customFormat="1" ht="19.5" customHeight="1">
      <c r="A70" s="19">
        <v>65</v>
      </c>
      <c r="B70" s="16" t="s">
        <v>125</v>
      </c>
      <c r="C70" s="23" t="s">
        <v>156</v>
      </c>
      <c r="D70" s="17" t="s">
        <v>73</v>
      </c>
      <c r="E70" s="17">
        <v>16</v>
      </c>
      <c r="F70" s="17" t="s">
        <v>80</v>
      </c>
      <c r="G70" s="17">
        <v>2.9</v>
      </c>
      <c r="H70" s="17">
        <v>168.26</v>
      </c>
      <c r="I70" s="14">
        <v>23</v>
      </c>
      <c r="J70" s="17">
        <v>133.64</v>
      </c>
      <c r="K70" s="10">
        <f aca="true" t="shared" si="4" ref="K70:K80">ROUND(M70/H70,2)</f>
        <v>9832.63</v>
      </c>
      <c r="L70" s="10">
        <f>ROUND(M70/J70,2)</f>
        <v>12379.81</v>
      </c>
      <c r="M70" s="16">
        <v>1654438</v>
      </c>
      <c r="N70" s="10" t="s">
        <v>21</v>
      </c>
      <c r="O70" s="11" t="s">
        <v>22</v>
      </c>
      <c r="P70" s="25"/>
      <c r="S70" s="22"/>
    </row>
    <row r="71" spans="1:19" s="12" customFormat="1" ht="19.5" customHeight="1">
      <c r="A71" s="19">
        <v>66</v>
      </c>
      <c r="B71" s="16" t="s">
        <v>128</v>
      </c>
      <c r="C71" s="23" t="s">
        <v>156</v>
      </c>
      <c r="D71" s="17" t="s">
        <v>76</v>
      </c>
      <c r="E71" s="17">
        <v>17</v>
      </c>
      <c r="F71" s="17" t="s">
        <v>80</v>
      </c>
      <c r="G71" s="17">
        <v>2.9</v>
      </c>
      <c r="H71" s="17">
        <v>168.26</v>
      </c>
      <c r="I71" s="14">
        <v>23</v>
      </c>
      <c r="J71" s="17">
        <v>133.64</v>
      </c>
      <c r="K71" s="10">
        <f t="shared" si="4"/>
        <v>9858.88</v>
      </c>
      <c r="L71" s="10">
        <f>ROUND(M71/J71,2)</f>
        <v>12412.86</v>
      </c>
      <c r="M71" s="16">
        <v>1658855</v>
      </c>
      <c r="N71" s="10" t="s">
        <v>21</v>
      </c>
      <c r="O71" s="11" t="s">
        <v>22</v>
      </c>
      <c r="P71" s="25"/>
      <c r="S71" s="22"/>
    </row>
    <row r="72" spans="1:19" s="12" customFormat="1" ht="19.5" customHeight="1">
      <c r="A72" s="19">
        <v>67</v>
      </c>
      <c r="B72" s="16" t="s">
        <v>131</v>
      </c>
      <c r="C72" s="23" t="s">
        <v>156</v>
      </c>
      <c r="D72" s="17" t="s">
        <v>159</v>
      </c>
      <c r="E72" s="17">
        <v>18</v>
      </c>
      <c r="F72" s="17" t="s">
        <v>80</v>
      </c>
      <c r="G72" s="17">
        <v>2.9</v>
      </c>
      <c r="H72" s="17">
        <v>168.26</v>
      </c>
      <c r="I72" s="14">
        <v>23</v>
      </c>
      <c r="J72" s="17">
        <v>133.64</v>
      </c>
      <c r="K72" s="10">
        <f t="shared" si="4"/>
        <v>9622.63</v>
      </c>
      <c r="L72" s="10">
        <f>ROUND(M72/J72,2)</f>
        <v>12115.41</v>
      </c>
      <c r="M72" s="16">
        <v>1619103</v>
      </c>
      <c r="N72" s="10" t="s">
        <v>21</v>
      </c>
      <c r="O72" s="11" t="s">
        <v>22</v>
      </c>
      <c r="P72" s="25"/>
      <c r="S72" s="22"/>
    </row>
    <row r="73" spans="1:19" s="12" customFormat="1" ht="19.5" customHeight="1">
      <c r="A73" s="19">
        <v>68</v>
      </c>
      <c r="B73" s="16" t="s">
        <v>134</v>
      </c>
      <c r="C73" s="23" t="s">
        <v>156</v>
      </c>
      <c r="D73" s="17" t="s">
        <v>162</v>
      </c>
      <c r="E73" s="17">
        <v>19</v>
      </c>
      <c r="F73" s="17" t="s">
        <v>80</v>
      </c>
      <c r="G73" s="17">
        <v>2.9</v>
      </c>
      <c r="H73" s="17">
        <v>168.26</v>
      </c>
      <c r="I73" s="14">
        <v>23</v>
      </c>
      <c r="J73" s="17">
        <v>133.64</v>
      </c>
      <c r="K73" s="10">
        <f t="shared" si="4"/>
        <v>9832.63</v>
      </c>
      <c r="L73" s="10">
        <f>ROUND(M73/J73,2)</f>
        <v>12379.81</v>
      </c>
      <c r="M73" s="16">
        <v>1654438</v>
      </c>
      <c r="N73" s="10" t="s">
        <v>21</v>
      </c>
      <c r="O73" s="11" t="s">
        <v>22</v>
      </c>
      <c r="P73" s="25"/>
      <c r="S73" s="22"/>
    </row>
    <row r="74" spans="1:19" s="12" customFormat="1" ht="19.5" customHeight="1">
      <c r="A74" s="19">
        <v>69</v>
      </c>
      <c r="B74" s="16" t="s">
        <v>137</v>
      </c>
      <c r="C74" s="23" t="s">
        <v>156</v>
      </c>
      <c r="D74" s="19" t="s">
        <v>165</v>
      </c>
      <c r="E74" s="19">
        <v>20</v>
      </c>
      <c r="F74" s="19" t="s">
        <v>80</v>
      </c>
      <c r="G74" s="19">
        <v>2.9</v>
      </c>
      <c r="H74" s="19">
        <v>168.26</v>
      </c>
      <c r="I74" s="14">
        <v>23</v>
      </c>
      <c r="J74" s="19">
        <v>133.64</v>
      </c>
      <c r="K74" s="10">
        <f t="shared" si="4"/>
        <v>9806.38</v>
      </c>
      <c r="L74" s="10">
        <f>ROUND(M74/J74,2)</f>
        <v>12346.76</v>
      </c>
      <c r="M74" s="16">
        <v>1650021</v>
      </c>
      <c r="N74" s="10" t="s">
        <v>21</v>
      </c>
      <c r="O74" s="11" t="s">
        <v>22</v>
      </c>
      <c r="P74" s="25"/>
      <c r="S74" s="22"/>
    </row>
    <row r="75" spans="1:19" s="12" customFormat="1" ht="19.5" customHeight="1">
      <c r="A75" s="19">
        <v>70</v>
      </c>
      <c r="B75" s="16" t="s">
        <v>140</v>
      </c>
      <c r="C75" s="23" t="s">
        <v>156</v>
      </c>
      <c r="D75" s="19" t="s">
        <v>168</v>
      </c>
      <c r="E75" s="19">
        <v>21</v>
      </c>
      <c r="F75" s="19" t="s">
        <v>80</v>
      </c>
      <c r="G75" s="19">
        <v>2.9</v>
      </c>
      <c r="H75" s="19">
        <v>168.26</v>
      </c>
      <c r="I75" s="14">
        <v>23</v>
      </c>
      <c r="J75" s="19">
        <v>133.64</v>
      </c>
      <c r="K75" s="10">
        <f t="shared" si="4"/>
        <v>9780.13</v>
      </c>
      <c r="L75" s="10">
        <f>ROUND(M75/J75,2)</f>
        <v>12313.71</v>
      </c>
      <c r="M75" s="16">
        <v>1645604</v>
      </c>
      <c r="N75" s="10" t="s">
        <v>21</v>
      </c>
      <c r="O75" s="11" t="s">
        <v>22</v>
      </c>
      <c r="P75" s="25"/>
      <c r="S75" s="22"/>
    </row>
    <row r="76" spans="1:19" s="12" customFormat="1" ht="19.5" customHeight="1">
      <c r="A76" s="19">
        <v>71</v>
      </c>
      <c r="B76" s="16" t="s">
        <v>143</v>
      </c>
      <c r="C76" s="23" t="s">
        <v>156</v>
      </c>
      <c r="D76" s="19" t="s">
        <v>171</v>
      </c>
      <c r="E76" s="19">
        <v>22</v>
      </c>
      <c r="F76" s="19" t="s">
        <v>80</v>
      </c>
      <c r="G76" s="19">
        <v>2.9</v>
      </c>
      <c r="H76" s="19">
        <v>168.26</v>
      </c>
      <c r="I76" s="14">
        <v>23</v>
      </c>
      <c r="J76" s="19">
        <v>133.64</v>
      </c>
      <c r="K76" s="10">
        <f t="shared" si="4"/>
        <v>9753.88</v>
      </c>
      <c r="L76" s="10">
        <f>ROUND(M76/J76,2)</f>
        <v>12280.66</v>
      </c>
      <c r="M76" s="16">
        <v>1641188</v>
      </c>
      <c r="N76" s="10" t="s">
        <v>21</v>
      </c>
      <c r="O76" s="11" t="s">
        <v>22</v>
      </c>
      <c r="P76" s="25"/>
      <c r="S76" s="22"/>
    </row>
    <row r="77" spans="1:19" s="12" customFormat="1" ht="19.5" customHeight="1">
      <c r="A77" s="19">
        <v>72</v>
      </c>
      <c r="B77" s="16" t="s">
        <v>146</v>
      </c>
      <c r="C77" s="23" t="s">
        <v>156</v>
      </c>
      <c r="D77" s="19" t="s">
        <v>174</v>
      </c>
      <c r="E77" s="19">
        <v>23</v>
      </c>
      <c r="F77" s="19" t="s">
        <v>80</v>
      </c>
      <c r="G77" s="19">
        <v>2.9</v>
      </c>
      <c r="H77" s="19">
        <v>168.26</v>
      </c>
      <c r="I77" s="14">
        <v>23</v>
      </c>
      <c r="J77" s="19">
        <v>133.64</v>
      </c>
      <c r="K77" s="10">
        <f t="shared" si="4"/>
        <v>9727.62</v>
      </c>
      <c r="L77" s="10">
        <f>ROUND(M77/J77,2)</f>
        <v>12247.61</v>
      </c>
      <c r="M77" s="16">
        <v>1636770</v>
      </c>
      <c r="N77" s="10" t="s">
        <v>21</v>
      </c>
      <c r="O77" s="11" t="s">
        <v>22</v>
      </c>
      <c r="P77" s="25"/>
      <c r="S77" s="22"/>
    </row>
    <row r="78" spans="1:19" s="12" customFormat="1" ht="19.5" customHeight="1">
      <c r="A78" s="19">
        <v>73</v>
      </c>
      <c r="B78" s="16" t="s">
        <v>149</v>
      </c>
      <c r="C78" s="23" t="s">
        <v>156</v>
      </c>
      <c r="D78" s="19" t="s">
        <v>177</v>
      </c>
      <c r="E78" s="19">
        <v>24</v>
      </c>
      <c r="F78" s="19" t="s">
        <v>80</v>
      </c>
      <c r="G78" s="19">
        <v>2.9</v>
      </c>
      <c r="H78" s="19">
        <v>168.26</v>
      </c>
      <c r="I78" s="14">
        <v>23</v>
      </c>
      <c r="J78" s="19">
        <v>133.64</v>
      </c>
      <c r="K78" s="10">
        <f t="shared" si="4"/>
        <v>9701.38</v>
      </c>
      <c r="L78" s="10">
        <f>ROUND(M78/J78,2)</f>
        <v>12214.56</v>
      </c>
      <c r="M78" s="16">
        <v>1632354</v>
      </c>
      <c r="N78" s="10" t="s">
        <v>21</v>
      </c>
      <c r="O78" s="11" t="s">
        <v>22</v>
      </c>
      <c r="P78" s="25"/>
      <c r="S78" s="22"/>
    </row>
    <row r="79" spans="1:19" s="12" customFormat="1" ht="19.5" customHeight="1">
      <c r="A79" s="19">
        <v>74</v>
      </c>
      <c r="B79" s="16" t="s">
        <v>152</v>
      </c>
      <c r="C79" s="23" t="s">
        <v>156</v>
      </c>
      <c r="D79" s="19" t="s">
        <v>180</v>
      </c>
      <c r="E79" s="19">
        <v>25</v>
      </c>
      <c r="F79" s="19" t="s">
        <v>80</v>
      </c>
      <c r="G79" s="19">
        <v>2.9</v>
      </c>
      <c r="H79" s="19">
        <v>168.26</v>
      </c>
      <c r="I79" s="14">
        <v>23</v>
      </c>
      <c r="J79" s="19">
        <v>133.64</v>
      </c>
      <c r="K79" s="10">
        <f t="shared" si="4"/>
        <v>9675.13</v>
      </c>
      <c r="L79" s="10">
        <f>ROUND(M79/J79,2)</f>
        <v>12181.51</v>
      </c>
      <c r="M79" s="16">
        <v>1627937</v>
      </c>
      <c r="N79" s="10" t="s">
        <v>21</v>
      </c>
      <c r="O79" s="11" t="s">
        <v>22</v>
      </c>
      <c r="P79" s="25"/>
      <c r="S79" s="22"/>
    </row>
    <row r="80" spans="1:19" s="12" customFormat="1" ht="19.5" customHeight="1">
      <c r="A80" s="19">
        <v>75</v>
      </c>
      <c r="B80" s="16" t="s">
        <v>155</v>
      </c>
      <c r="C80" s="23" t="s">
        <v>156</v>
      </c>
      <c r="D80" s="17" t="s">
        <v>183</v>
      </c>
      <c r="E80" s="17">
        <v>26</v>
      </c>
      <c r="F80" s="17" t="s">
        <v>80</v>
      </c>
      <c r="G80" s="17">
        <v>2.89</v>
      </c>
      <c r="H80" s="17">
        <v>168.26</v>
      </c>
      <c r="I80" s="14">
        <v>23</v>
      </c>
      <c r="J80" s="17">
        <v>133.64</v>
      </c>
      <c r="K80" s="10">
        <f t="shared" si="4"/>
        <v>9176.38</v>
      </c>
      <c r="L80" s="10">
        <f>ROUND(M80/J80,2)</f>
        <v>11553.56</v>
      </c>
      <c r="M80" s="16">
        <v>1544018</v>
      </c>
      <c r="N80" s="10" t="s">
        <v>21</v>
      </c>
      <c r="O80" s="11" t="s">
        <v>22</v>
      </c>
      <c r="P80" s="25"/>
      <c r="S80" s="22"/>
    </row>
    <row r="81" spans="1:16" s="1" customFormat="1" ht="19.5" customHeight="1">
      <c r="A81" s="41" t="s">
        <v>19</v>
      </c>
      <c r="B81" s="41"/>
      <c r="C81" s="42"/>
      <c r="D81" s="42"/>
      <c r="E81" s="42"/>
      <c r="F81" s="42"/>
      <c r="G81" s="43"/>
      <c r="H81" s="4">
        <f>ROUND(SUM(H6:H80),2)</f>
        <v>11280.5</v>
      </c>
      <c r="I81" s="4">
        <f>ROUND(SUM(I6:I80),2)</f>
        <v>1725</v>
      </c>
      <c r="J81" s="4">
        <f>ROUND(SUM(J6:J80),2)</f>
        <v>8959.5</v>
      </c>
      <c r="K81" s="13">
        <f>ROUND(M81/H81,0)</f>
        <v>9462</v>
      </c>
      <c r="L81" s="3">
        <f>ROUND(M81/J81,2)</f>
        <v>11913.32</v>
      </c>
      <c r="M81" s="9">
        <f>SUM(M6:M80)</f>
        <v>106737434</v>
      </c>
      <c r="N81" s="10" t="s">
        <v>21</v>
      </c>
      <c r="O81" s="8" t="s">
        <v>20</v>
      </c>
      <c r="P81" s="26"/>
    </row>
    <row r="82" spans="1:16" s="1" customFormat="1" ht="32.25" customHeight="1">
      <c r="A82" s="37" t="str">
        <f>"本栋销售住宅共"&amp;COUNTA(D6:D80)&amp;"套，销售住宅总建筑面积："&amp;H81&amp;"㎡，套内面积："&amp;J81&amp;"㎡，分摊面积："&amp;I81&amp;"㎡，销售均价："&amp;K81&amp;"元/㎡（建筑面积）、"&amp;L81&amp;"元/㎡（套内建筑面积）。"</f>
        <v>本栋销售住宅共75套，销售住宅总建筑面积：11280.5㎡，套内面积：8959.5㎡，分摊面积：1725㎡，销售均价：9462元/㎡（建筑面积）、11913.32元/㎡（套内建筑面积）。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</row>
    <row r="83" spans="1:16" s="1" customFormat="1" ht="51.75" customHeight="1">
      <c r="A83" s="40" t="s">
        <v>25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s="1" customFormat="1" ht="24.75" customHeight="1">
      <c r="A84" s="36" t="s">
        <v>24</v>
      </c>
      <c r="B84" s="36"/>
      <c r="C84" s="36"/>
      <c r="D84" s="36"/>
      <c r="E84" s="36"/>
      <c r="F84" s="36"/>
      <c r="G84" s="5"/>
      <c r="H84" s="5"/>
      <c r="I84" s="5"/>
      <c r="J84" s="5"/>
      <c r="K84" s="5"/>
      <c r="L84" s="44" t="s">
        <v>27</v>
      </c>
      <c r="M84" s="36"/>
      <c r="N84" s="5"/>
      <c r="O84" s="6"/>
      <c r="P84" s="6"/>
    </row>
    <row r="85" spans="1:16" s="1" customFormat="1" ht="24.75" customHeight="1">
      <c r="A85" s="36" t="s">
        <v>26</v>
      </c>
      <c r="B85" s="36"/>
      <c r="C85" s="36"/>
      <c r="D85" s="36"/>
      <c r="E85" s="36"/>
      <c r="F85" s="36"/>
      <c r="G85" s="6"/>
      <c r="H85" s="6"/>
      <c r="I85" s="6"/>
      <c r="J85" s="6"/>
      <c r="K85" s="6"/>
      <c r="L85" s="36" t="s">
        <v>17</v>
      </c>
      <c r="M85" s="36"/>
      <c r="N85" s="5"/>
      <c r="O85" s="6"/>
      <c r="P85" s="6"/>
    </row>
    <row r="86" spans="1:6" s="1" customFormat="1" ht="24.75" customHeight="1">
      <c r="A86" s="36" t="s">
        <v>18</v>
      </c>
      <c r="B86" s="36"/>
      <c r="C86" s="36"/>
      <c r="D86" s="36"/>
      <c r="E86" s="36"/>
      <c r="F86" s="36"/>
    </row>
    <row r="87" s="1" customFormat="1" ht="24.75" customHeight="1">
      <c r="H87" s="15"/>
    </row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30.75" customHeight="1"/>
    <row r="96" ht="42" customHeight="1"/>
    <row r="97" ht="51.75" customHeight="1"/>
    <row r="98" ht="27" customHeight="1"/>
    <row r="99" ht="26.25" customHeight="1"/>
  </sheetData>
  <sheetProtection/>
  <mergeCells count="28">
    <mergeCell ref="A85:F85"/>
    <mergeCell ref="L85:M85"/>
    <mergeCell ref="A86:F86"/>
    <mergeCell ref="A82:P82"/>
    <mergeCell ref="A83:P83"/>
    <mergeCell ref="A81:G81"/>
    <mergeCell ref="A84:F84"/>
    <mergeCell ref="L84:M84"/>
    <mergeCell ref="D4:D5"/>
    <mergeCell ref="E4:E5"/>
    <mergeCell ref="A1:C1"/>
    <mergeCell ref="A2:P2"/>
    <mergeCell ref="A3:H3"/>
    <mergeCell ref="A4:A5"/>
    <mergeCell ref="B4:B5"/>
    <mergeCell ref="C4:C5"/>
    <mergeCell ref="M4:M5"/>
    <mergeCell ref="H4:H5"/>
    <mergeCell ref="F4:F5"/>
    <mergeCell ref="G4:G5"/>
    <mergeCell ref="L4:L5"/>
    <mergeCell ref="K4:K5"/>
    <mergeCell ref="I4:I5"/>
    <mergeCell ref="J4:J5"/>
    <mergeCell ref="P6:P81"/>
    <mergeCell ref="N4:N5"/>
    <mergeCell ref="O4:O5"/>
    <mergeCell ref="P4:P5"/>
  </mergeCells>
  <printOptions/>
  <pageMargins left="0.55" right="0.38" top="0.29" bottom="0.34" header="0.25" footer="0.17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Christina</cp:lastModifiedBy>
  <cp:lastPrinted>2022-09-25T06:39:08Z</cp:lastPrinted>
  <dcterms:created xsi:type="dcterms:W3CDTF">2011-04-26T02:07:47Z</dcterms:created>
  <dcterms:modified xsi:type="dcterms:W3CDTF">2022-09-25T06:50:07Z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