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showInkAnnotation="0" defaultThemeVersion="124226"/>
  <bookViews>
    <workbookView xWindow="0" yWindow="0" windowWidth="28695" windowHeight="13050"/>
  </bookViews>
  <sheets>
    <sheet name="附件2" sheetId="2" r:id="rId1"/>
  </sheets>
  <calcPr calcId="125725"/>
</workbook>
</file>

<file path=xl/calcChain.xml><?xml version="1.0" encoding="utf-8"?>
<calcChain xmlns="http://schemas.openxmlformats.org/spreadsheetml/2006/main">
  <c r="T48" i="2"/>
  <c r="T6"/>
  <c r="T7"/>
  <c r="T8"/>
  <c r="T9"/>
  <c r="T10"/>
  <c r="T11"/>
  <c r="T12"/>
  <c r="T13"/>
  <c r="T14"/>
  <c r="T15"/>
  <c r="T16"/>
  <c r="T17"/>
  <c r="T18"/>
  <c r="T19"/>
  <c r="T20"/>
  <c r="T21"/>
  <c r="T22"/>
  <c r="T23"/>
  <c r="T24"/>
  <c r="T25"/>
  <c r="T26"/>
  <c r="T27"/>
  <c r="T28"/>
  <c r="T29"/>
  <c r="T30"/>
  <c r="T31"/>
  <c r="T32"/>
  <c r="T33"/>
  <c r="T34"/>
  <c r="T35"/>
  <c r="T36"/>
  <c r="T37"/>
  <c r="T38"/>
  <c r="T39"/>
  <c r="T40"/>
  <c r="T41"/>
  <c r="T42"/>
  <c r="T43"/>
  <c r="T44"/>
  <c r="T45"/>
  <c r="T46"/>
  <c r="T47"/>
  <c r="S48"/>
  <c r="T49" s="1"/>
  <c r="L48"/>
  <c r="I48"/>
  <c r="G48"/>
  <c r="H48"/>
  <c r="J30"/>
  <c r="K30"/>
  <c r="J31"/>
  <c r="K31"/>
  <c r="J32"/>
  <c r="K32"/>
  <c r="J33"/>
  <c r="K33"/>
  <c r="J34"/>
  <c r="K34"/>
  <c r="J35"/>
  <c r="K35"/>
  <c r="J36"/>
  <c r="K36"/>
  <c r="J37"/>
  <c r="K37"/>
  <c r="J38"/>
  <c r="K38"/>
  <c r="J39"/>
  <c r="K39"/>
  <c r="J40"/>
  <c r="K40"/>
  <c r="J41"/>
  <c r="K41"/>
  <c r="J42"/>
  <c r="K42"/>
  <c r="J43"/>
  <c r="K43"/>
  <c r="J44"/>
  <c r="K44"/>
  <c r="J45"/>
  <c r="K45"/>
  <c r="J46"/>
  <c r="K46"/>
  <c r="J47"/>
  <c r="K47"/>
  <c r="J18"/>
  <c r="K18"/>
  <c r="K7"/>
  <c r="J6"/>
  <c r="J7"/>
  <c r="K6"/>
  <c r="J8"/>
  <c r="K8"/>
  <c r="J9"/>
  <c r="K9"/>
  <c r="J10"/>
  <c r="K10"/>
  <c r="J11"/>
  <c r="K11"/>
  <c r="J12"/>
  <c r="K12"/>
  <c r="J13"/>
  <c r="K13"/>
  <c r="J14"/>
  <c r="K14"/>
  <c r="J15"/>
  <c r="K15"/>
  <c r="J16"/>
  <c r="K16"/>
  <c r="J17"/>
  <c r="K17"/>
  <c r="J19"/>
  <c r="K19"/>
  <c r="J20"/>
  <c r="K20"/>
  <c r="J21"/>
  <c r="K21"/>
  <c r="J22"/>
  <c r="K22"/>
  <c r="J23"/>
  <c r="K23"/>
  <c r="J24"/>
  <c r="K24"/>
  <c r="J25"/>
  <c r="K25"/>
  <c r="J26"/>
  <c r="K26"/>
  <c r="J27"/>
  <c r="K27"/>
  <c r="J28"/>
  <c r="K28"/>
  <c r="J29"/>
  <c r="K29"/>
  <c r="K48" l="1"/>
  <c r="J48"/>
</calcChain>
</file>

<file path=xl/sharedStrings.xml><?xml version="1.0" encoding="utf-8"?>
<sst xmlns="http://schemas.openxmlformats.org/spreadsheetml/2006/main" count="112" uniqueCount="30">
  <si>
    <t>附件2</t>
  </si>
  <si>
    <t>清远市新建商品住房销售价格备案表</t>
  </si>
  <si>
    <t>项目(楼盘)名称：</t>
  </si>
  <si>
    <t>序号</t>
  </si>
  <si>
    <t>幢（栋）号</t>
  </si>
  <si>
    <t>房号</t>
  </si>
  <si>
    <t>楼层(F)</t>
  </si>
  <si>
    <t>户型</t>
  </si>
  <si>
    <t>层高（m)</t>
  </si>
  <si>
    <t>建筑面积（㎡）</t>
  </si>
  <si>
    <t>分摊的共有建筑面积（㎡）</t>
  </si>
  <si>
    <t>套内建筑面积（㎡）</t>
  </si>
  <si>
    <t>建筑面积单价（元/㎡）</t>
  </si>
  <si>
    <t>套内建筑面积销售单价（元/㎡）</t>
  </si>
  <si>
    <t>总售价(元)</t>
  </si>
  <si>
    <t>优惠折扣及其条件</t>
  </si>
  <si>
    <t>销售
状态</t>
  </si>
  <si>
    <t>备注</t>
  </si>
  <si>
    <t>三房两厅</t>
  </si>
  <si>
    <t>本楼栋总面积/均价</t>
  </si>
  <si>
    <t>注：
1.销售价格构成包括合理的开发建设成本、费用、税金和利润等；与商品房配套建设的各项基础设施，包括供水、供电、供气、通讯、有线电视、安全监控系统、信报箱等建设费用，一律计入开发建设成本，不得在房价外另行收取。
2.建筑面积=套内建筑面积+分摊的共有建筑面积。</t>
  </si>
  <si>
    <t>备案机关：</t>
  </si>
  <si>
    <t>企业物价员：</t>
  </si>
  <si>
    <t>价格举报投诉电话：12358</t>
  </si>
  <si>
    <t>企业投诉电话：</t>
  </si>
  <si>
    <t>待售</t>
    <phoneticPr fontId="9" type="noConversion"/>
  </si>
  <si>
    <t>房地产开发企业名称或中介服务机构名称：清远市荷兴房地产开发有限公司</t>
    <phoneticPr fontId="9" type="noConversion"/>
  </si>
  <si>
    <t>天荷壹号花园（28＃楼）</t>
    <phoneticPr fontId="9" type="noConversion"/>
  </si>
  <si>
    <t>本表一式叁份</t>
    <phoneticPr fontId="9" type="noConversion"/>
  </si>
  <si>
    <t xml:space="preserve">   本栋销售住宅共 42 套，销售住宅总建筑面积：4525.84㎡，套内面积：3737.36㎡，分摊面积：788.48㎡，销售均价：6893.00元/㎡（建筑面积）、8347.51 元/㎡（套内建筑面积）。</t>
    <phoneticPr fontId="9" type="noConversion"/>
  </si>
</sst>
</file>

<file path=xl/styles.xml><?xml version="1.0" encoding="utf-8"?>
<styleSheet xmlns="http://schemas.openxmlformats.org/spreadsheetml/2006/main">
  <numFmts count="4">
    <numFmt numFmtId="176" formatCode="#\F"/>
    <numFmt numFmtId="177" formatCode="0_ "/>
    <numFmt numFmtId="178" formatCode="0.00_ "/>
    <numFmt numFmtId="179" formatCode="0;_ꀀ"/>
  </numFmts>
  <fonts count="19">
    <font>
      <sz val="12"/>
      <name val="宋体"/>
      <charset val="134"/>
    </font>
    <font>
      <sz val="16"/>
      <name val="黑体"/>
      <family val="3"/>
      <charset val="134"/>
    </font>
    <font>
      <sz val="20"/>
      <name val="方正小标宋简体"/>
      <charset val="134"/>
    </font>
    <font>
      <sz val="11"/>
      <name val="宋体"/>
      <family val="3"/>
      <charset val="134"/>
    </font>
    <font>
      <b/>
      <sz val="11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name val="Times New Roman"/>
      <family val="1"/>
    </font>
    <font>
      <sz val="10"/>
      <name val="宋体"/>
      <family val="3"/>
      <charset val="134"/>
    </font>
    <font>
      <sz val="10"/>
      <color indexed="8"/>
      <name val="宋体"/>
      <family val="3"/>
      <charset val="134"/>
    </font>
    <font>
      <sz val="9"/>
      <name val="宋体"/>
      <family val="3"/>
      <charset val="134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b/>
      <sz val="11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theme="1"/>
      <name val="Tahoma"/>
      <family val="2"/>
    </font>
    <font>
      <sz val="11"/>
      <color theme="1"/>
      <name val="Tahoma"/>
      <family val="2"/>
      <charset val="134"/>
    </font>
    <font>
      <sz val="11"/>
      <name val="宋体"/>
      <family val="3"/>
      <charset val="134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65">
    <xf numFmtId="0" fontId="0" fillId="0" borderId="0">
      <alignment vertical="center"/>
    </xf>
    <xf numFmtId="9" fontId="10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/>
    <xf numFmtId="0" fontId="16" fillId="0" borderId="0"/>
    <xf numFmtId="0" fontId="15" fillId="0" borderId="0">
      <alignment vertical="center"/>
    </xf>
    <xf numFmtId="0" fontId="17" fillId="0" borderId="0"/>
    <xf numFmtId="9" fontId="5" fillId="0" borderId="0" applyFont="0" applyFill="0" applyBorder="0" applyAlignment="0" applyProtection="0">
      <alignment vertical="center"/>
    </xf>
    <xf numFmtId="0" fontId="11" fillId="0" borderId="0">
      <alignment vertical="center"/>
    </xf>
    <xf numFmtId="9" fontId="5" fillId="0" borderId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/>
    <xf numFmtId="0" fontId="11" fillId="0" borderId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1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/>
    <xf numFmtId="0" fontId="16" fillId="0" borderId="0"/>
    <xf numFmtId="0" fontId="15" fillId="0" borderId="0">
      <alignment vertical="center"/>
    </xf>
    <xf numFmtId="0" fontId="11" fillId="0" borderId="0">
      <alignment vertical="center"/>
    </xf>
  </cellStyleXfs>
  <cellXfs count="5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2" borderId="0" xfId="0" applyFill="1">
      <alignment vertical="center"/>
    </xf>
    <xf numFmtId="0" fontId="7" fillId="0" borderId="0" xfId="0" applyFont="1" applyAlignment="1">
      <alignment horizontal="left" vertical="center"/>
    </xf>
    <xf numFmtId="0" fontId="3" fillId="0" borderId="0" xfId="0" applyFont="1">
      <alignment vertical="center"/>
    </xf>
    <xf numFmtId="0" fontId="7" fillId="0" borderId="0" xfId="0" applyFont="1" applyAlignment="1">
      <alignment horizontal="left" vertical="center" wrapText="1"/>
    </xf>
    <xf numFmtId="0" fontId="7" fillId="2" borderId="0" xfId="0" applyFont="1" applyFill="1" applyAlignment="1">
      <alignment horizontal="left" vertical="center" wrapText="1"/>
    </xf>
    <xf numFmtId="0" fontId="7" fillId="0" borderId="0" xfId="0" applyFont="1" applyAlignment="1">
      <alignment vertical="center" wrapText="1"/>
    </xf>
    <xf numFmtId="0" fontId="7" fillId="2" borderId="0" xfId="0" applyFont="1" applyFill="1" applyAlignment="1">
      <alignment vertical="center" wrapText="1"/>
    </xf>
    <xf numFmtId="0" fontId="0" fillId="2" borderId="0" xfId="0" applyFill="1" applyAlignment="1">
      <alignment horizontal="center" vertical="center"/>
    </xf>
    <xf numFmtId="0" fontId="4" fillId="0" borderId="1" xfId="0" applyFont="1" applyBorder="1" applyAlignment="1">
      <alignment vertical="center"/>
    </xf>
    <xf numFmtId="176" fontId="5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5" fillId="0" borderId="1" xfId="3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177" fontId="14" fillId="0" borderId="1" xfId="0" applyNumberFormat="1" applyFont="1" applyFill="1" applyBorder="1" applyAlignment="1">
      <alignment horizontal="center" vertical="center" wrapText="1"/>
    </xf>
    <xf numFmtId="178" fontId="14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178" fontId="6" fillId="0" borderId="1" xfId="0" applyNumberFormat="1" applyFont="1" applyFill="1" applyBorder="1" applyAlignment="1">
      <alignment horizontal="center" vertical="center" wrapText="1"/>
    </xf>
    <xf numFmtId="178" fontId="3" fillId="0" borderId="1" xfId="0" applyNumberFormat="1" applyFont="1" applyFill="1" applyBorder="1" applyAlignment="1">
      <alignment horizontal="center" vertical="center" wrapText="1"/>
    </xf>
    <xf numFmtId="178" fontId="3" fillId="0" borderId="1" xfId="0" applyNumberFormat="1" applyFont="1" applyFill="1" applyBorder="1">
      <alignment vertical="center"/>
    </xf>
    <xf numFmtId="0" fontId="3" fillId="0" borderId="1" xfId="0" applyFont="1" applyFill="1" applyBorder="1">
      <alignment vertical="center"/>
    </xf>
    <xf numFmtId="177" fontId="3" fillId="0" borderId="1" xfId="0" applyNumberFormat="1" applyFont="1" applyFill="1" applyBorder="1" applyAlignment="1">
      <alignment horizontal="center" vertical="center" wrapText="1"/>
    </xf>
    <xf numFmtId="177" fontId="0" fillId="0" borderId="1" xfId="0" applyNumberFormat="1" applyBorder="1" applyAlignment="1">
      <alignment horizontal="center" vertical="center"/>
    </xf>
    <xf numFmtId="177" fontId="0" fillId="0" borderId="0" xfId="0" applyNumberForma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77" fontId="18" fillId="3" borderId="1" xfId="16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79" fontId="0" fillId="0" borderId="1" xfId="0" applyNumberFormat="1" applyBorder="1" applyAlignment="1">
      <alignment horizontal="center" vertical="center"/>
    </xf>
    <xf numFmtId="177" fontId="15" fillId="3" borderId="1" xfId="23" applyNumberFormat="1" applyFont="1" applyFill="1" applyBorder="1" applyAlignment="1">
      <alignment horizontal="center" vertical="center"/>
    </xf>
    <xf numFmtId="177" fontId="18" fillId="4" borderId="1" xfId="16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11" fillId="0" borderId="1" xfId="16" applyFill="1" applyBorder="1" applyAlignment="1">
      <alignment vertical="center" wrapText="1"/>
    </xf>
    <xf numFmtId="0" fontId="11" fillId="0" borderId="1" xfId="16" applyFont="1" applyFill="1" applyBorder="1" applyAlignment="1">
      <alignment vertical="center" wrapText="1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0" fontId="8" fillId="0" borderId="2" xfId="0" applyFont="1" applyBorder="1" applyAlignment="1">
      <alignment horizontal="left" vertical="top" wrapText="1"/>
    </xf>
    <xf numFmtId="0" fontId="0" fillId="0" borderId="2" xfId="0" applyBorder="1" applyAlignment="1">
      <alignment horizontal="left" vertical="center"/>
    </xf>
    <xf numFmtId="0" fontId="0" fillId="2" borderId="2" xfId="0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</cellXfs>
  <cellStyles count="65">
    <cellStyle name="百分比 2" xfId="1"/>
    <cellStyle name="百分比 2 2" xfId="2"/>
    <cellStyle name="百分比 2 2 2" xfId="17"/>
    <cellStyle name="百分比 2 2 2 2" xfId="24"/>
    <cellStyle name="百分比 2 2 3" xfId="25"/>
    <cellStyle name="百分比 2 3" xfId="15"/>
    <cellStyle name="百分比 2 3 2" xfId="26"/>
    <cellStyle name="百分比 2 3 2 2" xfId="27"/>
    <cellStyle name="百分比 2 3 3" xfId="28"/>
    <cellStyle name="百分比 2 4" xfId="29"/>
    <cellStyle name="百分比 2 4 2" xfId="30"/>
    <cellStyle name="百分比 2 4 2 2" xfId="31"/>
    <cellStyle name="百分比 2 4 3" xfId="32"/>
    <cellStyle name="百分比 2 5" xfId="33"/>
    <cellStyle name="百分比 2 5 2" xfId="34"/>
    <cellStyle name="百分比 2 6" xfId="35"/>
    <cellStyle name="百分比 2 6 2" xfId="36"/>
    <cellStyle name="百分比 2 7" xfId="37"/>
    <cellStyle name="常规" xfId="0" builtinId="0"/>
    <cellStyle name="常规 2" xfId="3"/>
    <cellStyle name="常规 2 2" xfId="4"/>
    <cellStyle name="常规 2 2 2" xfId="38"/>
    <cellStyle name="常规 2 3" xfId="18"/>
    <cellStyle name="常规 2 3 2" xfId="39"/>
    <cellStyle name="常规 2 4" xfId="40"/>
    <cellStyle name="常规 2 4 2" xfId="41"/>
    <cellStyle name="常规 2 5" xfId="42"/>
    <cellStyle name="常规 2 5 2" xfId="43"/>
    <cellStyle name="常规 2 6" xfId="44"/>
    <cellStyle name="常规 3" xfId="5"/>
    <cellStyle name="常规 3 2" xfId="6"/>
    <cellStyle name="常规 3 2 2" xfId="45"/>
    <cellStyle name="常规 3 3" xfId="19"/>
    <cellStyle name="常规 3 3 2" xfId="46"/>
    <cellStyle name="常规 3 4" xfId="23"/>
    <cellStyle name="常规 3 4 2" xfId="47"/>
    <cellStyle name="常规 3 4 3" xfId="48"/>
    <cellStyle name="常规 3 5" xfId="49"/>
    <cellStyle name="常规 3 5 2" xfId="50"/>
    <cellStyle name="常规 3 6" xfId="51"/>
    <cellStyle name="常规 3 7" xfId="52"/>
    <cellStyle name="常规 4" xfId="7"/>
    <cellStyle name="常规 4 2" xfId="8"/>
    <cellStyle name="常规 4 2 2" xfId="53"/>
    <cellStyle name="常规 4 3" xfId="20"/>
    <cellStyle name="常规 4 3 2" xfId="54"/>
    <cellStyle name="常规 4 4" xfId="55"/>
    <cellStyle name="常规 4 4 2" xfId="56"/>
    <cellStyle name="常规 4 5" xfId="57"/>
    <cellStyle name="常规 4 5 2" xfId="58"/>
    <cellStyle name="常规 4 6" xfId="59"/>
    <cellStyle name="常规 5" xfId="9"/>
    <cellStyle name="常规 5 2" xfId="10"/>
    <cellStyle name="常规 5 2 2" xfId="60"/>
    <cellStyle name="常规 5 3" xfId="21"/>
    <cellStyle name="常规 6" xfId="11"/>
    <cellStyle name="常规 6 2" xfId="12"/>
    <cellStyle name="常规 6 3" xfId="14"/>
    <cellStyle name="常规 6 3 2" xfId="22"/>
    <cellStyle name="常规 6 4" xfId="61"/>
    <cellStyle name="常规 6 5" xfId="62"/>
    <cellStyle name="常规 7" xfId="13"/>
    <cellStyle name="常规 7 2" xfId="63"/>
    <cellStyle name="常规 8" xfId="16"/>
    <cellStyle name="常规 9" xfId="64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54"/>
  <sheetViews>
    <sheetView tabSelected="1" workbookViewId="0">
      <pane ySplit="5" topLeftCell="A36" activePane="bottomLeft" state="frozen"/>
      <selection pane="bottomLeft" activeCell="R50" sqref="R50"/>
    </sheetView>
  </sheetViews>
  <sheetFormatPr defaultColWidth="9" defaultRowHeight="14.25"/>
  <cols>
    <col min="1" max="1" width="3.875" customWidth="1"/>
    <col min="2" max="2" width="6.875" customWidth="1"/>
    <col min="3" max="3" width="7.5" customWidth="1"/>
    <col min="4" max="4" width="5.625" customWidth="1"/>
    <col min="5" max="5" width="9.75" customWidth="1"/>
    <col min="6" max="6" width="6.875" customWidth="1"/>
    <col min="7" max="7" width="9.625" style="2" customWidth="1"/>
    <col min="8" max="8" width="10.125" customWidth="1"/>
    <col min="9" max="9" width="9.125" customWidth="1"/>
    <col min="10" max="10" width="10.625" customWidth="1"/>
    <col min="11" max="11" width="11.125" customWidth="1"/>
    <col min="12" max="12" width="13.5" customWidth="1"/>
    <col min="13" max="13" width="9.375" customWidth="1"/>
    <col min="14" max="14" width="8.75" customWidth="1"/>
    <col min="15" max="15" width="10.5" customWidth="1"/>
    <col min="16" max="18" width="9" customWidth="1"/>
    <col min="19" max="20" width="12.375" customWidth="1"/>
  </cols>
  <sheetData>
    <row r="1" spans="1:20" ht="18" customHeight="1">
      <c r="A1" s="36" t="s">
        <v>0</v>
      </c>
      <c r="B1" s="36"/>
    </row>
    <row r="2" spans="1:20" ht="36" customHeight="1">
      <c r="A2" s="37" t="s">
        <v>1</v>
      </c>
      <c r="B2" s="37"/>
      <c r="C2" s="37"/>
      <c r="D2" s="37"/>
      <c r="E2" s="37"/>
      <c r="F2" s="37"/>
      <c r="G2" s="38"/>
      <c r="H2" s="37"/>
      <c r="I2" s="37"/>
      <c r="J2" s="37"/>
      <c r="K2" s="37"/>
      <c r="L2" s="37"/>
      <c r="M2" s="37"/>
      <c r="N2" s="37"/>
      <c r="O2" s="37"/>
    </row>
    <row r="3" spans="1:20" ht="36" customHeight="1">
      <c r="A3" s="39" t="s">
        <v>26</v>
      </c>
      <c r="B3" s="39"/>
      <c r="C3" s="39"/>
      <c r="D3" s="39"/>
      <c r="E3" s="39"/>
      <c r="F3" s="39"/>
      <c r="G3" s="40"/>
      <c r="H3" s="39"/>
      <c r="I3" s="41" t="s">
        <v>2</v>
      </c>
      <c r="J3" s="41"/>
      <c r="K3" s="42" t="s">
        <v>27</v>
      </c>
      <c r="L3" s="43"/>
      <c r="M3" s="3"/>
      <c r="N3" s="4"/>
      <c r="O3" s="4"/>
    </row>
    <row r="4" spans="1:20" ht="30" customHeight="1">
      <c r="A4" s="33" t="s">
        <v>3</v>
      </c>
      <c r="B4" s="32" t="s">
        <v>4</v>
      </c>
      <c r="C4" s="32" t="s">
        <v>5</v>
      </c>
      <c r="D4" s="32" t="s">
        <v>6</v>
      </c>
      <c r="E4" s="32" t="s">
        <v>7</v>
      </c>
      <c r="F4" s="32" t="s">
        <v>8</v>
      </c>
      <c r="G4" s="44" t="s">
        <v>9</v>
      </c>
      <c r="H4" s="32" t="s">
        <v>10</v>
      </c>
      <c r="I4" s="32" t="s">
        <v>11</v>
      </c>
      <c r="J4" s="32" t="s">
        <v>12</v>
      </c>
      <c r="K4" s="32" t="s">
        <v>13</v>
      </c>
      <c r="L4" s="32" t="s">
        <v>14</v>
      </c>
      <c r="M4" s="32" t="s">
        <v>15</v>
      </c>
      <c r="N4" s="32" t="s">
        <v>16</v>
      </c>
      <c r="O4" s="33" t="s">
        <v>17</v>
      </c>
    </row>
    <row r="5" spans="1:20">
      <c r="A5" s="33"/>
      <c r="B5" s="32"/>
      <c r="C5" s="32"/>
      <c r="D5" s="32"/>
      <c r="E5" s="32"/>
      <c r="F5" s="32"/>
      <c r="G5" s="44"/>
      <c r="H5" s="32"/>
      <c r="I5" s="32"/>
      <c r="J5" s="32"/>
      <c r="K5" s="32"/>
      <c r="L5" s="32"/>
      <c r="M5" s="32"/>
      <c r="N5" s="32"/>
      <c r="O5" s="33"/>
    </row>
    <row r="6" spans="1:20" s="1" customFormat="1" ht="18" customHeight="1">
      <c r="A6" s="12">
        <v>1</v>
      </c>
      <c r="B6" s="12">
        <v>28</v>
      </c>
      <c r="C6" s="12">
        <v>201</v>
      </c>
      <c r="D6" s="11">
        <v>2</v>
      </c>
      <c r="E6" s="13" t="s">
        <v>18</v>
      </c>
      <c r="F6" s="12">
        <v>2.9</v>
      </c>
      <c r="G6" s="14">
        <v>94.11</v>
      </c>
      <c r="H6" s="15">
        <v>16.399999999999999</v>
      </c>
      <c r="I6" s="15">
        <v>77.709999999999994</v>
      </c>
      <c r="J6" s="16">
        <f t="shared" ref="J6:J7" si="0">L6/G6</f>
        <v>6563.047896079056</v>
      </c>
      <c r="K6" s="17">
        <f t="shared" ref="K6:K7" si="1">L6/I6</f>
        <v>7948.1204156479225</v>
      </c>
      <c r="L6" s="30">
        <v>617648.4375</v>
      </c>
      <c r="M6" s="19"/>
      <c r="N6" s="18" t="s">
        <v>25</v>
      </c>
      <c r="O6" s="10"/>
      <c r="S6" s="27">
        <v>650156.25</v>
      </c>
      <c r="T6" s="24">
        <f t="shared" ref="T6:T34" si="2">S6*0.95</f>
        <v>617648.4375</v>
      </c>
    </row>
    <row r="7" spans="1:20" s="1" customFormat="1" ht="18" customHeight="1">
      <c r="A7" s="12">
        <v>2</v>
      </c>
      <c r="B7" s="12">
        <v>28</v>
      </c>
      <c r="C7" s="12">
        <v>3202</v>
      </c>
      <c r="D7" s="11">
        <v>32</v>
      </c>
      <c r="E7" s="13" t="s">
        <v>18</v>
      </c>
      <c r="F7" s="12">
        <v>2.9</v>
      </c>
      <c r="G7" s="14">
        <v>113.35</v>
      </c>
      <c r="H7" s="15">
        <v>19.75</v>
      </c>
      <c r="I7" s="15">
        <v>93.6</v>
      </c>
      <c r="J7" s="16">
        <f t="shared" si="0"/>
        <v>6724.210211733568</v>
      </c>
      <c r="K7" s="17">
        <f t="shared" si="1"/>
        <v>8143.0473023504273</v>
      </c>
      <c r="L7" s="30">
        <v>762189.22749999992</v>
      </c>
      <c r="M7" s="19"/>
      <c r="N7" s="18" t="s">
        <v>25</v>
      </c>
      <c r="O7" s="10"/>
      <c r="S7" s="27">
        <v>802304.45</v>
      </c>
      <c r="T7" s="24">
        <f t="shared" si="2"/>
        <v>762189.22749999992</v>
      </c>
    </row>
    <row r="8" spans="1:20" s="1" customFormat="1" ht="18" customHeight="1">
      <c r="A8" s="26">
        <v>3</v>
      </c>
      <c r="B8" s="12">
        <v>28</v>
      </c>
      <c r="C8" s="12">
        <v>1902</v>
      </c>
      <c r="D8" s="11">
        <v>19</v>
      </c>
      <c r="E8" s="13" t="s">
        <v>18</v>
      </c>
      <c r="F8" s="12">
        <v>2.9</v>
      </c>
      <c r="G8" s="14">
        <v>113.35</v>
      </c>
      <c r="H8" s="15">
        <v>19.75</v>
      </c>
      <c r="I8" s="15">
        <v>93.6</v>
      </c>
      <c r="J8" s="16">
        <f t="shared" ref="J8:J11" si="3">L8/G8</f>
        <v>7072.5266431407144</v>
      </c>
      <c r="K8" s="17">
        <f t="shared" ref="K8:K11" si="4">L8/I8</f>
        <v>8564.8599893162391</v>
      </c>
      <c r="L8" s="30">
        <v>801670.8949999999</v>
      </c>
      <c r="M8" s="19"/>
      <c r="N8" s="18" t="s">
        <v>25</v>
      </c>
      <c r="O8" s="10"/>
      <c r="S8" s="27">
        <v>843864.1</v>
      </c>
      <c r="T8" s="24">
        <f t="shared" si="2"/>
        <v>801670.8949999999</v>
      </c>
    </row>
    <row r="9" spans="1:20" s="1" customFormat="1" ht="18" customHeight="1">
      <c r="A9" s="28">
        <v>4</v>
      </c>
      <c r="B9" s="12">
        <v>28</v>
      </c>
      <c r="C9" s="12">
        <v>1802</v>
      </c>
      <c r="D9" s="11">
        <v>18</v>
      </c>
      <c r="E9" s="13" t="s">
        <v>18</v>
      </c>
      <c r="F9" s="12">
        <v>2.9</v>
      </c>
      <c r="G9" s="14">
        <v>113.35</v>
      </c>
      <c r="H9" s="15">
        <v>19.75</v>
      </c>
      <c r="I9" s="15">
        <v>93.6</v>
      </c>
      <c r="J9" s="16">
        <f t="shared" si="3"/>
        <v>7099.3110277900305</v>
      </c>
      <c r="K9" s="17">
        <f t="shared" si="4"/>
        <v>8597.2959935897434</v>
      </c>
      <c r="L9" s="30">
        <v>804706.90499999991</v>
      </c>
      <c r="M9" s="19"/>
      <c r="N9" s="18" t="s">
        <v>25</v>
      </c>
      <c r="O9" s="10"/>
      <c r="S9" s="27">
        <v>847059.89999999991</v>
      </c>
      <c r="T9" s="24">
        <f t="shared" si="2"/>
        <v>804706.90499999991</v>
      </c>
    </row>
    <row r="10" spans="1:20" s="1" customFormat="1" ht="18" customHeight="1">
      <c r="A10" s="28">
        <v>5</v>
      </c>
      <c r="B10" s="12">
        <v>28</v>
      </c>
      <c r="C10" s="12">
        <v>1402</v>
      </c>
      <c r="D10" s="11">
        <v>14</v>
      </c>
      <c r="E10" s="13" t="s">
        <v>18</v>
      </c>
      <c r="F10" s="12">
        <v>2.9</v>
      </c>
      <c r="G10" s="14">
        <v>113.35</v>
      </c>
      <c r="H10" s="15">
        <v>19.75</v>
      </c>
      <c r="I10" s="15">
        <v>93.6</v>
      </c>
      <c r="J10" s="16">
        <f t="shared" si="3"/>
        <v>7126.1113365681522</v>
      </c>
      <c r="K10" s="17">
        <f t="shared" si="4"/>
        <v>8629.751282051282</v>
      </c>
      <c r="L10" s="30">
        <v>807744.72</v>
      </c>
      <c r="M10" s="19"/>
      <c r="N10" s="18" t="s">
        <v>25</v>
      </c>
      <c r="O10" s="10"/>
      <c r="S10" s="27">
        <v>850257.6</v>
      </c>
      <c r="T10" s="24">
        <f t="shared" si="2"/>
        <v>807744.72</v>
      </c>
    </row>
    <row r="11" spans="1:20" s="1" customFormat="1" ht="18" customHeight="1">
      <c r="A11" s="28">
        <v>6</v>
      </c>
      <c r="B11" s="12">
        <v>28</v>
      </c>
      <c r="C11" s="12">
        <v>202</v>
      </c>
      <c r="D11" s="11">
        <v>2</v>
      </c>
      <c r="E11" s="13" t="s">
        <v>18</v>
      </c>
      <c r="F11" s="12">
        <v>2.9</v>
      </c>
      <c r="G11" s="14">
        <v>113.35</v>
      </c>
      <c r="H11" s="15">
        <v>19.75</v>
      </c>
      <c r="I11" s="15">
        <v>93.6</v>
      </c>
      <c r="J11" s="16">
        <f t="shared" si="3"/>
        <v>6831.3875606528445</v>
      </c>
      <c r="K11" s="17">
        <f t="shared" si="4"/>
        <v>8272.8395299145286</v>
      </c>
      <c r="L11" s="30">
        <v>774337.77999999991</v>
      </c>
      <c r="M11" s="19"/>
      <c r="N11" s="18" t="s">
        <v>25</v>
      </c>
      <c r="O11" s="10"/>
      <c r="S11" s="27">
        <v>815092.39999999991</v>
      </c>
      <c r="T11" s="24">
        <f t="shared" si="2"/>
        <v>774337.77999999991</v>
      </c>
    </row>
    <row r="12" spans="1:20" s="1" customFormat="1" ht="18" customHeight="1">
      <c r="A12" s="28">
        <v>7</v>
      </c>
      <c r="B12" s="12">
        <v>28</v>
      </c>
      <c r="C12" s="12">
        <v>1803</v>
      </c>
      <c r="D12" s="11">
        <v>18</v>
      </c>
      <c r="E12" s="13" t="s">
        <v>18</v>
      </c>
      <c r="F12" s="12">
        <v>2.9</v>
      </c>
      <c r="G12" s="14">
        <v>102.3</v>
      </c>
      <c r="H12" s="15">
        <v>17.82</v>
      </c>
      <c r="I12" s="15">
        <v>84.48</v>
      </c>
      <c r="J12" s="16">
        <f t="shared" ref="J12:J16" si="5">L12/G12</f>
        <v>6719.4256842619752</v>
      </c>
      <c r="K12" s="17">
        <f t="shared" ref="K12:K16" si="6">L12/I12</f>
        <v>8136.804539535985</v>
      </c>
      <c r="L12" s="30">
        <v>687397.24750000006</v>
      </c>
      <c r="M12" s="19"/>
      <c r="N12" s="18" t="s">
        <v>25</v>
      </c>
      <c r="O12" s="10"/>
      <c r="S12" s="27">
        <v>723576.05</v>
      </c>
      <c r="T12" s="24">
        <f t="shared" si="2"/>
        <v>687397.24750000006</v>
      </c>
    </row>
    <row r="13" spans="1:20" s="1" customFormat="1" ht="18" customHeight="1">
      <c r="A13" s="28">
        <v>8</v>
      </c>
      <c r="B13" s="12">
        <v>28</v>
      </c>
      <c r="C13" s="12">
        <v>1403</v>
      </c>
      <c r="D13" s="11">
        <v>14</v>
      </c>
      <c r="E13" s="13" t="s">
        <v>18</v>
      </c>
      <c r="F13" s="12">
        <v>2.9</v>
      </c>
      <c r="G13" s="14">
        <v>102.3</v>
      </c>
      <c r="H13" s="15">
        <v>17.82</v>
      </c>
      <c r="I13" s="15">
        <v>84.48</v>
      </c>
      <c r="J13" s="16">
        <f t="shared" si="5"/>
        <v>6746.218377321602</v>
      </c>
      <c r="K13" s="17">
        <f t="shared" si="6"/>
        <v>8169.2488162878772</v>
      </c>
      <c r="L13" s="30">
        <v>690138.1399999999</v>
      </c>
      <c r="M13" s="19"/>
      <c r="N13" s="18" t="s">
        <v>25</v>
      </c>
      <c r="O13" s="10"/>
      <c r="S13" s="27">
        <v>726461.2</v>
      </c>
      <c r="T13" s="24">
        <f t="shared" si="2"/>
        <v>690138.1399999999</v>
      </c>
    </row>
    <row r="14" spans="1:20" s="1" customFormat="1" ht="18" customHeight="1">
      <c r="A14" s="28">
        <v>9</v>
      </c>
      <c r="B14" s="12">
        <v>28</v>
      </c>
      <c r="C14" s="12">
        <v>403</v>
      </c>
      <c r="D14" s="11">
        <v>4</v>
      </c>
      <c r="E14" s="13" t="s">
        <v>18</v>
      </c>
      <c r="F14" s="12">
        <v>2.9</v>
      </c>
      <c r="G14" s="14">
        <v>102.3</v>
      </c>
      <c r="H14" s="15">
        <v>17.82</v>
      </c>
      <c r="I14" s="15">
        <v>84.48</v>
      </c>
      <c r="J14" s="16">
        <f t="shared" si="5"/>
        <v>6505.0753176930593</v>
      </c>
      <c r="K14" s="17">
        <f t="shared" si="6"/>
        <v>7877.2396425189381</v>
      </c>
      <c r="L14" s="30">
        <v>665469.20499999996</v>
      </c>
      <c r="M14" s="19"/>
      <c r="N14" s="18" t="s">
        <v>25</v>
      </c>
      <c r="O14" s="10"/>
      <c r="S14" s="27">
        <v>700493.9</v>
      </c>
      <c r="T14" s="24">
        <f t="shared" si="2"/>
        <v>665469.20499999996</v>
      </c>
    </row>
    <row r="15" spans="1:20" s="1" customFormat="1" ht="18" customHeight="1">
      <c r="A15" s="28">
        <v>10</v>
      </c>
      <c r="B15" s="12">
        <v>28</v>
      </c>
      <c r="C15" s="12">
        <v>303</v>
      </c>
      <c r="D15" s="11">
        <v>3</v>
      </c>
      <c r="E15" s="13" t="s">
        <v>18</v>
      </c>
      <c r="F15" s="12">
        <v>2.9</v>
      </c>
      <c r="G15" s="14">
        <v>102.3</v>
      </c>
      <c r="H15" s="15">
        <v>17.82</v>
      </c>
      <c r="I15" s="15">
        <v>84.48</v>
      </c>
      <c r="J15" s="16">
        <f t="shared" si="5"/>
        <v>7371.3782746823081</v>
      </c>
      <c r="K15" s="17">
        <f t="shared" si="6"/>
        <v>8926.278379498106</v>
      </c>
      <c r="L15" s="30">
        <v>754091.99750000006</v>
      </c>
      <c r="M15" s="19"/>
      <c r="N15" s="18" t="s">
        <v>25</v>
      </c>
      <c r="O15" s="10"/>
      <c r="S15" s="27">
        <v>793781.05</v>
      </c>
      <c r="T15" s="24">
        <f t="shared" si="2"/>
        <v>754091.99750000006</v>
      </c>
    </row>
    <row r="16" spans="1:20" s="1" customFormat="1" ht="18" customHeight="1">
      <c r="A16" s="28">
        <v>11</v>
      </c>
      <c r="B16" s="12">
        <v>28</v>
      </c>
      <c r="C16" s="12">
        <v>203</v>
      </c>
      <c r="D16" s="11">
        <v>2</v>
      </c>
      <c r="E16" s="13" t="s">
        <v>18</v>
      </c>
      <c r="F16" s="12">
        <v>2.9</v>
      </c>
      <c r="G16" s="14">
        <v>102.3</v>
      </c>
      <c r="H16" s="15">
        <v>17.82</v>
      </c>
      <c r="I16" s="15">
        <v>84.48</v>
      </c>
      <c r="J16" s="16">
        <f t="shared" si="5"/>
        <v>6451.4899315738021</v>
      </c>
      <c r="K16" s="17">
        <f t="shared" si="6"/>
        <v>7812.3510890151501</v>
      </c>
      <c r="L16" s="30">
        <v>659987.41999999993</v>
      </c>
      <c r="M16" s="19"/>
      <c r="N16" s="18" t="s">
        <v>25</v>
      </c>
      <c r="O16" s="10"/>
      <c r="S16" s="27">
        <v>694723.6</v>
      </c>
      <c r="T16" s="24">
        <f t="shared" si="2"/>
        <v>659987.41999999993</v>
      </c>
    </row>
    <row r="17" spans="1:20" s="1" customFormat="1" ht="18" customHeight="1">
      <c r="A17" s="28">
        <v>12</v>
      </c>
      <c r="B17" s="12">
        <v>28</v>
      </c>
      <c r="C17" s="12">
        <v>1804</v>
      </c>
      <c r="D17" s="11">
        <v>18</v>
      </c>
      <c r="E17" s="13" t="s">
        <v>18</v>
      </c>
      <c r="F17" s="12">
        <v>2.9</v>
      </c>
      <c r="G17" s="14">
        <v>92.92</v>
      </c>
      <c r="H17" s="15">
        <v>16.190000000000001</v>
      </c>
      <c r="I17" s="15">
        <v>76.73</v>
      </c>
      <c r="J17" s="16">
        <f t="shared" ref="J17" si="7">L17/G17</f>
        <v>6804.9490690916909</v>
      </c>
      <c r="K17" s="17">
        <f t="shared" ref="K17" si="8">L17/I17</f>
        <v>8240.7906620617741</v>
      </c>
      <c r="L17" s="30">
        <v>632315.86749999993</v>
      </c>
      <c r="M17" s="19"/>
      <c r="N17" s="18" t="s">
        <v>25</v>
      </c>
      <c r="O17" s="10"/>
      <c r="S17" s="27">
        <v>665595.65</v>
      </c>
      <c r="T17" s="24">
        <f t="shared" si="2"/>
        <v>632315.86749999993</v>
      </c>
    </row>
    <row r="18" spans="1:20" s="1" customFormat="1" ht="18" customHeight="1">
      <c r="A18" s="28">
        <v>13</v>
      </c>
      <c r="B18" s="12">
        <v>28</v>
      </c>
      <c r="C18" s="12">
        <v>3305</v>
      </c>
      <c r="D18" s="11">
        <v>33</v>
      </c>
      <c r="E18" s="13" t="s">
        <v>18</v>
      </c>
      <c r="F18" s="12">
        <v>2.9</v>
      </c>
      <c r="G18" s="14">
        <v>101.09</v>
      </c>
      <c r="H18" s="15">
        <v>17.61</v>
      </c>
      <c r="I18" s="15">
        <v>83.48</v>
      </c>
      <c r="J18" s="16">
        <f>L18/G18</f>
        <v>7290.0494608764466</v>
      </c>
      <c r="K18" s="17">
        <f>L18/I18</f>
        <v>8827.8761379971238</v>
      </c>
      <c r="L18" s="31">
        <v>736951.1</v>
      </c>
      <c r="M18" s="19"/>
      <c r="N18" s="18" t="s">
        <v>25</v>
      </c>
      <c r="O18" s="10"/>
      <c r="S18" s="27">
        <v>736951.1</v>
      </c>
      <c r="T18" s="24">
        <f t="shared" si="2"/>
        <v>700103.54499999993</v>
      </c>
    </row>
    <row r="19" spans="1:20" s="1" customFormat="1" ht="18" customHeight="1">
      <c r="A19" s="28">
        <v>14</v>
      </c>
      <c r="B19" s="12">
        <v>28</v>
      </c>
      <c r="C19" s="12">
        <v>1805</v>
      </c>
      <c r="D19" s="11">
        <v>18</v>
      </c>
      <c r="E19" s="13" t="s">
        <v>18</v>
      </c>
      <c r="F19" s="12">
        <v>2.9</v>
      </c>
      <c r="G19" s="14">
        <v>100.99</v>
      </c>
      <c r="H19" s="15">
        <v>17.59</v>
      </c>
      <c r="I19" s="15">
        <v>83.4</v>
      </c>
      <c r="J19" s="16">
        <f t="shared" ref="J19:J29" si="9">L19/G19</f>
        <v>7077.6053569660353</v>
      </c>
      <c r="K19" s="17">
        <f t="shared" ref="K19:K29" si="10">L19/I19</f>
        <v>8570.3520983213402</v>
      </c>
      <c r="L19" s="30">
        <v>714767.36499999987</v>
      </c>
      <c r="M19" s="19"/>
      <c r="N19" s="18" t="s">
        <v>25</v>
      </c>
      <c r="O19" s="10"/>
      <c r="S19" s="27">
        <v>752386.7</v>
      </c>
      <c r="T19" s="24">
        <f t="shared" si="2"/>
        <v>714767.36499999987</v>
      </c>
    </row>
    <row r="20" spans="1:20" s="1" customFormat="1" ht="18" customHeight="1">
      <c r="A20" s="28">
        <v>15</v>
      </c>
      <c r="B20" s="12">
        <v>28</v>
      </c>
      <c r="C20" s="12">
        <v>1705</v>
      </c>
      <c r="D20" s="11">
        <v>17</v>
      </c>
      <c r="E20" s="13" t="s">
        <v>18</v>
      </c>
      <c r="F20" s="12">
        <v>2.9</v>
      </c>
      <c r="G20" s="14">
        <v>100.99</v>
      </c>
      <c r="H20" s="15">
        <v>17.59</v>
      </c>
      <c r="I20" s="15">
        <v>83.4</v>
      </c>
      <c r="J20" s="16">
        <f t="shared" si="9"/>
        <v>7104.3970690167353</v>
      </c>
      <c r="K20" s="17">
        <f t="shared" si="10"/>
        <v>8602.7944844124704</v>
      </c>
      <c r="L20" s="30">
        <v>717473.06</v>
      </c>
      <c r="M20" s="19"/>
      <c r="N20" s="18" t="s">
        <v>25</v>
      </c>
      <c r="O20" s="10"/>
      <c r="S20" s="27">
        <v>755234.8</v>
      </c>
      <c r="T20" s="24">
        <f t="shared" si="2"/>
        <v>717473.06</v>
      </c>
    </row>
    <row r="21" spans="1:20" s="1" customFormat="1" ht="18" customHeight="1">
      <c r="A21" s="28">
        <v>16</v>
      </c>
      <c r="B21" s="12">
        <v>28</v>
      </c>
      <c r="C21" s="12">
        <v>1605</v>
      </c>
      <c r="D21" s="11">
        <v>16</v>
      </c>
      <c r="E21" s="13" t="s">
        <v>18</v>
      </c>
      <c r="F21" s="12">
        <v>2.9</v>
      </c>
      <c r="G21" s="14">
        <v>100.99</v>
      </c>
      <c r="H21" s="15">
        <v>17.59</v>
      </c>
      <c r="I21" s="15">
        <v>83.4</v>
      </c>
      <c r="J21" s="16">
        <f t="shared" si="9"/>
        <v>7104.3970690167353</v>
      </c>
      <c r="K21" s="17">
        <f t="shared" si="10"/>
        <v>8602.7944844124704</v>
      </c>
      <c r="L21" s="30">
        <v>717473.06</v>
      </c>
      <c r="M21" s="19"/>
      <c r="N21" s="18" t="s">
        <v>25</v>
      </c>
      <c r="O21" s="10"/>
      <c r="S21" s="27">
        <v>755234.8</v>
      </c>
      <c r="T21" s="24">
        <f t="shared" si="2"/>
        <v>717473.06</v>
      </c>
    </row>
    <row r="22" spans="1:20" s="1" customFormat="1" ht="18" customHeight="1">
      <c r="A22" s="28">
        <v>17</v>
      </c>
      <c r="B22" s="12">
        <v>28</v>
      </c>
      <c r="C22" s="12">
        <v>1405</v>
      </c>
      <c r="D22" s="11">
        <v>14</v>
      </c>
      <c r="E22" s="13" t="s">
        <v>18</v>
      </c>
      <c r="F22" s="12">
        <v>2.9</v>
      </c>
      <c r="G22" s="14">
        <v>100.99</v>
      </c>
      <c r="H22" s="15">
        <v>17.59</v>
      </c>
      <c r="I22" s="15">
        <v>83.4</v>
      </c>
      <c r="J22" s="16">
        <f t="shared" si="9"/>
        <v>7104.3970690167353</v>
      </c>
      <c r="K22" s="17">
        <f t="shared" si="10"/>
        <v>8602.7944844124704</v>
      </c>
      <c r="L22" s="30">
        <v>717473.06</v>
      </c>
      <c r="M22" s="19"/>
      <c r="N22" s="18" t="s">
        <v>25</v>
      </c>
      <c r="O22" s="10"/>
      <c r="S22" s="27">
        <v>755234.8</v>
      </c>
      <c r="T22" s="24">
        <f t="shared" si="2"/>
        <v>717473.06</v>
      </c>
    </row>
    <row r="23" spans="1:20" s="1" customFormat="1" ht="18" customHeight="1">
      <c r="A23" s="28">
        <v>18</v>
      </c>
      <c r="B23" s="12">
        <v>28</v>
      </c>
      <c r="C23" s="12">
        <v>1205</v>
      </c>
      <c r="D23" s="11">
        <v>12</v>
      </c>
      <c r="E23" s="13" t="s">
        <v>18</v>
      </c>
      <c r="F23" s="12">
        <v>2.9</v>
      </c>
      <c r="G23" s="14">
        <v>100.99</v>
      </c>
      <c r="H23" s="15">
        <v>17.59</v>
      </c>
      <c r="I23" s="15">
        <v>83.4</v>
      </c>
      <c r="J23" s="16">
        <f t="shared" si="9"/>
        <v>7077.6053569660353</v>
      </c>
      <c r="K23" s="17">
        <f t="shared" si="10"/>
        <v>8570.3520983213402</v>
      </c>
      <c r="L23" s="30">
        <v>714767.36499999987</v>
      </c>
      <c r="M23" s="19"/>
      <c r="N23" s="18" t="s">
        <v>25</v>
      </c>
      <c r="O23" s="10"/>
      <c r="S23" s="27">
        <v>752386.7</v>
      </c>
      <c r="T23" s="24">
        <f t="shared" si="2"/>
        <v>714767.36499999987</v>
      </c>
    </row>
    <row r="24" spans="1:20" s="1" customFormat="1" ht="18" customHeight="1">
      <c r="A24" s="28">
        <v>19</v>
      </c>
      <c r="B24" s="12">
        <v>28</v>
      </c>
      <c r="C24" s="12">
        <v>805</v>
      </c>
      <c r="D24" s="11">
        <v>8</v>
      </c>
      <c r="E24" s="13" t="s">
        <v>18</v>
      </c>
      <c r="F24" s="12">
        <v>2.9</v>
      </c>
      <c r="G24" s="14">
        <v>100.99</v>
      </c>
      <c r="H24" s="15">
        <v>17.59</v>
      </c>
      <c r="I24" s="15">
        <v>83.4</v>
      </c>
      <c r="J24" s="16">
        <f t="shared" si="9"/>
        <v>6970.4385087632436</v>
      </c>
      <c r="K24" s="17">
        <f t="shared" si="10"/>
        <v>8440.5825539568341</v>
      </c>
      <c r="L24" s="30">
        <v>703944.58499999996</v>
      </c>
      <c r="M24" s="19"/>
      <c r="N24" s="18" t="s">
        <v>25</v>
      </c>
      <c r="O24" s="10"/>
      <c r="S24" s="27">
        <v>740994.3</v>
      </c>
      <c r="T24" s="24">
        <f t="shared" si="2"/>
        <v>703944.58499999996</v>
      </c>
    </row>
    <row r="25" spans="1:20" s="1" customFormat="1" ht="18" customHeight="1">
      <c r="A25" s="28">
        <v>20</v>
      </c>
      <c r="B25" s="12">
        <v>28</v>
      </c>
      <c r="C25" s="12">
        <v>705</v>
      </c>
      <c r="D25" s="11">
        <v>7</v>
      </c>
      <c r="E25" s="13" t="s">
        <v>18</v>
      </c>
      <c r="F25" s="12">
        <v>2.9</v>
      </c>
      <c r="G25" s="14">
        <v>100.99</v>
      </c>
      <c r="H25" s="15">
        <v>17.59</v>
      </c>
      <c r="I25" s="15">
        <v>83.4</v>
      </c>
      <c r="J25" s="16">
        <f t="shared" si="9"/>
        <v>6943.6467967125454</v>
      </c>
      <c r="K25" s="17">
        <f t="shared" si="10"/>
        <v>8408.1401678657057</v>
      </c>
      <c r="L25" s="30">
        <v>701238.8899999999</v>
      </c>
      <c r="M25" s="19"/>
      <c r="N25" s="18" t="s">
        <v>25</v>
      </c>
      <c r="O25" s="10"/>
      <c r="S25" s="27">
        <v>738146.2</v>
      </c>
      <c r="T25" s="24">
        <f t="shared" si="2"/>
        <v>701238.8899999999</v>
      </c>
    </row>
    <row r="26" spans="1:20" s="1" customFormat="1" ht="18" customHeight="1">
      <c r="A26" s="28">
        <v>21</v>
      </c>
      <c r="B26" s="12">
        <v>28</v>
      </c>
      <c r="C26" s="12">
        <v>605</v>
      </c>
      <c r="D26" s="11">
        <v>6</v>
      </c>
      <c r="E26" s="13" t="s">
        <v>18</v>
      </c>
      <c r="F26" s="12">
        <v>2.9</v>
      </c>
      <c r="G26" s="14">
        <v>100.99</v>
      </c>
      <c r="H26" s="15">
        <v>17.59</v>
      </c>
      <c r="I26" s="15">
        <v>83.4</v>
      </c>
      <c r="J26" s="16">
        <f t="shared" si="9"/>
        <v>6916.8372116051087</v>
      </c>
      <c r="K26" s="17">
        <f t="shared" si="10"/>
        <v>8375.6761390887277</v>
      </c>
      <c r="L26" s="30">
        <v>698531.3899999999</v>
      </c>
      <c r="M26" s="19"/>
      <c r="N26" s="18" t="s">
        <v>25</v>
      </c>
      <c r="O26" s="10"/>
      <c r="S26" s="27">
        <v>735296.2</v>
      </c>
      <c r="T26" s="24">
        <f t="shared" si="2"/>
        <v>698531.3899999999</v>
      </c>
    </row>
    <row r="27" spans="1:20" s="1" customFormat="1" ht="18" customHeight="1">
      <c r="A27" s="28">
        <v>22</v>
      </c>
      <c r="B27" s="12">
        <v>28</v>
      </c>
      <c r="C27" s="12">
        <v>505</v>
      </c>
      <c r="D27" s="11">
        <v>5</v>
      </c>
      <c r="E27" s="13" t="s">
        <v>18</v>
      </c>
      <c r="F27" s="12">
        <v>2.9</v>
      </c>
      <c r="G27" s="14">
        <v>100.99</v>
      </c>
      <c r="H27" s="15">
        <v>17.59</v>
      </c>
      <c r="I27" s="15">
        <v>83.4</v>
      </c>
      <c r="J27" s="16">
        <f t="shared" si="9"/>
        <v>6890.0544360827807</v>
      </c>
      <c r="K27" s="17">
        <f t="shared" si="10"/>
        <v>8343.2445743405278</v>
      </c>
      <c r="L27" s="30">
        <v>695826.59750000003</v>
      </c>
      <c r="M27" s="19"/>
      <c r="N27" s="18" t="s">
        <v>25</v>
      </c>
      <c r="O27" s="10"/>
      <c r="S27" s="27">
        <v>732449.05</v>
      </c>
      <c r="T27" s="24">
        <f t="shared" si="2"/>
        <v>695826.59750000003</v>
      </c>
    </row>
    <row r="28" spans="1:20" s="1" customFormat="1" ht="18" customHeight="1">
      <c r="A28" s="28">
        <v>23</v>
      </c>
      <c r="B28" s="12">
        <v>28</v>
      </c>
      <c r="C28" s="12">
        <v>405</v>
      </c>
      <c r="D28" s="11">
        <v>4</v>
      </c>
      <c r="E28" s="13" t="s">
        <v>18</v>
      </c>
      <c r="F28" s="12">
        <v>2.9</v>
      </c>
      <c r="G28" s="14">
        <v>100.99</v>
      </c>
      <c r="H28" s="15">
        <v>17.59</v>
      </c>
      <c r="I28" s="15">
        <v>83.4</v>
      </c>
      <c r="J28" s="16">
        <f t="shared" si="9"/>
        <v>6863.2627240320826</v>
      </c>
      <c r="K28" s="17">
        <f t="shared" si="10"/>
        <v>8310.8021882493995</v>
      </c>
      <c r="L28" s="30">
        <v>693120.90249999997</v>
      </c>
      <c r="M28" s="19"/>
      <c r="N28" s="18" t="s">
        <v>25</v>
      </c>
      <c r="O28" s="10"/>
      <c r="S28" s="27">
        <v>729600.95</v>
      </c>
      <c r="T28" s="24">
        <f t="shared" si="2"/>
        <v>693120.90249999997</v>
      </c>
    </row>
    <row r="29" spans="1:20" s="1" customFormat="1" ht="18" customHeight="1">
      <c r="A29" s="28">
        <v>24</v>
      </c>
      <c r="B29" s="12">
        <v>28</v>
      </c>
      <c r="C29" s="12">
        <v>305</v>
      </c>
      <c r="D29" s="11">
        <v>3</v>
      </c>
      <c r="E29" s="13" t="s">
        <v>18</v>
      </c>
      <c r="F29" s="12">
        <v>2.9</v>
      </c>
      <c r="G29" s="14">
        <v>100.99</v>
      </c>
      <c r="H29" s="15">
        <v>17.59</v>
      </c>
      <c r="I29" s="15">
        <v>83.4</v>
      </c>
      <c r="J29" s="16">
        <f t="shared" si="9"/>
        <v>7550.9464550945631</v>
      </c>
      <c r="K29" s="17">
        <f t="shared" si="10"/>
        <v>9143.5261690647458</v>
      </c>
      <c r="L29" s="30">
        <v>762570.0824999999</v>
      </c>
      <c r="M29" s="19"/>
      <c r="N29" s="18" t="s">
        <v>25</v>
      </c>
      <c r="O29" s="10"/>
      <c r="S29" s="27">
        <v>802705.35</v>
      </c>
      <c r="T29" s="24">
        <f t="shared" si="2"/>
        <v>762570.0824999999</v>
      </c>
    </row>
    <row r="30" spans="1:20" s="1" customFormat="1" ht="18" customHeight="1">
      <c r="A30" s="28">
        <v>25</v>
      </c>
      <c r="B30" s="12">
        <v>28</v>
      </c>
      <c r="C30" s="12">
        <v>3306</v>
      </c>
      <c r="D30" s="11">
        <v>33</v>
      </c>
      <c r="E30" s="13" t="s">
        <v>18</v>
      </c>
      <c r="F30" s="12">
        <v>2.9</v>
      </c>
      <c r="G30" s="14">
        <v>113.81</v>
      </c>
      <c r="H30" s="15">
        <v>19.829999999999998</v>
      </c>
      <c r="I30" s="15">
        <v>93.98</v>
      </c>
      <c r="J30" s="16">
        <f t="shared" ref="J30:J47" si="11">L30/G30</f>
        <v>6863.5358931552573</v>
      </c>
      <c r="K30" s="17">
        <f t="shared" ref="K30:K47" si="12">L30/I30</f>
        <v>8311.7580336241735</v>
      </c>
      <c r="L30" s="30">
        <v>781139.0199999999</v>
      </c>
      <c r="M30" s="19"/>
      <c r="N30" s="18" t="s">
        <v>25</v>
      </c>
      <c r="O30" s="10"/>
      <c r="S30" s="27">
        <v>822251.6</v>
      </c>
      <c r="T30" s="24">
        <f t="shared" si="2"/>
        <v>781139.0199999999</v>
      </c>
    </row>
    <row r="31" spans="1:20" s="1" customFormat="1" ht="18" customHeight="1">
      <c r="A31" s="28">
        <v>26</v>
      </c>
      <c r="B31" s="12">
        <v>28</v>
      </c>
      <c r="C31" s="12">
        <v>3206</v>
      </c>
      <c r="D31" s="11">
        <v>32</v>
      </c>
      <c r="E31" s="13" t="s">
        <v>18</v>
      </c>
      <c r="F31" s="12">
        <v>2.9</v>
      </c>
      <c r="G31" s="14">
        <v>113.81</v>
      </c>
      <c r="H31" s="15">
        <v>19.829999999999998</v>
      </c>
      <c r="I31" s="15">
        <v>93.98</v>
      </c>
      <c r="J31" s="16">
        <f t="shared" si="11"/>
        <v>6500.9419866444059</v>
      </c>
      <c r="K31" s="17">
        <f t="shared" si="12"/>
        <v>7872.6559640348996</v>
      </c>
      <c r="L31" s="30">
        <v>739872.2074999999</v>
      </c>
      <c r="M31" s="19"/>
      <c r="N31" s="18" t="s">
        <v>25</v>
      </c>
      <c r="O31" s="10"/>
      <c r="S31" s="27">
        <v>778812.85</v>
      </c>
      <c r="T31" s="24">
        <f t="shared" si="2"/>
        <v>739872.2074999999</v>
      </c>
    </row>
    <row r="32" spans="1:20" s="1" customFormat="1" ht="18" customHeight="1">
      <c r="A32" s="28">
        <v>27</v>
      </c>
      <c r="B32" s="12">
        <v>28</v>
      </c>
      <c r="C32" s="12">
        <v>2906</v>
      </c>
      <c r="D32" s="11">
        <v>29</v>
      </c>
      <c r="E32" s="13" t="s">
        <v>18</v>
      </c>
      <c r="F32" s="12">
        <v>2.9</v>
      </c>
      <c r="G32" s="14">
        <v>113.81</v>
      </c>
      <c r="H32" s="15">
        <v>19.829999999999998</v>
      </c>
      <c r="I32" s="15">
        <v>93.98</v>
      </c>
      <c r="J32" s="16">
        <f t="shared" si="11"/>
        <v>6581.3192821368948</v>
      </c>
      <c r="K32" s="17">
        <f t="shared" si="12"/>
        <v>7969.9930570334109</v>
      </c>
      <c r="L32" s="30">
        <v>749019.94750000001</v>
      </c>
      <c r="M32" s="19"/>
      <c r="N32" s="18" t="s">
        <v>25</v>
      </c>
      <c r="O32" s="10"/>
      <c r="S32" s="27">
        <v>788442.05</v>
      </c>
      <c r="T32" s="24">
        <f t="shared" si="2"/>
        <v>749019.94750000001</v>
      </c>
    </row>
    <row r="33" spans="1:20" s="1" customFormat="1" ht="18" customHeight="1">
      <c r="A33" s="28">
        <v>28</v>
      </c>
      <c r="B33" s="12">
        <v>28</v>
      </c>
      <c r="C33" s="12">
        <v>2706</v>
      </c>
      <c r="D33" s="11">
        <v>27</v>
      </c>
      <c r="E33" s="13" t="s">
        <v>18</v>
      </c>
      <c r="F33" s="12">
        <v>2.9</v>
      </c>
      <c r="G33" s="14">
        <v>113.81</v>
      </c>
      <c r="H33" s="15">
        <v>19.829999999999998</v>
      </c>
      <c r="I33" s="15">
        <v>93.98</v>
      </c>
      <c r="J33" s="16">
        <f t="shared" si="11"/>
        <v>6634.9015025041726</v>
      </c>
      <c r="K33" s="17">
        <f t="shared" si="12"/>
        <v>8034.8812513300691</v>
      </c>
      <c r="L33" s="30">
        <v>755118.1399999999</v>
      </c>
      <c r="M33" s="19"/>
      <c r="N33" s="18" t="s">
        <v>25</v>
      </c>
      <c r="O33" s="10"/>
      <c r="S33" s="27">
        <v>794861.2</v>
      </c>
      <c r="T33" s="24">
        <f t="shared" si="2"/>
        <v>755118.1399999999</v>
      </c>
    </row>
    <row r="34" spans="1:20" s="1" customFormat="1" ht="18" customHeight="1">
      <c r="A34" s="28">
        <v>29</v>
      </c>
      <c r="B34" s="12">
        <v>28</v>
      </c>
      <c r="C34" s="12">
        <v>2406</v>
      </c>
      <c r="D34" s="11">
        <v>24</v>
      </c>
      <c r="E34" s="13" t="s">
        <v>18</v>
      </c>
      <c r="F34" s="12">
        <v>2.9</v>
      </c>
      <c r="G34" s="14">
        <v>113.81</v>
      </c>
      <c r="H34" s="15">
        <v>19.829999999999998</v>
      </c>
      <c r="I34" s="15">
        <v>93.98</v>
      </c>
      <c r="J34" s="16">
        <f t="shared" si="11"/>
        <v>6715.2867278797994</v>
      </c>
      <c r="K34" s="17">
        <f t="shared" si="12"/>
        <v>8132.2279474356237</v>
      </c>
      <c r="L34" s="30">
        <v>764266.78249999997</v>
      </c>
      <c r="M34" s="19"/>
      <c r="N34" s="18" t="s">
        <v>25</v>
      </c>
      <c r="O34" s="10"/>
      <c r="S34" s="27">
        <v>804491.35</v>
      </c>
      <c r="T34" s="24">
        <f t="shared" si="2"/>
        <v>764266.78249999997</v>
      </c>
    </row>
    <row r="35" spans="1:20" s="1" customFormat="1" ht="18" customHeight="1">
      <c r="A35" s="28">
        <v>30</v>
      </c>
      <c r="B35" s="12">
        <v>28</v>
      </c>
      <c r="C35" s="12">
        <v>1906</v>
      </c>
      <c r="D35" s="11">
        <v>19</v>
      </c>
      <c r="E35" s="13" t="s">
        <v>18</v>
      </c>
      <c r="F35" s="12">
        <v>2.9</v>
      </c>
      <c r="G35" s="14">
        <v>113.81</v>
      </c>
      <c r="H35" s="15">
        <v>19.829999999999998</v>
      </c>
      <c r="I35" s="15">
        <v>93.98</v>
      </c>
      <c r="J35" s="16">
        <f t="shared" si="11"/>
        <v>6849.2462437395652</v>
      </c>
      <c r="K35" s="17">
        <f t="shared" si="12"/>
        <v>8294.4532347307922</v>
      </c>
      <c r="L35" s="30">
        <v>779512.71499999997</v>
      </c>
      <c r="M35" s="19"/>
      <c r="N35" s="18" t="s">
        <v>25</v>
      </c>
      <c r="O35" s="10"/>
      <c r="S35" s="27">
        <v>820539.7</v>
      </c>
      <c r="T35" s="24">
        <f t="shared" ref="T35:T47" si="13">S35*0.95</f>
        <v>779512.71499999997</v>
      </c>
    </row>
    <row r="36" spans="1:20" s="1" customFormat="1" ht="18" customHeight="1">
      <c r="A36" s="28">
        <v>31</v>
      </c>
      <c r="B36" s="12">
        <v>28</v>
      </c>
      <c r="C36" s="12">
        <v>1806</v>
      </c>
      <c r="D36" s="11">
        <v>18</v>
      </c>
      <c r="E36" s="13" t="s">
        <v>18</v>
      </c>
      <c r="F36" s="12">
        <v>2.9</v>
      </c>
      <c r="G36" s="14">
        <v>113.81</v>
      </c>
      <c r="H36" s="15">
        <v>19.829999999999998</v>
      </c>
      <c r="I36" s="15">
        <v>93.98</v>
      </c>
      <c r="J36" s="16">
        <f t="shared" si="11"/>
        <v>6876.0492487479123</v>
      </c>
      <c r="K36" s="17">
        <f t="shared" si="12"/>
        <v>8326.9117365396887</v>
      </c>
      <c r="L36" s="30">
        <v>782563.16499999992</v>
      </c>
      <c r="M36" s="19"/>
      <c r="N36" s="18" t="s">
        <v>25</v>
      </c>
      <c r="O36" s="10"/>
      <c r="S36" s="27">
        <v>823750.7</v>
      </c>
      <c r="T36" s="24">
        <f t="shared" si="13"/>
        <v>782563.16499999992</v>
      </c>
    </row>
    <row r="37" spans="1:20" s="1" customFormat="1" ht="18" customHeight="1">
      <c r="A37" s="28">
        <v>32</v>
      </c>
      <c r="B37" s="12">
        <v>28</v>
      </c>
      <c r="C37" s="12">
        <v>1706</v>
      </c>
      <c r="D37" s="11">
        <v>17</v>
      </c>
      <c r="E37" s="13" t="s">
        <v>18</v>
      </c>
      <c r="F37" s="12">
        <v>2.9</v>
      </c>
      <c r="G37" s="14">
        <v>113.81</v>
      </c>
      <c r="H37" s="15">
        <v>19.829999999999998</v>
      </c>
      <c r="I37" s="15">
        <v>93.98</v>
      </c>
      <c r="J37" s="16">
        <f t="shared" si="11"/>
        <v>6902.8363939899837</v>
      </c>
      <c r="K37" s="17">
        <f t="shared" si="12"/>
        <v>8359.3510321344966</v>
      </c>
      <c r="L37" s="30">
        <v>785611.81</v>
      </c>
      <c r="M37" s="19"/>
      <c r="N37" s="18" t="s">
        <v>25</v>
      </c>
      <c r="O37" s="10"/>
      <c r="S37" s="27">
        <v>826959.8</v>
      </c>
      <c r="T37" s="24">
        <f t="shared" si="13"/>
        <v>785611.81</v>
      </c>
    </row>
    <row r="38" spans="1:20" s="1" customFormat="1" ht="18" customHeight="1">
      <c r="A38" s="28">
        <v>33</v>
      </c>
      <c r="B38" s="12">
        <v>28</v>
      </c>
      <c r="C38" s="12">
        <v>1606</v>
      </c>
      <c r="D38" s="11">
        <v>16</v>
      </c>
      <c r="E38" s="13" t="s">
        <v>18</v>
      </c>
      <c r="F38" s="12">
        <v>2.9</v>
      </c>
      <c r="G38" s="14">
        <v>113.81</v>
      </c>
      <c r="H38" s="15">
        <v>19.829999999999998</v>
      </c>
      <c r="I38" s="15">
        <v>93.98</v>
      </c>
      <c r="J38" s="16">
        <f t="shared" si="11"/>
        <v>6902.8363939899837</v>
      </c>
      <c r="K38" s="17">
        <f t="shared" si="12"/>
        <v>8359.3510321344966</v>
      </c>
      <c r="L38" s="30">
        <v>785611.81</v>
      </c>
      <c r="M38" s="19"/>
      <c r="N38" s="18" t="s">
        <v>25</v>
      </c>
      <c r="O38" s="10"/>
      <c r="S38" s="27">
        <v>826959.8</v>
      </c>
      <c r="T38" s="24">
        <f t="shared" si="13"/>
        <v>785611.81</v>
      </c>
    </row>
    <row r="39" spans="1:20" s="1" customFormat="1" ht="18" customHeight="1">
      <c r="A39" s="28">
        <v>34</v>
      </c>
      <c r="B39" s="12">
        <v>28</v>
      </c>
      <c r="C39" s="12">
        <v>1406</v>
      </c>
      <c r="D39" s="11">
        <v>14</v>
      </c>
      <c r="E39" s="13" t="s">
        <v>18</v>
      </c>
      <c r="F39" s="12">
        <v>2.9</v>
      </c>
      <c r="G39" s="14">
        <v>113.81</v>
      </c>
      <c r="H39" s="15">
        <v>19.829999999999998</v>
      </c>
      <c r="I39" s="15">
        <v>93.98</v>
      </c>
      <c r="J39" s="16">
        <f t="shared" si="11"/>
        <v>6902.8363939899837</v>
      </c>
      <c r="K39" s="17">
        <f t="shared" si="12"/>
        <v>8359.3510321344966</v>
      </c>
      <c r="L39" s="30">
        <v>785611.81</v>
      </c>
      <c r="M39" s="19"/>
      <c r="N39" s="18" t="s">
        <v>25</v>
      </c>
      <c r="O39" s="10"/>
      <c r="S39" s="27">
        <v>826959.8</v>
      </c>
      <c r="T39" s="24">
        <f t="shared" si="13"/>
        <v>785611.81</v>
      </c>
    </row>
    <row r="40" spans="1:20" s="1" customFormat="1" ht="18" customHeight="1">
      <c r="A40" s="28">
        <v>35</v>
      </c>
      <c r="B40" s="12">
        <v>28</v>
      </c>
      <c r="C40" s="12">
        <v>1306</v>
      </c>
      <c r="D40" s="11">
        <v>13</v>
      </c>
      <c r="E40" s="13" t="s">
        <v>18</v>
      </c>
      <c r="F40" s="12">
        <v>2.9</v>
      </c>
      <c r="G40" s="14">
        <v>113.81</v>
      </c>
      <c r="H40" s="15">
        <v>19.829999999999998</v>
      </c>
      <c r="I40" s="15">
        <v>93.98</v>
      </c>
      <c r="J40" s="16">
        <f t="shared" si="11"/>
        <v>6902.8363939899837</v>
      </c>
      <c r="K40" s="17">
        <f t="shared" si="12"/>
        <v>8359.3510321344966</v>
      </c>
      <c r="L40" s="30">
        <v>785611.81</v>
      </c>
      <c r="M40" s="19"/>
      <c r="N40" s="18" t="s">
        <v>25</v>
      </c>
      <c r="O40" s="10"/>
      <c r="S40" s="27">
        <v>826959.8</v>
      </c>
      <c r="T40" s="24">
        <f t="shared" si="13"/>
        <v>785611.81</v>
      </c>
    </row>
    <row r="41" spans="1:20" s="1" customFormat="1" ht="18" customHeight="1">
      <c r="A41" s="28">
        <v>36</v>
      </c>
      <c r="B41" s="12">
        <v>28</v>
      </c>
      <c r="C41" s="12">
        <v>1106</v>
      </c>
      <c r="D41" s="11">
        <v>11</v>
      </c>
      <c r="E41" s="13" t="s">
        <v>18</v>
      </c>
      <c r="F41" s="12">
        <v>2.9</v>
      </c>
      <c r="G41" s="14">
        <v>113.81</v>
      </c>
      <c r="H41" s="15">
        <v>19.829999999999998</v>
      </c>
      <c r="I41" s="15">
        <v>93.98</v>
      </c>
      <c r="J41" s="16">
        <f t="shared" si="11"/>
        <v>6849.2462437395652</v>
      </c>
      <c r="K41" s="17">
        <f t="shared" si="12"/>
        <v>8294.4532347307922</v>
      </c>
      <c r="L41" s="30">
        <v>779512.71499999997</v>
      </c>
      <c r="M41" s="19"/>
      <c r="N41" s="18" t="s">
        <v>25</v>
      </c>
      <c r="O41" s="10"/>
      <c r="S41" s="27">
        <v>820539.7</v>
      </c>
      <c r="T41" s="24">
        <f t="shared" si="13"/>
        <v>779512.71499999997</v>
      </c>
    </row>
    <row r="42" spans="1:20" s="1" customFormat="1" ht="18" customHeight="1">
      <c r="A42" s="28">
        <v>37</v>
      </c>
      <c r="B42" s="12">
        <v>28</v>
      </c>
      <c r="C42" s="12">
        <v>906</v>
      </c>
      <c r="D42" s="11">
        <v>9</v>
      </c>
      <c r="E42" s="13" t="s">
        <v>18</v>
      </c>
      <c r="F42" s="12">
        <v>2.9</v>
      </c>
      <c r="G42" s="14">
        <v>113.81</v>
      </c>
      <c r="H42" s="15">
        <v>19.829999999999998</v>
      </c>
      <c r="I42" s="15">
        <v>93.98</v>
      </c>
      <c r="J42" s="16">
        <f t="shared" si="11"/>
        <v>7153.3305509181973</v>
      </c>
      <c r="K42" s="17">
        <f t="shared" si="12"/>
        <v>8662.7000425622482</v>
      </c>
      <c r="L42" s="31">
        <v>814120.55</v>
      </c>
      <c r="M42" s="19"/>
      <c r="N42" s="18" t="s">
        <v>25</v>
      </c>
      <c r="O42" s="10"/>
      <c r="S42" s="27">
        <v>814120.55</v>
      </c>
      <c r="T42" s="24">
        <f t="shared" si="13"/>
        <v>773414.52249999996</v>
      </c>
    </row>
    <row r="43" spans="1:20" s="1" customFormat="1" ht="18" customHeight="1">
      <c r="A43" s="28">
        <v>38</v>
      </c>
      <c r="B43" s="12">
        <v>28</v>
      </c>
      <c r="C43" s="12">
        <v>806</v>
      </c>
      <c r="D43" s="11">
        <v>8</v>
      </c>
      <c r="E43" s="13" t="s">
        <v>18</v>
      </c>
      <c r="F43" s="12">
        <v>2.9</v>
      </c>
      <c r="G43" s="14">
        <v>113.81</v>
      </c>
      <c r="H43" s="15">
        <v>19.829999999999998</v>
      </c>
      <c r="I43" s="15">
        <v>93.98</v>
      </c>
      <c r="J43" s="16">
        <f t="shared" si="11"/>
        <v>6768.8689482470782</v>
      </c>
      <c r="K43" s="17">
        <f t="shared" si="12"/>
        <v>8197.1161417322837</v>
      </c>
      <c r="L43" s="30">
        <v>770364.97499999998</v>
      </c>
      <c r="M43" s="19"/>
      <c r="N43" s="18" t="s">
        <v>25</v>
      </c>
      <c r="O43" s="10"/>
      <c r="S43" s="27">
        <v>810910.5</v>
      </c>
      <c r="T43" s="24">
        <f t="shared" si="13"/>
        <v>770364.97499999998</v>
      </c>
    </row>
    <row r="44" spans="1:20" s="1" customFormat="1" ht="18" customHeight="1">
      <c r="A44" s="28">
        <v>39</v>
      </c>
      <c r="B44" s="12">
        <v>28</v>
      </c>
      <c r="C44" s="12">
        <v>506</v>
      </c>
      <c r="D44" s="11">
        <v>5</v>
      </c>
      <c r="E44" s="13" t="s">
        <v>18</v>
      </c>
      <c r="F44" s="12">
        <v>2.9</v>
      </c>
      <c r="G44" s="14">
        <v>113.81</v>
      </c>
      <c r="H44" s="15">
        <v>19.829999999999998</v>
      </c>
      <c r="I44" s="15">
        <v>93.98</v>
      </c>
      <c r="J44" s="16">
        <f t="shared" si="11"/>
        <v>6688.4916527545911</v>
      </c>
      <c r="K44" s="17">
        <f t="shared" si="12"/>
        <v>8099.7790487337725</v>
      </c>
      <c r="L44" s="30">
        <v>761217.23499999999</v>
      </c>
      <c r="M44" s="19"/>
      <c r="N44" s="18" t="s">
        <v>25</v>
      </c>
      <c r="O44" s="10"/>
      <c r="S44" s="27">
        <v>801281.3</v>
      </c>
      <c r="T44" s="24">
        <f t="shared" si="13"/>
        <v>761217.23499999999</v>
      </c>
    </row>
    <row r="45" spans="1:20" s="1" customFormat="1" ht="18" customHeight="1">
      <c r="A45" s="28">
        <v>40</v>
      </c>
      <c r="B45" s="12">
        <v>28</v>
      </c>
      <c r="C45" s="12">
        <v>406</v>
      </c>
      <c r="D45" s="11">
        <v>4</v>
      </c>
      <c r="E45" s="13" t="s">
        <v>18</v>
      </c>
      <c r="F45" s="12">
        <v>2.9</v>
      </c>
      <c r="G45" s="14">
        <v>113.81</v>
      </c>
      <c r="H45" s="15">
        <v>19.829999999999998</v>
      </c>
      <c r="I45" s="15">
        <v>93.98</v>
      </c>
      <c r="J45" s="16">
        <f t="shared" si="11"/>
        <v>6661.7045075125206</v>
      </c>
      <c r="K45" s="17">
        <f t="shared" si="12"/>
        <v>8067.3397531389646</v>
      </c>
      <c r="L45" s="30">
        <v>758168.59</v>
      </c>
      <c r="M45" s="19"/>
      <c r="N45" s="18" t="s">
        <v>25</v>
      </c>
      <c r="O45" s="10"/>
      <c r="S45" s="27">
        <v>798072.2</v>
      </c>
      <c r="T45" s="24">
        <f t="shared" si="13"/>
        <v>758168.59</v>
      </c>
    </row>
    <row r="46" spans="1:20" s="1" customFormat="1" ht="18" customHeight="1">
      <c r="A46" s="28">
        <v>41</v>
      </c>
      <c r="B46" s="12">
        <v>28</v>
      </c>
      <c r="C46" s="12">
        <v>306</v>
      </c>
      <c r="D46" s="11">
        <v>3</v>
      </c>
      <c r="E46" s="13" t="s">
        <v>18</v>
      </c>
      <c r="F46" s="12">
        <v>2.9</v>
      </c>
      <c r="G46" s="14">
        <v>113.81</v>
      </c>
      <c r="H46" s="15">
        <v>19.829999999999998</v>
      </c>
      <c r="I46" s="15">
        <v>93.98</v>
      </c>
      <c r="J46" s="16">
        <f t="shared" si="11"/>
        <v>7349.3839732888136</v>
      </c>
      <c r="K46" s="17">
        <f t="shared" si="12"/>
        <v>8900.1211959991469</v>
      </c>
      <c r="L46" s="30">
        <v>836433.3899999999</v>
      </c>
      <c r="M46" s="19"/>
      <c r="N46" s="18" t="s">
        <v>25</v>
      </c>
      <c r="O46" s="10"/>
      <c r="S46" s="27">
        <v>880456.2</v>
      </c>
      <c r="T46" s="24">
        <f t="shared" si="13"/>
        <v>836433.3899999999</v>
      </c>
    </row>
    <row r="47" spans="1:20" s="1" customFormat="1" ht="18" customHeight="1">
      <c r="A47" s="28">
        <v>42</v>
      </c>
      <c r="B47" s="12">
        <v>28</v>
      </c>
      <c r="C47" s="12">
        <v>206</v>
      </c>
      <c r="D47" s="11">
        <v>2</v>
      </c>
      <c r="E47" s="13" t="s">
        <v>18</v>
      </c>
      <c r="F47" s="12">
        <v>2.9</v>
      </c>
      <c r="G47" s="14">
        <v>113.81</v>
      </c>
      <c r="H47" s="15">
        <v>19.829999999999998</v>
      </c>
      <c r="I47" s="15">
        <v>93.98</v>
      </c>
      <c r="J47" s="16">
        <f t="shared" si="11"/>
        <v>6608.1143572621031</v>
      </c>
      <c r="K47" s="17">
        <f t="shared" si="12"/>
        <v>8002.4419557352621</v>
      </c>
      <c r="L47" s="30">
        <v>752069.495</v>
      </c>
      <c r="M47" s="19"/>
      <c r="N47" s="18" t="s">
        <v>25</v>
      </c>
      <c r="O47" s="10"/>
      <c r="S47" s="27">
        <v>791652.1</v>
      </c>
      <c r="T47" s="24">
        <f t="shared" si="13"/>
        <v>752069.495</v>
      </c>
    </row>
    <row r="48" spans="1:20" s="1" customFormat="1" ht="18" customHeight="1">
      <c r="A48" s="49" t="s">
        <v>19</v>
      </c>
      <c r="B48" s="49"/>
      <c r="C48" s="49"/>
      <c r="D48" s="49"/>
      <c r="E48" s="49"/>
      <c r="F48" s="49"/>
      <c r="G48" s="20">
        <f>SUM(G6:G47)</f>
        <v>4525.8399999999992</v>
      </c>
      <c r="H48" s="21">
        <f>SUM(H6:H47)</f>
        <v>788.48000000000025</v>
      </c>
      <c r="I48" s="22">
        <f>SUM(I6:I47)</f>
        <v>3737.3600000000015</v>
      </c>
      <c r="J48" s="23">
        <f>L48/G48</f>
        <v>6893.2311940987756</v>
      </c>
      <c r="K48" s="20">
        <f>L48/I48</f>
        <v>8347.5130754061647</v>
      </c>
      <c r="L48" s="23">
        <f>SUM(L6:L47)</f>
        <v>31197661.467499997</v>
      </c>
      <c r="M48" s="19"/>
      <c r="N48" s="18"/>
      <c r="O48" s="10"/>
      <c r="S48" s="29">
        <f>SUM(S6:S47)</f>
        <v>32758008.300000008</v>
      </c>
      <c r="T48" s="24">
        <f>SUM(T6:T47)</f>
        <v>31120107.884999998</v>
      </c>
    </row>
    <row r="49" spans="1:20" s="1" customFormat="1" ht="32.1" customHeight="1">
      <c r="A49" s="34" t="s">
        <v>29</v>
      </c>
      <c r="B49" s="35"/>
      <c r="C49" s="35"/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T49" s="25">
        <f>S48*0.95</f>
        <v>31120107.885000005</v>
      </c>
    </row>
    <row r="50" spans="1:20" s="1" customFormat="1" ht="57" customHeight="1">
      <c r="A50" s="46" t="s">
        <v>20</v>
      </c>
      <c r="B50" s="47"/>
      <c r="C50" s="47"/>
      <c r="D50" s="47"/>
      <c r="E50" s="47"/>
      <c r="F50" s="47"/>
      <c r="G50" s="48"/>
      <c r="H50" s="47"/>
      <c r="I50" s="47"/>
      <c r="J50" s="47"/>
      <c r="K50" s="47"/>
      <c r="L50" s="47"/>
      <c r="M50" s="47"/>
      <c r="N50" s="47"/>
      <c r="O50" s="47"/>
    </row>
    <row r="51" spans="1:20" s="1" customFormat="1" ht="16.5" customHeight="1">
      <c r="A51" s="45" t="s">
        <v>21</v>
      </c>
      <c r="B51" s="45"/>
      <c r="C51" s="45"/>
      <c r="D51" s="45"/>
      <c r="E51" s="45"/>
      <c r="F51" s="5"/>
      <c r="G51" s="6"/>
      <c r="H51" s="5"/>
      <c r="I51" s="5"/>
      <c r="J51" s="5"/>
      <c r="K51" s="45" t="s">
        <v>22</v>
      </c>
      <c r="L51" s="45"/>
      <c r="M51" s="5"/>
      <c r="N51" s="7"/>
      <c r="O51" s="7"/>
    </row>
    <row r="52" spans="1:20" s="1" customFormat="1" ht="23.25" customHeight="1">
      <c r="A52" s="45" t="s">
        <v>23</v>
      </c>
      <c r="B52" s="45"/>
      <c r="C52" s="45"/>
      <c r="D52" s="45"/>
      <c r="E52" s="45"/>
      <c r="F52" s="7"/>
      <c r="G52" s="8"/>
      <c r="H52" s="7"/>
      <c r="I52" s="7"/>
      <c r="J52" s="7"/>
      <c r="K52" s="45" t="s">
        <v>24</v>
      </c>
      <c r="L52" s="45"/>
      <c r="M52" s="5"/>
      <c r="N52" s="7"/>
      <c r="O52" s="7"/>
    </row>
    <row r="53" spans="1:20" s="1" customFormat="1" ht="24.95" customHeight="1">
      <c r="A53" s="45" t="s">
        <v>28</v>
      </c>
      <c r="B53" s="45"/>
      <c r="C53" s="45"/>
      <c r="D53" s="45"/>
      <c r="E53" s="45"/>
      <c r="G53" s="9"/>
    </row>
    <row r="54" spans="1:20" s="1" customFormat="1" ht="24.95" customHeight="1">
      <c r="G54" s="9"/>
    </row>
  </sheetData>
  <mergeCells count="28">
    <mergeCell ref="A53:E53"/>
    <mergeCell ref="A4:A5"/>
    <mergeCell ref="B4:B5"/>
    <mergeCell ref="C4:C5"/>
    <mergeCell ref="D4:D5"/>
    <mergeCell ref="E4:E5"/>
    <mergeCell ref="A50:O50"/>
    <mergeCell ref="H4:H5"/>
    <mergeCell ref="I4:I5"/>
    <mergeCell ref="A52:E52"/>
    <mergeCell ref="K52:L52"/>
    <mergeCell ref="A48:F48"/>
    <mergeCell ref="A51:E51"/>
    <mergeCell ref="K51:L51"/>
    <mergeCell ref="J4:J5"/>
    <mergeCell ref="K4:K5"/>
    <mergeCell ref="N4:N5"/>
    <mergeCell ref="O4:O5"/>
    <mergeCell ref="A49:O49"/>
    <mergeCell ref="A1:B1"/>
    <mergeCell ref="A2:O2"/>
    <mergeCell ref="A3:H3"/>
    <mergeCell ref="I3:J3"/>
    <mergeCell ref="K3:L3"/>
    <mergeCell ref="M4:M5"/>
    <mergeCell ref="F4:F5"/>
    <mergeCell ref="G4:G5"/>
    <mergeCell ref="L4:L5"/>
  </mergeCells>
  <phoneticPr fontId="9" type="noConversion"/>
  <pageMargins left="0.31" right="0.16" top="0.28000000000000003" bottom="0.28000000000000003" header="0.16" footer="0.2"/>
  <pageSetup paperSize="9" orientation="landscape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附件2</vt:lpstr>
    </vt:vector>
  </TitlesOfParts>
  <Company>Microsoft</Company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xbany</cp:lastModifiedBy>
  <cp:revision>1</cp:revision>
  <cp:lastPrinted>2023-06-10T08:47:30Z</cp:lastPrinted>
  <dcterms:created xsi:type="dcterms:W3CDTF">2011-04-26T02:07:47Z</dcterms:created>
  <dcterms:modified xsi:type="dcterms:W3CDTF">2023-06-10T08:47:38Z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2052-10.1.0.6929</vt:lpwstr>
  </property>
</Properties>
</file>