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630"/>
  </bookViews>
  <sheets>
    <sheet name="附件2" sheetId="2" r:id="rId1"/>
  </sheets>
  <calcPr calcId="125725"/>
</workbook>
</file>

<file path=xl/calcChain.xml><?xml version="1.0" encoding="utf-8"?>
<calcChain xmlns="http://schemas.openxmlformats.org/spreadsheetml/2006/main">
  <c r="S6" i="2"/>
  <c r="S7"/>
  <c r="S8"/>
  <c r="S9"/>
  <c r="S10"/>
  <c r="S11"/>
  <c r="S12"/>
  <c r="S13"/>
  <c r="S14"/>
  <c r="S15"/>
  <c r="S16"/>
  <c r="S17"/>
  <c r="S18"/>
  <c r="S19"/>
  <c r="S20"/>
  <c r="R21"/>
  <c r="L21"/>
  <c r="H21"/>
  <c r="I21"/>
  <c r="G13"/>
  <c r="J13" s="1"/>
  <c r="G14"/>
  <c r="J14" s="1"/>
  <c r="G15"/>
  <c r="J15" s="1"/>
  <c r="G16"/>
  <c r="J16" s="1"/>
  <c r="G17"/>
  <c r="J17" s="1"/>
  <c r="G18"/>
  <c r="J18" s="1"/>
  <c r="G19"/>
  <c r="J19" s="1"/>
  <c r="G20"/>
  <c r="J20" s="1"/>
  <c r="K18"/>
  <c r="K19"/>
  <c r="G7"/>
  <c r="J7" s="1"/>
  <c r="G8"/>
  <c r="J8" s="1"/>
  <c r="G9"/>
  <c r="J9" s="1"/>
  <c r="G10"/>
  <c r="J10" s="1"/>
  <c r="G11"/>
  <c r="J11" s="1"/>
  <c r="G12"/>
  <c r="J12" s="1"/>
  <c r="K16"/>
  <c r="G6"/>
  <c r="J6" s="1"/>
  <c r="K6"/>
  <c r="K7"/>
  <c r="K8"/>
  <c r="K9"/>
  <c r="K10"/>
  <c r="K11"/>
  <c r="K12"/>
  <c r="K13"/>
  <c r="K14"/>
  <c r="K15"/>
  <c r="K17"/>
  <c r="K20"/>
  <c r="S21" l="1"/>
  <c r="G21"/>
  <c r="J21" s="1"/>
  <c r="K21"/>
</calcChain>
</file>

<file path=xl/sharedStrings.xml><?xml version="1.0" encoding="utf-8"?>
<sst xmlns="http://schemas.openxmlformats.org/spreadsheetml/2006/main" count="58" uniqueCount="30">
  <si>
    <t>清远市新建商品住房销售价格备案表</t>
  </si>
  <si>
    <t>项目(楼盘)名称：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</si>
  <si>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</si>
  <si>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</si>
  <si>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</si>
  <si>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</si>
  <si>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</si>
  <si>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</si>
  <si>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</si>
  <si>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</si>
  <si>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</si>
  <si>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</si>
  <si>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</si>
  <si>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</si>
  <si>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</si>
  <si>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</si>
  <si>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</si>
  <si>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</si>
  <si>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</si>
  <si>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企业物价员：</t>
  </si>
  <si>
    <t>价格举报投诉电话：12358</t>
  </si>
  <si>
    <t>企业投诉电话：</t>
  </si>
  <si>
    <r>
      <rPr>
        <sz val="11"/>
        <color indexed="8"/>
        <rFont val="宋体"/>
        <family val="3"/>
        <charset val="134"/>
      </rPr>
      <t>三房两厅</t>
    </r>
  </si>
  <si>
    <r>
      <rPr>
        <sz val="11"/>
        <rFont val="宋体"/>
        <family val="3"/>
        <charset val="134"/>
      </rPr>
      <t>本楼栋总面积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均价</t>
    </r>
  </si>
  <si>
    <t>待售</t>
    <phoneticPr fontId="26" type="noConversion"/>
  </si>
  <si>
    <t>房地产开发企业名称或中介服务机构名称：清远市荷兴房地产开发有限公司</t>
  </si>
  <si>
    <t>天荷壹号花园（31＃楼）</t>
  </si>
  <si>
    <t>附件2</t>
    <phoneticPr fontId="26" type="noConversion"/>
  </si>
  <si>
    <t xml:space="preserve">   本栋销售住宅共 15 套，销售住宅总建筑面积：1431.97㎡，套内面积：1176.25㎡，分摊面积：255.72㎡，销售均价：6798.00元/㎡（建筑面积）、8276.20 元/㎡（套内建筑面积）。</t>
    <phoneticPr fontId="26" type="noConversion"/>
  </si>
  <si>
    <t>本表一式叁份</t>
    <phoneticPr fontId="26" type="noConversion"/>
  </si>
</sst>
</file>

<file path=xl/styles.xml><?xml version="1.0" encoding="utf-8"?>
<styleSheet xmlns="http://schemas.openxmlformats.org/spreadsheetml/2006/main">
  <numFmts count="4">
    <numFmt numFmtId="176" formatCode="0.00_ "/>
    <numFmt numFmtId="177" formatCode="#\F"/>
    <numFmt numFmtId="178" formatCode="0_ "/>
    <numFmt numFmtId="179" formatCode="0;_ꁢ"/>
  </numFmts>
  <fonts count="34">
    <font>
      <sz val="12"/>
      <name val="宋体"/>
      <charset val="134"/>
    </font>
    <font>
      <sz val="16"/>
      <name val="黑体"/>
      <family val="3"/>
      <charset val="134"/>
    </font>
    <font>
      <sz val="20"/>
      <name val="方正小标宋简体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Times New Roman"/>
      <family val="1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name val="宋体"/>
      <family val="3"/>
      <charset val="13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9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5" fillId="23" borderId="9" applyNumberFormat="0" applyFont="0" applyAlignment="0" applyProtection="0">
      <alignment vertical="center"/>
    </xf>
    <xf numFmtId="0" fontId="2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>
      <alignment vertical="center"/>
    </xf>
    <xf numFmtId="0" fontId="31" fillId="0" borderId="0">
      <alignment vertical="center"/>
    </xf>
    <xf numFmtId="0" fontId="25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5" fillId="23" borderId="9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5" fillId="23" borderId="9" applyNumberFormat="0" applyFon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2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/>
    <xf numFmtId="0" fontId="32" fillId="0" borderId="0"/>
    <xf numFmtId="0" fontId="32" fillId="0" borderId="0"/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8" fontId="5" fillId="0" borderId="10" xfId="0" applyNumberFormat="1" applyFont="1" applyBorder="1" applyAlignment="1">
      <alignment horizontal="center" vertical="center" wrapText="1"/>
    </xf>
    <xf numFmtId="178" fontId="5" fillId="0" borderId="11" xfId="0" applyNumberFormat="1" applyFont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177" fontId="27" fillId="24" borderId="10" xfId="0" applyNumberFormat="1" applyFont="1" applyFill="1" applyBorder="1" applyAlignment="1">
      <alignment horizontal="center" vertical="center"/>
    </xf>
    <xf numFmtId="0" fontId="27" fillId="24" borderId="10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176" fontId="5" fillId="0" borderId="11" xfId="0" applyNumberFormat="1" applyFont="1" applyBorder="1">
      <alignment vertical="center"/>
    </xf>
    <xf numFmtId="0" fontId="5" fillId="25" borderId="10" xfId="0" applyFont="1" applyFill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30" fillId="0" borderId="10" xfId="56" applyFont="1" applyBorder="1" applyAlignment="1">
      <alignment horizontal="center" vertical="center" wrapText="1"/>
    </xf>
    <xf numFmtId="179" fontId="0" fillId="0" borderId="10" xfId="0" applyNumberForma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178" fontId="33" fillId="25" borderId="10" xfId="187" applyNumberFormat="1" applyFont="1" applyFill="1" applyBorder="1" applyAlignment="1">
      <alignment horizontal="center" vertical="center"/>
    </xf>
    <xf numFmtId="178" fontId="31" fillId="25" borderId="10" xfId="115" applyNumberFormat="1" applyFont="1" applyFill="1" applyBorder="1" applyAlignment="1">
      <alignment horizontal="center" vertical="center"/>
    </xf>
    <xf numFmtId="178" fontId="33" fillId="26" borderId="10" xfId="115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2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6" fillId="0" borderId="14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</cellXfs>
  <cellStyles count="219">
    <cellStyle name="20% - 强调文字颜色 1" xfId="1" builtinId="30" customBuiltin="1"/>
    <cellStyle name="20% - 强调文字颜色 1 2" xfId="75"/>
    <cellStyle name="20% - 强调文字颜色 1 3" xfId="135"/>
    <cellStyle name="20% - 强调文字颜色 2" xfId="2" builtinId="34" customBuiltin="1"/>
    <cellStyle name="20% - 强调文字颜色 2 2" xfId="76"/>
    <cellStyle name="20% - 强调文字颜色 2 3" xfId="136"/>
    <cellStyle name="20% - 强调文字颜色 3" xfId="3" builtinId="38" customBuiltin="1"/>
    <cellStyle name="20% - 强调文字颜色 3 2" xfId="77"/>
    <cellStyle name="20% - 强调文字颜色 3 3" xfId="137"/>
    <cellStyle name="20% - 强调文字颜色 4" xfId="4" builtinId="42" customBuiltin="1"/>
    <cellStyle name="20% - 强调文字颜色 4 2" xfId="78"/>
    <cellStyle name="20% - 强调文字颜色 4 3" xfId="138"/>
    <cellStyle name="20% - 强调文字颜色 5" xfId="5" builtinId="46" customBuiltin="1"/>
    <cellStyle name="20% - 强调文字颜色 5 2" xfId="79"/>
    <cellStyle name="20% - 强调文字颜色 5 3" xfId="139"/>
    <cellStyle name="20% - 强调文字颜色 6" xfId="6" builtinId="50" customBuiltin="1"/>
    <cellStyle name="20% - 强调文字颜色 6 2" xfId="80"/>
    <cellStyle name="20% - 强调文字颜色 6 3" xfId="140"/>
    <cellStyle name="40% - 强调文字颜色 1" xfId="7" builtinId="31" customBuiltin="1"/>
    <cellStyle name="40% - 强调文字颜色 1 2" xfId="81"/>
    <cellStyle name="40% - 强调文字颜色 1 3" xfId="141"/>
    <cellStyle name="40% - 强调文字颜色 2" xfId="8" builtinId="35" customBuiltin="1"/>
    <cellStyle name="40% - 强调文字颜色 2 2" xfId="82"/>
    <cellStyle name="40% - 强调文字颜色 2 3" xfId="142"/>
    <cellStyle name="40% - 强调文字颜色 3" xfId="9" builtinId="39" customBuiltin="1"/>
    <cellStyle name="40% - 强调文字颜色 3 2" xfId="83"/>
    <cellStyle name="40% - 强调文字颜色 3 3" xfId="143"/>
    <cellStyle name="40% - 强调文字颜色 4" xfId="10" builtinId="43" customBuiltin="1"/>
    <cellStyle name="40% - 强调文字颜色 4 2" xfId="84"/>
    <cellStyle name="40% - 强调文字颜色 4 3" xfId="144"/>
    <cellStyle name="40% - 强调文字颜色 5" xfId="11" builtinId="47" customBuiltin="1"/>
    <cellStyle name="40% - 强调文字颜色 5 2" xfId="85"/>
    <cellStyle name="40% - 强调文字颜色 5 3" xfId="145"/>
    <cellStyle name="40% - 强调文字颜色 6" xfId="12" builtinId="51" customBuiltin="1"/>
    <cellStyle name="40% - 强调文字颜色 6 2" xfId="86"/>
    <cellStyle name="40% - 强调文字颜色 6 3" xfId="146"/>
    <cellStyle name="60% - 强调文字颜色 1" xfId="13" builtinId="32" customBuiltin="1"/>
    <cellStyle name="60% - 强调文字颜色 1 2" xfId="87"/>
    <cellStyle name="60% - 强调文字颜色 1 3" xfId="147"/>
    <cellStyle name="60% - 强调文字颜色 2" xfId="14" builtinId="36" customBuiltin="1"/>
    <cellStyle name="60% - 强调文字颜色 2 2" xfId="88"/>
    <cellStyle name="60% - 强调文字颜色 2 3" xfId="148"/>
    <cellStyle name="60% - 强调文字颜色 3" xfId="15" builtinId="40" customBuiltin="1"/>
    <cellStyle name="60% - 强调文字颜色 3 2" xfId="89"/>
    <cellStyle name="60% - 强调文字颜色 3 3" xfId="149"/>
    <cellStyle name="60% - 强调文字颜色 4" xfId="16" builtinId="44" customBuiltin="1"/>
    <cellStyle name="60% - 强调文字颜色 4 2" xfId="90"/>
    <cellStyle name="60% - 强调文字颜色 4 3" xfId="150"/>
    <cellStyle name="60% - 强调文字颜色 5" xfId="17" builtinId="48" customBuiltin="1"/>
    <cellStyle name="60% - 强调文字颜色 5 2" xfId="91"/>
    <cellStyle name="60% - 强调文字颜色 5 3" xfId="151"/>
    <cellStyle name="60% - 强调文字颜色 6" xfId="18" builtinId="52" customBuiltin="1"/>
    <cellStyle name="60% - 强调文字颜色 6 2" xfId="92"/>
    <cellStyle name="60% - 强调文字颜色 6 3" xfId="152"/>
    <cellStyle name="百分比 2" xfId="19"/>
    <cellStyle name="百分比 2 2" xfId="20"/>
    <cellStyle name="百分比 2 2 2" xfId="21"/>
    <cellStyle name="百分比 2 2 2 2" xfId="155"/>
    <cellStyle name="百分比 2 2 2 3" xfId="93"/>
    <cellStyle name="百分比 2 2 3" xfId="94"/>
    <cellStyle name="百分比 2 2 4" xfId="154"/>
    <cellStyle name="百分比 2 3" xfId="22"/>
    <cellStyle name="百分比 2 3 2" xfId="23"/>
    <cellStyle name="百分比 2 3 2 2" xfId="157"/>
    <cellStyle name="百分比 2 3 2 3" xfId="95"/>
    <cellStyle name="百分比 2 3 3" xfId="96"/>
    <cellStyle name="百分比 2 3 4" xfId="156"/>
    <cellStyle name="百分比 2 4" xfId="24"/>
    <cellStyle name="百分比 2 4 2" xfId="158"/>
    <cellStyle name="百分比 2 4 2 2" xfId="205"/>
    <cellStyle name="百分比 2 4 3" xfId="97"/>
    <cellStyle name="百分比 2 5" xfId="98"/>
    <cellStyle name="百分比 2 5 2" xfId="206"/>
    <cellStyle name="百分比 2 6" xfId="153"/>
    <cellStyle name="百分比 2 6 2" xfId="207"/>
    <cellStyle name="百分比 2 7" xfId="208"/>
    <cellStyle name="标题" xfId="25" builtinId="15" customBuiltin="1"/>
    <cellStyle name="标题 1" xfId="26" builtinId="16" customBuiltin="1"/>
    <cellStyle name="标题 1 2" xfId="99"/>
    <cellStyle name="标题 1 3" xfId="160"/>
    <cellStyle name="标题 2" xfId="27" builtinId="17" customBuiltin="1"/>
    <cellStyle name="标题 2 2" xfId="100"/>
    <cellStyle name="标题 2 3" xfId="161"/>
    <cellStyle name="标题 3" xfId="28" builtinId="18" customBuiltin="1"/>
    <cellStyle name="标题 3 2" xfId="101"/>
    <cellStyle name="标题 3 3" xfId="162"/>
    <cellStyle name="标题 4" xfId="29" builtinId="19" customBuiltin="1"/>
    <cellStyle name="标题 4 2" xfId="102"/>
    <cellStyle name="标题 4 3" xfId="163"/>
    <cellStyle name="标题 5" xfId="103"/>
    <cellStyle name="标题 6" xfId="159"/>
    <cellStyle name="差" xfId="30" builtinId="27" customBuiltin="1"/>
    <cellStyle name="差 2" xfId="104"/>
    <cellStyle name="差 3" xfId="164"/>
    <cellStyle name="常规" xfId="0" builtinId="0"/>
    <cellStyle name="常规 2" xfId="31"/>
    <cellStyle name="常规 2 2" xfId="32"/>
    <cellStyle name="常规 2 2 2" xfId="33"/>
    <cellStyle name="常规 2 2 2 2" xfId="167"/>
    <cellStyle name="常规 2 2 3" xfId="105"/>
    <cellStyle name="常规 2 2 4" xfId="166"/>
    <cellStyle name="常规 2 3" xfId="34"/>
    <cellStyle name="常规 2 3 2" xfId="35"/>
    <cellStyle name="常规 2 3 2 2" xfId="169"/>
    <cellStyle name="常规 2 3 3" xfId="106"/>
    <cellStyle name="常规 2 3 4" xfId="168"/>
    <cellStyle name="常规 2 4" xfId="36"/>
    <cellStyle name="常规 2 4 2" xfId="170"/>
    <cellStyle name="常规 2 5" xfId="107"/>
    <cellStyle name="常规 2 5 2" xfId="209"/>
    <cellStyle name="常规 2 6" xfId="165"/>
    <cellStyle name="常规 3" xfId="37"/>
    <cellStyle name="常规 3 2" xfId="38"/>
    <cellStyle name="常规 3 2 2" xfId="39"/>
    <cellStyle name="常规 3 2 2 2" xfId="173"/>
    <cellStyle name="常规 3 2 3" xfId="108"/>
    <cellStyle name="常规 3 2 4" xfId="172"/>
    <cellStyle name="常规 3 3" xfId="40"/>
    <cellStyle name="常规 3 3 2" xfId="41"/>
    <cellStyle name="常规 3 3 2 2" xfId="175"/>
    <cellStyle name="常规 3 3 3" xfId="109"/>
    <cellStyle name="常规 3 3 4" xfId="174"/>
    <cellStyle name="常规 3 4" xfId="42"/>
    <cellStyle name="常规 3 4 2" xfId="176"/>
    <cellStyle name="常规 3 4 3" xfId="211"/>
    <cellStyle name="常规 3 4 4" xfId="210"/>
    <cellStyle name="常规 3 5" xfId="110"/>
    <cellStyle name="常规 3 5 2" xfId="212"/>
    <cellStyle name="常规 3 6" xfId="171"/>
    <cellStyle name="常规 3 6 2" xfId="213"/>
    <cellStyle name="常规 3 7" xfId="115"/>
    <cellStyle name="常规 3 7 2" xfId="214"/>
    <cellStyle name="常规 4" xfId="43"/>
    <cellStyle name="常规 4 2" xfId="44"/>
    <cellStyle name="常规 4 2 2" xfId="45"/>
    <cellStyle name="常规 4 2 2 2" xfId="179"/>
    <cellStyle name="常规 4 2 3" xfId="111"/>
    <cellStyle name="常规 4 2 4" xfId="178"/>
    <cellStyle name="常规 4 3" xfId="46"/>
    <cellStyle name="常规 4 3 2" xfId="47"/>
    <cellStyle name="常规 4 3 2 2" xfId="181"/>
    <cellStyle name="常规 4 3 3" xfId="112"/>
    <cellStyle name="常规 4 3 4" xfId="180"/>
    <cellStyle name="常规 4 4" xfId="48"/>
    <cellStyle name="常规 4 4 2" xfId="182"/>
    <cellStyle name="常规 4 5" xfId="113"/>
    <cellStyle name="常规 4 5 2" xfId="215"/>
    <cellStyle name="常规 4 6" xfId="177"/>
    <cellStyle name="常规 5" xfId="49"/>
    <cellStyle name="常规 5 2" xfId="50"/>
    <cellStyle name="常规 5 2 2" xfId="184"/>
    <cellStyle name="常规 5 3" xfId="114"/>
    <cellStyle name="常规 5 4" xfId="183"/>
    <cellStyle name="常规 6" xfId="51"/>
    <cellStyle name="常规 6 2" xfId="52"/>
    <cellStyle name="常规 6 3" xfId="53"/>
    <cellStyle name="常规 6 3 2" xfId="216"/>
    <cellStyle name="常规 6 4" xfId="217"/>
    <cellStyle name="常规 6 5" xfId="218"/>
    <cellStyle name="常规 7" xfId="54"/>
    <cellStyle name="常规 7 2" xfId="55"/>
    <cellStyle name="常规 7 2 2" xfId="186"/>
    <cellStyle name="常规 7 3" xfId="116"/>
    <cellStyle name="常规 7 4" xfId="185"/>
    <cellStyle name="常规 8" xfId="56"/>
    <cellStyle name="常规 8 2" xfId="187"/>
    <cellStyle name="常规 8 3" xfId="117"/>
    <cellStyle name="常规 9" xfId="74"/>
    <cellStyle name="好" xfId="57" builtinId="26" customBuiltin="1"/>
    <cellStyle name="好 2" xfId="118"/>
    <cellStyle name="好 3" xfId="188"/>
    <cellStyle name="汇总" xfId="58" builtinId="25" customBuiltin="1"/>
    <cellStyle name="汇总 2" xfId="119"/>
    <cellStyle name="汇总 3" xfId="189"/>
    <cellStyle name="计算" xfId="59" builtinId="22" customBuiltin="1"/>
    <cellStyle name="计算 2" xfId="120"/>
    <cellStyle name="计算 3" xfId="190"/>
    <cellStyle name="检查单元格" xfId="60" builtinId="23" customBuiltin="1"/>
    <cellStyle name="检查单元格 2" xfId="121"/>
    <cellStyle name="检查单元格 3" xfId="191"/>
    <cellStyle name="解释性文本" xfId="61" builtinId="53" customBuiltin="1"/>
    <cellStyle name="解释性文本 2" xfId="122"/>
    <cellStyle name="解释性文本 3" xfId="192"/>
    <cellStyle name="警告文本" xfId="62" builtinId="11" customBuiltin="1"/>
    <cellStyle name="警告文本 2" xfId="123"/>
    <cellStyle name="警告文本 3" xfId="193"/>
    <cellStyle name="链接单元格" xfId="63" builtinId="24" customBuiltin="1"/>
    <cellStyle name="链接单元格 2" xfId="124"/>
    <cellStyle name="链接单元格 3" xfId="194"/>
    <cellStyle name="强调文字颜色 1" xfId="64" builtinId="29" customBuiltin="1"/>
    <cellStyle name="强调文字颜色 1 2" xfId="125"/>
    <cellStyle name="强调文字颜色 1 3" xfId="195"/>
    <cellStyle name="强调文字颜色 2" xfId="65" builtinId="33" customBuiltin="1"/>
    <cellStyle name="强调文字颜色 2 2" xfId="126"/>
    <cellStyle name="强调文字颜色 2 3" xfId="196"/>
    <cellStyle name="强调文字颜色 3" xfId="66" builtinId="37" customBuiltin="1"/>
    <cellStyle name="强调文字颜色 3 2" xfId="127"/>
    <cellStyle name="强调文字颜色 3 3" xfId="197"/>
    <cellStyle name="强调文字颜色 4" xfId="67" builtinId="41" customBuiltin="1"/>
    <cellStyle name="强调文字颜色 4 2" xfId="128"/>
    <cellStyle name="强调文字颜色 4 3" xfId="198"/>
    <cellStyle name="强调文字颜色 5" xfId="68" builtinId="45" customBuiltin="1"/>
    <cellStyle name="强调文字颜色 5 2" xfId="129"/>
    <cellStyle name="强调文字颜色 5 3" xfId="199"/>
    <cellStyle name="强调文字颜色 6" xfId="69" builtinId="49" customBuiltin="1"/>
    <cellStyle name="强调文字颜色 6 2" xfId="130"/>
    <cellStyle name="强调文字颜色 6 3" xfId="200"/>
    <cellStyle name="适中" xfId="70" builtinId="28" customBuiltin="1"/>
    <cellStyle name="适中 2" xfId="131"/>
    <cellStyle name="适中 3" xfId="201"/>
    <cellStyle name="输出" xfId="71" builtinId="21" customBuiltin="1"/>
    <cellStyle name="输出 2" xfId="132"/>
    <cellStyle name="输出 3" xfId="202"/>
    <cellStyle name="输入" xfId="72" builtinId="20" customBuiltin="1"/>
    <cellStyle name="输入 2" xfId="133"/>
    <cellStyle name="输入 3" xfId="203"/>
    <cellStyle name="注释" xfId="73" builtinId="10" customBuiltin="1"/>
    <cellStyle name="注释 2" xfId="134"/>
    <cellStyle name="注释 3" xfId="20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9"/>
  <sheetViews>
    <sheetView tabSelected="1" workbookViewId="0">
      <pane ySplit="5" topLeftCell="A6" activePane="bottomLeft" state="frozen"/>
      <selection pane="bottomLeft" activeCell="Q22" sqref="Q22"/>
    </sheetView>
  </sheetViews>
  <sheetFormatPr defaultColWidth="9" defaultRowHeight="14.25"/>
  <cols>
    <col min="1" max="1" width="3.875" customWidth="1"/>
    <col min="2" max="3" width="7.875" customWidth="1"/>
    <col min="4" max="4" width="6.375" customWidth="1"/>
    <col min="5" max="5" width="9.125" customWidth="1"/>
    <col min="6" max="6" width="6.125" customWidth="1"/>
    <col min="7" max="7" width="9.625" customWidth="1"/>
    <col min="9" max="9" width="9.625" customWidth="1"/>
    <col min="10" max="10" width="10.625" customWidth="1"/>
    <col min="11" max="13" width="11.125" customWidth="1"/>
    <col min="14" max="14" width="8.75" customWidth="1"/>
    <col min="15" max="15" width="7.625" customWidth="1"/>
    <col min="16" max="16" width="8.75" customWidth="1"/>
    <col min="17" max="17" width="9.25" customWidth="1"/>
    <col min="18" max="19" width="13" customWidth="1"/>
  </cols>
  <sheetData>
    <row r="1" spans="1:19" ht="17.25" customHeight="1">
      <c r="A1" s="30" t="s">
        <v>27</v>
      </c>
      <c r="B1" s="30"/>
    </row>
    <row r="2" spans="1:19" ht="27" customHeight="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9" ht="29.25" customHeight="1">
      <c r="A3" s="26" t="s">
        <v>25</v>
      </c>
      <c r="B3" s="26"/>
      <c r="C3" s="26"/>
      <c r="D3" s="26"/>
      <c r="E3" s="26"/>
      <c r="F3" s="26"/>
      <c r="G3" s="27"/>
      <c r="H3" s="26"/>
      <c r="I3" s="28" t="s">
        <v>1</v>
      </c>
      <c r="J3" s="28"/>
      <c r="K3" s="29" t="s">
        <v>26</v>
      </c>
      <c r="L3" s="29"/>
      <c r="M3" s="2"/>
      <c r="N3" s="8"/>
      <c r="O3" s="8"/>
    </row>
    <row r="4" spans="1:19" ht="30" customHeight="1">
      <c r="A4" s="43" t="s">
        <v>2</v>
      </c>
      <c r="B4" s="40" t="s">
        <v>3</v>
      </c>
      <c r="C4" s="40" t="s">
        <v>4</v>
      </c>
      <c r="D4" s="40" t="s">
        <v>5</v>
      </c>
      <c r="E4" s="40" t="s">
        <v>6</v>
      </c>
      <c r="F4" s="40" t="s">
        <v>7</v>
      </c>
      <c r="G4" s="40" t="s">
        <v>8</v>
      </c>
      <c r="H4" s="40" t="s">
        <v>9</v>
      </c>
      <c r="I4" s="41" t="s">
        <v>10</v>
      </c>
      <c r="J4" s="40" t="s">
        <v>11</v>
      </c>
      <c r="K4" s="40" t="s">
        <v>12</v>
      </c>
      <c r="L4" s="41" t="s">
        <v>13</v>
      </c>
      <c r="M4" s="41" t="s">
        <v>14</v>
      </c>
      <c r="N4" s="40" t="s">
        <v>15</v>
      </c>
      <c r="O4" s="43" t="s">
        <v>16</v>
      </c>
    </row>
    <row r="5" spans="1:19">
      <c r="A5" s="43"/>
      <c r="B5" s="40"/>
      <c r="C5" s="40"/>
      <c r="D5" s="40"/>
      <c r="E5" s="40"/>
      <c r="F5" s="40"/>
      <c r="G5" s="40"/>
      <c r="H5" s="40"/>
      <c r="I5" s="42"/>
      <c r="J5" s="40"/>
      <c r="K5" s="40"/>
      <c r="L5" s="42"/>
      <c r="M5" s="42"/>
      <c r="N5" s="40"/>
      <c r="O5" s="43"/>
    </row>
    <row r="6" spans="1:19" s="1" customFormat="1" ht="17.25" customHeight="1">
      <c r="A6" s="3">
        <v>1</v>
      </c>
      <c r="B6" s="13">
        <v>31</v>
      </c>
      <c r="C6" s="13">
        <v>1401</v>
      </c>
      <c r="D6" s="14">
        <v>14</v>
      </c>
      <c r="E6" s="15" t="s">
        <v>22</v>
      </c>
      <c r="F6" s="13">
        <v>2.9</v>
      </c>
      <c r="G6" s="4">
        <f t="shared" ref="G6:G21" si="0">H6+I6</f>
        <v>94.609999999999985</v>
      </c>
      <c r="H6" s="18">
        <v>16.899999999999999</v>
      </c>
      <c r="I6" s="18">
        <v>77.709999999999994</v>
      </c>
      <c r="J6" s="11">
        <f t="shared" ref="J6:J12" si="1">L6/G6</f>
        <v>6762.1613016594447</v>
      </c>
      <c r="K6" s="4">
        <f t="shared" ref="K6:K12" si="2">L6/I6</f>
        <v>8232.7638753056235</v>
      </c>
      <c r="L6" s="24">
        <v>639768.08074999996</v>
      </c>
      <c r="M6" s="4"/>
      <c r="N6" s="20" t="s">
        <v>24</v>
      </c>
      <c r="O6" s="9"/>
      <c r="R6" s="23">
        <v>673440.08499999996</v>
      </c>
      <c r="S6" s="21">
        <f t="shared" ref="S6:S20" si="3">R6*0.95</f>
        <v>639768.08074999996</v>
      </c>
    </row>
    <row r="7" spans="1:19" s="1" customFormat="1" ht="17.25" customHeight="1">
      <c r="A7" s="3">
        <v>2</v>
      </c>
      <c r="B7" s="13">
        <v>31</v>
      </c>
      <c r="C7" s="13">
        <v>3003</v>
      </c>
      <c r="D7" s="14">
        <v>30</v>
      </c>
      <c r="E7" s="15" t="s">
        <v>22</v>
      </c>
      <c r="F7" s="13">
        <v>2.9</v>
      </c>
      <c r="G7" s="4">
        <f t="shared" si="0"/>
        <v>95.08</v>
      </c>
      <c r="H7" s="18">
        <v>16.98</v>
      </c>
      <c r="I7" s="18">
        <v>78.099999999999994</v>
      </c>
      <c r="J7" s="11">
        <f t="shared" si="1"/>
        <v>6192.261988588557</v>
      </c>
      <c r="K7" s="4">
        <f t="shared" si="2"/>
        <v>7538.5437884122921</v>
      </c>
      <c r="L7" s="24">
        <v>588760.269875</v>
      </c>
      <c r="M7" s="4"/>
      <c r="N7" s="20" t="s">
        <v>24</v>
      </c>
      <c r="O7" s="9"/>
      <c r="R7" s="23">
        <v>619747.65249999997</v>
      </c>
      <c r="S7" s="21">
        <f t="shared" si="3"/>
        <v>588760.269875</v>
      </c>
    </row>
    <row r="8" spans="1:19" s="1" customFormat="1" ht="17.25" customHeight="1">
      <c r="A8" s="3">
        <v>3</v>
      </c>
      <c r="B8" s="13">
        <v>31</v>
      </c>
      <c r="C8" s="13">
        <v>2904</v>
      </c>
      <c r="D8" s="14">
        <v>29</v>
      </c>
      <c r="E8" s="15" t="s">
        <v>22</v>
      </c>
      <c r="F8" s="13">
        <v>2.9</v>
      </c>
      <c r="G8" s="4">
        <f t="shared" si="0"/>
        <v>93.41</v>
      </c>
      <c r="H8" s="18">
        <v>16.68</v>
      </c>
      <c r="I8" s="18">
        <v>76.73</v>
      </c>
      <c r="J8" s="11">
        <f t="shared" si="1"/>
        <v>6670.3701571030933</v>
      </c>
      <c r="K8" s="4">
        <f t="shared" si="2"/>
        <v>8120.4128290759791</v>
      </c>
      <c r="L8" s="24">
        <v>623079.2763749999</v>
      </c>
      <c r="M8" s="4"/>
      <c r="N8" s="20" t="s">
        <v>24</v>
      </c>
      <c r="O8" s="9"/>
      <c r="R8" s="23">
        <v>655872.92249999999</v>
      </c>
      <c r="S8" s="21">
        <f t="shared" si="3"/>
        <v>623079.2763749999</v>
      </c>
    </row>
    <row r="9" spans="1:19" s="1" customFormat="1" ht="17.25" customHeight="1">
      <c r="A9" s="3">
        <v>4</v>
      </c>
      <c r="B9" s="13">
        <v>31</v>
      </c>
      <c r="C9" s="13">
        <v>2804</v>
      </c>
      <c r="D9" s="14">
        <v>28</v>
      </c>
      <c r="E9" s="15" t="s">
        <v>22</v>
      </c>
      <c r="F9" s="13">
        <v>2.9</v>
      </c>
      <c r="G9" s="4">
        <f t="shared" si="0"/>
        <v>93.41</v>
      </c>
      <c r="H9" s="18">
        <v>16.68</v>
      </c>
      <c r="I9" s="18">
        <v>76.73</v>
      </c>
      <c r="J9" s="11">
        <f t="shared" si="1"/>
        <v>6700.6412495985433</v>
      </c>
      <c r="K9" s="4">
        <f t="shared" si="2"/>
        <v>8157.2644223250336</v>
      </c>
      <c r="L9" s="24">
        <v>625906.89912499988</v>
      </c>
      <c r="M9" s="4"/>
      <c r="N9" s="20" t="s">
        <v>24</v>
      </c>
      <c r="O9" s="9"/>
      <c r="R9" s="23">
        <v>658849.36749999993</v>
      </c>
      <c r="S9" s="21">
        <f t="shared" si="3"/>
        <v>625906.89912499988</v>
      </c>
    </row>
    <row r="10" spans="1:19" s="1" customFormat="1" ht="17.25" customHeight="1">
      <c r="A10" s="3">
        <v>5</v>
      </c>
      <c r="B10" s="13">
        <v>31</v>
      </c>
      <c r="C10" s="13">
        <v>2404</v>
      </c>
      <c r="D10" s="14">
        <v>24</v>
      </c>
      <c r="E10" s="15" t="s">
        <v>22</v>
      </c>
      <c r="F10" s="13">
        <v>2.9</v>
      </c>
      <c r="G10" s="4">
        <f t="shared" si="0"/>
        <v>93.41</v>
      </c>
      <c r="H10" s="18">
        <v>16.68</v>
      </c>
      <c r="I10" s="18">
        <v>76.73</v>
      </c>
      <c r="J10" s="11">
        <f t="shared" si="1"/>
        <v>6821.679726474681</v>
      </c>
      <c r="K10" s="4">
        <f t="shared" si="2"/>
        <v>8304.6149257135403</v>
      </c>
      <c r="L10" s="24">
        <v>637213.10324999993</v>
      </c>
      <c r="M10" s="4"/>
      <c r="N10" s="20" t="s">
        <v>24</v>
      </c>
      <c r="O10" s="9"/>
      <c r="R10" s="23">
        <v>670750.63500000001</v>
      </c>
      <c r="S10" s="21">
        <f t="shared" si="3"/>
        <v>637213.10324999993</v>
      </c>
    </row>
    <row r="11" spans="1:19" s="1" customFormat="1" ht="17.25" customHeight="1">
      <c r="A11" s="3">
        <v>6</v>
      </c>
      <c r="B11" s="13">
        <v>31</v>
      </c>
      <c r="C11" s="13">
        <v>2204</v>
      </c>
      <c r="D11" s="14">
        <v>22</v>
      </c>
      <c r="E11" s="15" t="s">
        <v>22</v>
      </c>
      <c r="F11" s="13">
        <v>2.9</v>
      </c>
      <c r="G11" s="4">
        <f t="shared" si="0"/>
        <v>93.41</v>
      </c>
      <c r="H11" s="18">
        <v>16.68</v>
      </c>
      <c r="I11" s="18">
        <v>76.73</v>
      </c>
      <c r="J11" s="11">
        <f t="shared" si="1"/>
        <v>7244.4170859651003</v>
      </c>
      <c r="K11" s="4">
        <f t="shared" si="2"/>
        <v>8819.2493157826138</v>
      </c>
      <c r="L11" s="25">
        <v>676701</v>
      </c>
      <c r="M11" s="4"/>
      <c r="N11" s="20" t="s">
        <v>24</v>
      </c>
      <c r="O11" s="9"/>
      <c r="R11" s="23">
        <v>676700.8175</v>
      </c>
      <c r="S11" s="21">
        <f t="shared" si="3"/>
        <v>642865.77662499994</v>
      </c>
    </row>
    <row r="12" spans="1:19" s="1" customFormat="1" ht="17.25" customHeight="1">
      <c r="A12" s="3">
        <v>7</v>
      </c>
      <c r="B12" s="13">
        <v>31</v>
      </c>
      <c r="C12" s="13">
        <v>2104</v>
      </c>
      <c r="D12" s="14">
        <v>21</v>
      </c>
      <c r="E12" s="15" t="s">
        <v>22</v>
      </c>
      <c r="F12" s="13">
        <v>2.9</v>
      </c>
      <c r="G12" s="4">
        <f t="shared" si="0"/>
        <v>93.41</v>
      </c>
      <c r="H12" s="18">
        <v>16.68</v>
      </c>
      <c r="I12" s="18">
        <v>76.73</v>
      </c>
      <c r="J12" s="11">
        <f t="shared" si="1"/>
        <v>6912.4654680976337</v>
      </c>
      <c r="K12" s="4">
        <f t="shared" si="2"/>
        <v>8415.136183696075</v>
      </c>
      <c r="L12" s="24">
        <v>645693.39937499992</v>
      </c>
      <c r="M12" s="4"/>
      <c r="N12" s="20" t="s">
        <v>24</v>
      </c>
      <c r="O12" s="9"/>
      <c r="R12" s="23">
        <v>679677.26249999995</v>
      </c>
      <c r="S12" s="21">
        <f t="shared" si="3"/>
        <v>645693.39937499992</v>
      </c>
    </row>
    <row r="13" spans="1:19" s="1" customFormat="1" ht="17.25" customHeight="1">
      <c r="A13" s="3">
        <v>8</v>
      </c>
      <c r="B13" s="13">
        <v>31</v>
      </c>
      <c r="C13" s="13">
        <v>2004</v>
      </c>
      <c r="D13" s="14">
        <v>20</v>
      </c>
      <c r="E13" s="15" t="s">
        <v>22</v>
      </c>
      <c r="F13" s="13">
        <v>2.9</v>
      </c>
      <c r="G13" s="4">
        <f t="shared" si="0"/>
        <v>93.41</v>
      </c>
      <c r="H13" s="18">
        <v>16.68</v>
      </c>
      <c r="I13" s="18">
        <v>76.73</v>
      </c>
      <c r="J13" s="11">
        <f t="shared" ref="J13:J21" si="4">L13/G13</f>
        <v>6942.7182033508188</v>
      </c>
      <c r="K13" s="4">
        <f t="shared" ref="K13:K21" si="5">L13/I13</f>
        <v>8451.9654291020452</v>
      </c>
      <c r="L13" s="24">
        <v>648519.30737499997</v>
      </c>
      <c r="M13" s="4"/>
      <c r="N13" s="20" t="s">
        <v>24</v>
      </c>
      <c r="O13" s="9"/>
      <c r="R13" s="23">
        <v>682651.90249999997</v>
      </c>
      <c r="S13" s="21">
        <f t="shared" si="3"/>
        <v>648519.30737499997</v>
      </c>
    </row>
    <row r="14" spans="1:19" s="1" customFormat="1" ht="17.25" customHeight="1">
      <c r="A14" s="3">
        <v>9</v>
      </c>
      <c r="B14" s="13">
        <v>31</v>
      </c>
      <c r="C14" s="13">
        <v>1904</v>
      </c>
      <c r="D14" s="14">
        <v>19</v>
      </c>
      <c r="E14" s="15" t="s">
        <v>22</v>
      </c>
      <c r="F14" s="13">
        <v>2.9</v>
      </c>
      <c r="G14" s="4">
        <f t="shared" si="0"/>
        <v>93.41</v>
      </c>
      <c r="H14" s="18">
        <v>16.68</v>
      </c>
      <c r="I14" s="18">
        <v>76.73</v>
      </c>
      <c r="J14" s="11">
        <f t="shared" si="4"/>
        <v>6972.9801172251364</v>
      </c>
      <c r="K14" s="4">
        <f t="shared" si="5"/>
        <v>8488.8058484295561</v>
      </c>
      <c r="L14" s="24">
        <v>651346.07274999993</v>
      </c>
      <c r="M14" s="4"/>
      <c r="N14" s="20" t="s">
        <v>24</v>
      </c>
      <c r="O14" s="9"/>
      <c r="R14" s="23">
        <v>685627.44499999995</v>
      </c>
      <c r="S14" s="21">
        <f t="shared" si="3"/>
        <v>651346.07274999993</v>
      </c>
    </row>
    <row r="15" spans="1:19" s="1" customFormat="1" ht="17.25" customHeight="1">
      <c r="A15" s="3">
        <v>10</v>
      </c>
      <c r="B15" s="13">
        <v>31</v>
      </c>
      <c r="C15" s="13">
        <v>1804</v>
      </c>
      <c r="D15" s="14">
        <v>18</v>
      </c>
      <c r="E15" s="15" t="s">
        <v>22</v>
      </c>
      <c r="F15" s="13">
        <v>2.9</v>
      </c>
      <c r="G15" s="4">
        <f t="shared" si="0"/>
        <v>93.41</v>
      </c>
      <c r="H15" s="18">
        <v>16.68</v>
      </c>
      <c r="I15" s="18">
        <v>76.73</v>
      </c>
      <c r="J15" s="11">
        <f t="shared" si="4"/>
        <v>7003.242031099453</v>
      </c>
      <c r="K15" s="4">
        <f t="shared" si="5"/>
        <v>8525.6462677570689</v>
      </c>
      <c r="L15" s="24">
        <v>654172.83812499989</v>
      </c>
      <c r="M15" s="4"/>
      <c r="N15" s="20" t="s">
        <v>24</v>
      </c>
      <c r="O15" s="9"/>
      <c r="R15" s="23">
        <v>688602.98749999993</v>
      </c>
      <c r="S15" s="21">
        <f t="shared" si="3"/>
        <v>654172.83812499989</v>
      </c>
    </row>
    <row r="16" spans="1:19" s="1" customFormat="1" ht="17.25" customHeight="1">
      <c r="A16" s="3">
        <v>11</v>
      </c>
      <c r="B16" s="13">
        <v>31</v>
      </c>
      <c r="C16" s="13">
        <v>1704</v>
      </c>
      <c r="D16" s="14">
        <v>17</v>
      </c>
      <c r="E16" s="15" t="s">
        <v>22</v>
      </c>
      <c r="F16" s="13">
        <v>2.9</v>
      </c>
      <c r="G16" s="4">
        <f t="shared" si="0"/>
        <v>93.41</v>
      </c>
      <c r="H16" s="18">
        <v>16.68</v>
      </c>
      <c r="I16" s="18">
        <v>76.73</v>
      </c>
      <c r="J16" s="11">
        <f t="shared" si="4"/>
        <v>7033.5039449737715</v>
      </c>
      <c r="K16" s="4">
        <f t="shared" si="5"/>
        <v>8562.4866870845817</v>
      </c>
      <c r="L16" s="24">
        <v>656999.60349999997</v>
      </c>
      <c r="M16" s="4"/>
      <c r="N16" s="20" t="s">
        <v>24</v>
      </c>
      <c r="O16" s="9"/>
      <c r="R16" s="23">
        <v>691578.53</v>
      </c>
      <c r="S16" s="21">
        <f t="shared" si="3"/>
        <v>656999.60349999997</v>
      </c>
    </row>
    <row r="17" spans="1:19" s="1" customFormat="1" ht="17.25" customHeight="1">
      <c r="A17" s="3">
        <v>12</v>
      </c>
      <c r="B17" s="13">
        <v>31</v>
      </c>
      <c r="C17" s="13">
        <v>1404</v>
      </c>
      <c r="D17" s="14">
        <v>14</v>
      </c>
      <c r="E17" s="15" t="s">
        <v>22</v>
      </c>
      <c r="F17" s="13">
        <v>2.9</v>
      </c>
      <c r="G17" s="4">
        <f t="shared" si="0"/>
        <v>93.41</v>
      </c>
      <c r="H17" s="18">
        <v>16.68</v>
      </c>
      <c r="I17" s="18">
        <v>76.73</v>
      </c>
      <c r="J17" s="11">
        <f t="shared" si="4"/>
        <v>6882.1943756021838</v>
      </c>
      <c r="K17" s="4">
        <f t="shared" si="5"/>
        <v>8378.2845904470214</v>
      </c>
      <c r="L17" s="24">
        <v>642865.77662499994</v>
      </c>
      <c r="M17" s="4"/>
      <c r="N17" s="20" t="s">
        <v>24</v>
      </c>
      <c r="O17" s="9"/>
      <c r="R17" s="23">
        <v>676700.8175</v>
      </c>
      <c r="S17" s="21">
        <f t="shared" si="3"/>
        <v>642865.77662499994</v>
      </c>
    </row>
    <row r="18" spans="1:19" s="1" customFormat="1" ht="17.25" customHeight="1">
      <c r="A18" s="3">
        <v>13</v>
      </c>
      <c r="B18" s="13">
        <v>31</v>
      </c>
      <c r="C18" s="13">
        <v>3005</v>
      </c>
      <c r="D18" s="14">
        <v>30</v>
      </c>
      <c r="E18" s="15" t="s">
        <v>22</v>
      </c>
      <c r="F18" s="13">
        <v>2.9</v>
      </c>
      <c r="G18" s="4">
        <f t="shared" si="0"/>
        <v>102.48</v>
      </c>
      <c r="H18" s="18">
        <v>18.3</v>
      </c>
      <c r="I18" s="18">
        <v>84.18</v>
      </c>
      <c r="J18" s="11">
        <f t="shared" si="4"/>
        <v>6644.1542740046825</v>
      </c>
      <c r="K18" s="4">
        <f t="shared" si="5"/>
        <v>8088.5356379187442</v>
      </c>
      <c r="L18" s="24">
        <v>680892.92999999993</v>
      </c>
      <c r="M18" s="4"/>
      <c r="N18" s="20" t="s">
        <v>24</v>
      </c>
      <c r="O18" s="9"/>
      <c r="R18" s="23">
        <v>716729.4</v>
      </c>
      <c r="S18" s="21">
        <f t="shared" si="3"/>
        <v>680892.92999999993</v>
      </c>
    </row>
    <row r="19" spans="1:19" s="1" customFormat="1" ht="17.25" customHeight="1">
      <c r="A19" s="3">
        <v>14</v>
      </c>
      <c r="B19" s="13">
        <v>31</v>
      </c>
      <c r="C19" s="16">
        <v>3006</v>
      </c>
      <c r="D19" s="14">
        <v>30</v>
      </c>
      <c r="E19" s="15" t="s">
        <v>22</v>
      </c>
      <c r="F19" s="13">
        <v>2.9</v>
      </c>
      <c r="G19" s="4">
        <f t="shared" si="0"/>
        <v>102.85000000000001</v>
      </c>
      <c r="H19" s="18">
        <v>18.37</v>
      </c>
      <c r="I19" s="18">
        <v>84.48</v>
      </c>
      <c r="J19" s="11">
        <f t="shared" si="4"/>
        <v>6444.4339705882348</v>
      </c>
      <c r="K19" s="4">
        <f t="shared" si="5"/>
        <v>7845.7627115885407</v>
      </c>
      <c r="L19" s="24">
        <v>662810.03387499996</v>
      </c>
      <c r="M19" s="4"/>
      <c r="N19" s="20" t="s">
        <v>24</v>
      </c>
      <c r="O19" s="9"/>
      <c r="R19" s="23">
        <v>697694.77249999996</v>
      </c>
      <c r="S19" s="21">
        <f t="shared" si="3"/>
        <v>662810.03387499996</v>
      </c>
    </row>
    <row r="20" spans="1:19" s="1" customFormat="1" ht="17.25" customHeight="1">
      <c r="A20" s="3">
        <v>15</v>
      </c>
      <c r="B20" s="13">
        <v>31</v>
      </c>
      <c r="C20" s="16">
        <v>1806</v>
      </c>
      <c r="D20" s="14">
        <v>18</v>
      </c>
      <c r="E20" s="15" t="s">
        <v>22</v>
      </c>
      <c r="F20" s="13">
        <v>2.9</v>
      </c>
      <c r="G20" s="4">
        <f t="shared" si="0"/>
        <v>102.85000000000001</v>
      </c>
      <c r="H20" s="18">
        <v>18.37</v>
      </c>
      <c r="I20" s="18">
        <v>84.48</v>
      </c>
      <c r="J20" s="11">
        <f t="shared" si="4"/>
        <v>6807.557499999999</v>
      </c>
      <c r="K20" s="4">
        <f t="shared" si="5"/>
        <v>8287.8466959635407</v>
      </c>
      <c r="L20" s="24">
        <v>700157.28887499997</v>
      </c>
      <c r="M20" s="4"/>
      <c r="N20" s="20" t="s">
        <v>24</v>
      </c>
      <c r="O20" s="9"/>
      <c r="R20" s="23">
        <v>737007.67249999999</v>
      </c>
      <c r="S20" s="21">
        <f t="shared" si="3"/>
        <v>700157.28887499997</v>
      </c>
    </row>
    <row r="21" spans="1:19" s="1" customFormat="1" ht="19.5" customHeight="1">
      <c r="A21" s="33" t="s">
        <v>23</v>
      </c>
      <c r="B21" s="33"/>
      <c r="C21" s="33"/>
      <c r="D21" s="33"/>
      <c r="E21" s="33"/>
      <c r="F21" s="34"/>
      <c r="G21" s="4">
        <f t="shared" si="0"/>
        <v>1431.9700000000003</v>
      </c>
      <c r="H21" s="17">
        <f>SUM(H6:H20)</f>
        <v>255.72000000000006</v>
      </c>
      <c r="I21" s="19">
        <f>SUM(I6:I20)</f>
        <v>1176.2500000000002</v>
      </c>
      <c r="J21" s="12">
        <f t="shared" si="4"/>
        <v>6798.2470860946796</v>
      </c>
      <c r="K21" s="5">
        <f t="shared" si="5"/>
        <v>8276.2047862911786</v>
      </c>
      <c r="L21" s="12">
        <f>SUM(L6:L20)</f>
        <v>9734885.8798750006</v>
      </c>
      <c r="M21" s="5"/>
      <c r="N21" s="10"/>
      <c r="O21" s="10"/>
      <c r="R21" s="22">
        <f>SUM(R6:R20)</f>
        <v>10211632.27</v>
      </c>
      <c r="S21" s="21">
        <f>SUM(S6:S20)</f>
        <v>9701050.6565000005</v>
      </c>
    </row>
    <row r="22" spans="1:19" s="1" customFormat="1" ht="32.1" customHeight="1">
      <c r="A22" s="35" t="s">
        <v>28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7"/>
    </row>
    <row r="23" spans="1:19" s="1" customFormat="1" ht="60" customHeight="1">
      <c r="A23" s="38" t="s">
        <v>17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</row>
    <row r="24" spans="1:19" s="1" customFormat="1" ht="18" customHeight="1">
      <c r="A24" s="32" t="s">
        <v>18</v>
      </c>
      <c r="B24" s="32"/>
      <c r="C24" s="32"/>
      <c r="D24" s="32"/>
      <c r="E24" s="32"/>
      <c r="F24" s="6"/>
      <c r="G24" s="6"/>
      <c r="H24" s="6"/>
      <c r="I24" s="6"/>
      <c r="J24" s="6"/>
      <c r="K24" s="32" t="s">
        <v>19</v>
      </c>
      <c r="L24" s="32"/>
      <c r="M24" s="6"/>
      <c r="N24" s="7"/>
      <c r="O24" s="7"/>
    </row>
    <row r="25" spans="1:19" s="1" customFormat="1" ht="15" customHeight="1">
      <c r="A25" s="32" t="s">
        <v>20</v>
      </c>
      <c r="B25" s="32"/>
      <c r="C25" s="32"/>
      <c r="D25" s="32"/>
      <c r="E25" s="32"/>
      <c r="F25" s="7"/>
      <c r="G25" s="7"/>
      <c r="H25" s="7"/>
      <c r="I25" s="7"/>
      <c r="J25" s="7"/>
      <c r="K25" s="32" t="s">
        <v>21</v>
      </c>
      <c r="L25" s="32"/>
      <c r="M25" s="6"/>
      <c r="N25" s="7"/>
      <c r="O25" s="7"/>
    </row>
    <row r="26" spans="1:19" s="1" customFormat="1" ht="20.25" customHeight="1">
      <c r="A26" s="32" t="s">
        <v>29</v>
      </c>
      <c r="B26" s="32"/>
      <c r="C26" s="32"/>
      <c r="D26" s="32"/>
      <c r="E26" s="32"/>
    </row>
    <row r="27" spans="1:19" s="1" customFormat="1" ht="24.95" customHeight="1"/>
    <row r="28" spans="1:19" s="1" customFormat="1" ht="24.95" customHeight="1"/>
    <row r="29" spans="1:19" s="1" customFormat="1" ht="24.95" customHeight="1"/>
    <row r="30" spans="1:19" s="1" customFormat="1" ht="24.95" customHeight="1"/>
    <row r="31" spans="1:19" s="1" customFormat="1" ht="24.95" customHeight="1"/>
    <row r="32" spans="1:19" s="1" customFormat="1" ht="24.95" customHeight="1"/>
    <row r="33" s="1" customFormat="1" ht="24.95" customHeight="1"/>
    <row r="34" s="1" customFormat="1" ht="24.95" customHeight="1"/>
    <row r="35" s="1" customFormat="1" ht="30.95" customHeight="1"/>
    <row r="36" ht="42" customHeight="1"/>
    <row r="37" ht="51.95" customHeight="1"/>
    <row r="38" ht="27" customHeight="1"/>
    <row r="39" ht="26.1" customHeight="1"/>
  </sheetData>
  <mergeCells count="28">
    <mergeCell ref="N4:N5"/>
    <mergeCell ref="O4:O5"/>
    <mergeCell ref="A24:E24"/>
    <mergeCell ref="K24:L24"/>
    <mergeCell ref="A25:E25"/>
    <mergeCell ref="K25:L25"/>
    <mergeCell ref="M4:M5"/>
    <mergeCell ref="A26:E26"/>
    <mergeCell ref="A21:F21"/>
    <mergeCell ref="A22:O22"/>
    <mergeCell ref="A23:O23"/>
    <mergeCell ref="F4:F5"/>
    <mergeCell ref="G4:G5"/>
    <mergeCell ref="H4:H5"/>
    <mergeCell ref="I4:I5"/>
    <mergeCell ref="A4:A5"/>
    <mergeCell ref="B4:B5"/>
    <mergeCell ref="C4:C5"/>
    <mergeCell ref="D4:D5"/>
    <mergeCell ref="E4:E5"/>
    <mergeCell ref="J4:J5"/>
    <mergeCell ref="K4:K5"/>
    <mergeCell ref="L4:L5"/>
    <mergeCell ref="A3:H3"/>
    <mergeCell ref="I3:J3"/>
    <mergeCell ref="K3:L3"/>
    <mergeCell ref="A1:B1"/>
    <mergeCell ref="A2:O2"/>
  </mergeCells>
  <phoneticPr fontId="26" type="noConversion"/>
  <pageMargins left="0.47222222222222221" right="0.31458333333333333" top="0.21" bottom="0.16" header="0.16" footer="0.16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  <Company>Microsoft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xbany</cp:lastModifiedBy>
  <cp:revision/>
  <cp:lastPrinted>2023-06-10T08:53:54Z</cp:lastPrinted>
  <dcterms:created xsi:type="dcterms:W3CDTF">2011-04-26T02:07:47Z</dcterms:created>
  <dcterms:modified xsi:type="dcterms:W3CDTF">2023-06-10T08:53:56Z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</Properties>
</file>