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505" windowHeight="7695"/>
  </bookViews>
  <sheets>
    <sheet name="Sheet2" sheetId="2" r:id="rId1"/>
  </sheets>
  <definedNames>
    <definedName name="_xlnm._FilterDatabase" localSheetId="0" hidden="1">Sheet2!$A$5:$O$21</definedName>
    <definedName name="_xlnm.Print_Area" localSheetId="0">Sheet2!$A$1:$O$21</definedName>
  </definedNames>
  <calcPr calcId="144525"/>
</workbook>
</file>

<file path=xl/sharedStrings.xml><?xml version="1.0" encoding="utf-8"?>
<sst xmlns="http://schemas.openxmlformats.org/spreadsheetml/2006/main" count="97" uniqueCount="48">
  <si>
    <t>附件2</t>
  </si>
  <si>
    <t>清远市新建商品住房销售价格备案表</t>
  </si>
  <si>
    <t>房地产开发企业名称或中介服务机构名称：清远鑫恒房地产有限公司</t>
  </si>
  <si>
    <t>项目(楼盘)名称：</t>
  </si>
  <si>
    <t>清远保利麓湖花园12栋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</si>
  <si>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</si>
  <si>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</si>
  <si>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</si>
  <si>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</si>
  <si>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</si>
  <si>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</si>
  <si>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</si>
  <si>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</si>
  <si>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</si>
  <si>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</si>
  <si>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</si>
  <si>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</si>
  <si>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</si>
  <si>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</si>
  <si>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</si>
  <si>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12栋</t>
  </si>
  <si>
    <t>12栋501</t>
  </si>
  <si>
    <t>5F</t>
  </si>
  <si>
    <t>4房2厅2卫</t>
  </si>
  <si>
    <t>未售</t>
  </si>
  <si>
    <t>含精装修1500元/㎡（建筑面积）</t>
  </si>
  <si>
    <t>12栋401</t>
  </si>
  <si>
    <t>4F</t>
  </si>
  <si>
    <t>12栋201</t>
  </si>
  <si>
    <t>2F</t>
  </si>
  <si>
    <t>12栋3302</t>
  </si>
  <si>
    <t>33F</t>
  </si>
  <si>
    <t>12栋402</t>
  </si>
  <si>
    <t>12栋202</t>
  </si>
  <si>
    <t>12栋303</t>
  </si>
  <si>
    <t>3F</t>
  </si>
  <si>
    <t>3房2厅2卫</t>
  </si>
  <si>
    <t>12栋203</t>
  </si>
  <si>
    <t>12栋404</t>
  </si>
  <si>
    <t>12栋304</t>
  </si>
  <si>
    <t>12栋204</t>
  </si>
  <si>
    <t>本楼栋总面积/均价</t>
  </si>
  <si>
    <t>-</t>
  </si>
  <si>
    <t>本栋销售住宅共11套，销售住宅总建筑面积：1406.63㎡，套内面积：1149.46㎡，分摊面积：257.17㎡，销售均价：6262.14元/㎡（建筑面积）、7663.17元/㎡（套内建筑面积）。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</si>
  <si>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2.建筑面积=套内建筑面积+分摊的共有建筑面积。</t>
  </si>
  <si>
    <t>备案机关：</t>
  </si>
  <si>
    <t>价格举报投诉电话：12345</t>
  </si>
  <si>
    <t>本表一式三份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</si>
</sst>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_);[Red]\(0.00\)"/>
    <numFmt numFmtId="179" formatCode="0_);[Red]\(0\)"/>
  </numFmts>
  <fonts count="34">
    <font>
      <sz val="11"/>
      <color theme="1"/>
      <name val="DengXian"/>
      <charset val="134"/>
      <scheme val="minor"/>
    </font>
    <font>
      <sz val="14"/>
      <color theme="1"/>
      <name val="DengXian"/>
      <charset val="134"/>
      <scheme val="minor"/>
    </font>
    <font>
      <sz val="20"/>
      <color theme="1"/>
      <name val="DengXian"/>
      <charset val="134"/>
      <scheme val="minor"/>
    </font>
    <font>
      <sz val="16"/>
      <name val="黑体"/>
      <charset val="134"/>
    </font>
    <font>
      <sz val="16"/>
      <color theme="1"/>
      <name val="DengXian"/>
      <charset val="134"/>
      <scheme val="minor"/>
    </font>
    <font>
      <sz val="16"/>
      <name val="方正小标宋简体"/>
      <charset val="134"/>
    </font>
    <font>
      <sz val="16"/>
      <name val="宋体"/>
      <charset val="134"/>
    </font>
    <font>
      <b/>
      <sz val="16"/>
      <name val="宋体"/>
      <charset val="134"/>
    </font>
    <font>
      <sz val="20"/>
      <name val="DengXian"/>
      <charset val="134"/>
      <scheme val="minor"/>
    </font>
    <font>
      <sz val="20"/>
      <color theme="1"/>
      <name val="宋体"/>
      <charset val="134"/>
    </font>
    <font>
      <sz val="16"/>
      <color indexed="8"/>
      <name val="宋体"/>
      <charset val="134"/>
    </font>
    <font>
      <sz val="20"/>
      <name val="宋体"/>
      <charset val="134"/>
    </font>
    <font>
      <u/>
      <sz val="16"/>
      <color theme="1"/>
      <name val="仿宋"/>
      <charset val="134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sz val="11"/>
      <color indexed="8"/>
      <name val="宋体"/>
      <charset val="134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5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3" fillId="0" borderId="0"/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left" vertical="center" wrapText="1"/>
    </xf>
    <xf numFmtId="178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78" fontId="6" fillId="0" borderId="0" xfId="0" applyNumberFormat="1" applyFont="1" applyFill="1" applyAlignment="1">
      <alignment vertical="center"/>
    </xf>
    <xf numFmtId="176" fontId="6" fillId="0" borderId="5" xfId="0" applyNumberFormat="1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6" fontId="7" fillId="0" borderId="6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176" fontId="7" fillId="0" borderId="7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9" fontId="1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176" fontId="4" fillId="0" borderId="4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178" fontId="6" fillId="0" borderId="0" xfId="0" applyNumberFormat="1" applyFont="1" applyFill="1" applyAlignment="1">
      <alignment horizontal="left" vertical="center" wrapText="1"/>
    </xf>
    <xf numFmtId="176" fontId="6" fillId="0" borderId="0" xfId="0" applyNumberFormat="1" applyFont="1" applyFill="1" applyAlignment="1">
      <alignment horizontal="left" vertical="center" wrapText="1"/>
    </xf>
    <xf numFmtId="0" fontId="12" fillId="0" borderId="0" xfId="0" applyFont="1" applyFill="1" applyAlignment="1">
      <alignment horizontal="justify" vertical="center"/>
    </xf>
    <xf numFmtId="177" fontId="4" fillId="0" borderId="0" xfId="0" applyNumberFormat="1" applyFont="1" applyFill="1" applyAlignment="1">
      <alignment horizontal="center" vertical="center"/>
    </xf>
    <xf numFmtId="10" fontId="4" fillId="0" borderId="0" xfId="3" applyNumberFormat="1" applyFont="1" applyFill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" xfId="50"/>
    <cellStyle name="Normal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abSelected="1" view="pageBreakPreview" zoomScale="46" zoomScaleNormal="60" topLeftCell="A8" workbookViewId="0">
      <selection activeCell="L17" sqref="L17"/>
    </sheetView>
  </sheetViews>
  <sheetFormatPr defaultColWidth="9" defaultRowHeight="14.25"/>
  <cols>
    <col min="2" max="2" width="16.625" customWidth="1"/>
    <col min="3" max="3" width="18.75" customWidth="1"/>
    <col min="5" max="5" width="14.5" customWidth="1"/>
    <col min="6" max="6" width="13.5" customWidth="1"/>
    <col min="7" max="7" width="19.375" customWidth="1"/>
    <col min="8" max="11" width="24.875" customWidth="1"/>
    <col min="12" max="12" width="24.875" style="3" customWidth="1"/>
    <col min="13" max="14" width="24.875" customWidth="1"/>
    <col min="15" max="15" width="55" customWidth="1"/>
  </cols>
  <sheetData>
    <row r="1" s="1" customFormat="1" ht="39" customHeight="1" spans="1:15">
      <c r="A1" s="4" t="s">
        <v>0</v>
      </c>
      <c r="B1" s="4"/>
      <c r="C1" s="5"/>
      <c r="D1" s="5"/>
      <c r="E1" s="5"/>
      <c r="F1" s="5"/>
      <c r="G1" s="5"/>
      <c r="H1" s="5"/>
      <c r="I1" s="5"/>
      <c r="J1" s="17"/>
      <c r="K1" s="5"/>
      <c r="L1" s="18"/>
      <c r="M1" s="5"/>
      <c r="N1" s="5"/>
      <c r="O1" s="5"/>
    </row>
    <row r="2" s="1" customFormat="1" ht="31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19"/>
      <c r="M2" s="6"/>
      <c r="N2" s="6"/>
      <c r="O2" s="6"/>
    </row>
    <row r="3" s="1" customFormat="1" ht="27" customHeight="1" spans="1:15">
      <c r="A3" s="7" t="s">
        <v>2</v>
      </c>
      <c r="B3" s="7"/>
      <c r="C3" s="7"/>
      <c r="D3" s="7"/>
      <c r="E3" s="7"/>
      <c r="F3" s="7"/>
      <c r="G3" s="7"/>
      <c r="H3" s="8"/>
      <c r="I3" s="8" t="s">
        <v>3</v>
      </c>
      <c r="J3" s="20" t="s">
        <v>4</v>
      </c>
      <c r="K3" s="20"/>
      <c r="L3" s="21"/>
      <c r="M3" s="22"/>
      <c r="N3" s="22"/>
      <c r="O3" s="22"/>
    </row>
    <row r="4" ht="50" customHeight="1" spans="1:15">
      <c r="A4" s="9" t="s">
        <v>5</v>
      </c>
      <c r="B4" s="10" t="s">
        <v>6</v>
      </c>
      <c r="C4" s="10" t="s">
        <v>7</v>
      </c>
      <c r="D4" s="10" t="s">
        <v>8</v>
      </c>
      <c r="E4" s="10" t="s">
        <v>9</v>
      </c>
      <c r="F4" s="10" t="s">
        <v>10</v>
      </c>
      <c r="G4" s="10" t="s">
        <v>11</v>
      </c>
      <c r="H4" s="10" t="s">
        <v>12</v>
      </c>
      <c r="I4" s="23" t="s">
        <v>13</v>
      </c>
      <c r="J4" s="24" t="s">
        <v>14</v>
      </c>
      <c r="K4" s="10" t="s">
        <v>15</v>
      </c>
      <c r="L4" s="25" t="s">
        <v>16</v>
      </c>
      <c r="M4" s="23" t="s">
        <v>17</v>
      </c>
      <c r="N4" s="10" t="s">
        <v>18</v>
      </c>
      <c r="O4" s="9" t="s">
        <v>19</v>
      </c>
    </row>
    <row r="5" ht="50" customHeight="1" spans="1:15">
      <c r="A5" s="9"/>
      <c r="B5" s="10"/>
      <c r="C5" s="10"/>
      <c r="D5" s="10"/>
      <c r="E5" s="10"/>
      <c r="F5" s="10"/>
      <c r="G5" s="10"/>
      <c r="H5" s="10"/>
      <c r="I5" s="26"/>
      <c r="J5" s="24"/>
      <c r="K5" s="10"/>
      <c r="L5" s="27"/>
      <c r="M5" s="26"/>
      <c r="N5" s="10"/>
      <c r="O5" s="9"/>
    </row>
    <row r="6" s="2" customFormat="1" ht="50" customHeight="1" spans="1:15">
      <c r="A6" s="11">
        <v>1</v>
      </c>
      <c r="B6" s="11" t="s">
        <v>20</v>
      </c>
      <c r="C6" s="11" t="s">
        <v>21</v>
      </c>
      <c r="D6" s="11" t="s">
        <v>22</v>
      </c>
      <c r="E6" s="11" t="s">
        <v>23</v>
      </c>
      <c r="F6" s="12">
        <v>2.9</v>
      </c>
      <c r="G6" s="12">
        <v>141.78</v>
      </c>
      <c r="H6" s="11">
        <f t="shared" ref="H6:H16" si="0">G6-I6</f>
        <v>25.92</v>
      </c>
      <c r="I6" s="12">
        <v>115.86</v>
      </c>
      <c r="J6" s="12">
        <f t="shared" ref="J6:J17" si="1">L6/G6</f>
        <v>6293.7581493346</v>
      </c>
      <c r="K6" s="12">
        <f t="shared" ref="K6:K17" si="2">L6/I6</f>
        <v>7701.78690154203</v>
      </c>
      <c r="L6" s="28">
        <v>892329.03041266</v>
      </c>
      <c r="M6" s="29"/>
      <c r="N6" s="28" t="s">
        <v>24</v>
      </c>
      <c r="O6" s="30" t="s">
        <v>25</v>
      </c>
    </row>
    <row r="7" s="2" customFormat="1" ht="50" customHeight="1" spans="1:15">
      <c r="A7" s="11">
        <v>2</v>
      </c>
      <c r="B7" s="11" t="s">
        <v>20</v>
      </c>
      <c r="C7" s="11" t="s">
        <v>26</v>
      </c>
      <c r="D7" s="11" t="s">
        <v>27</v>
      </c>
      <c r="E7" s="11" t="s">
        <v>23</v>
      </c>
      <c r="F7" s="12">
        <v>2.9</v>
      </c>
      <c r="G7" s="12">
        <v>141.78</v>
      </c>
      <c r="H7" s="11">
        <f t="shared" si="0"/>
        <v>25.92</v>
      </c>
      <c r="I7" s="12">
        <v>115.86</v>
      </c>
      <c r="J7" s="12">
        <f t="shared" si="1"/>
        <v>6279.77508554032</v>
      </c>
      <c r="K7" s="12">
        <f t="shared" si="2"/>
        <v>7684.67557075701</v>
      </c>
      <c r="L7" s="28">
        <v>890346.511627907</v>
      </c>
      <c r="M7" s="29"/>
      <c r="N7" s="28" t="s">
        <v>24</v>
      </c>
      <c r="O7" s="30" t="s">
        <v>25</v>
      </c>
    </row>
    <row r="8" s="2" customFormat="1" ht="50" customHeight="1" spans="1:15">
      <c r="A8" s="11">
        <v>3</v>
      </c>
      <c r="B8" s="11" t="s">
        <v>20</v>
      </c>
      <c r="C8" s="11" t="s">
        <v>28</v>
      </c>
      <c r="D8" s="11" t="s">
        <v>29</v>
      </c>
      <c r="E8" s="11" t="s">
        <v>23</v>
      </c>
      <c r="F8" s="12">
        <v>2.9</v>
      </c>
      <c r="G8" s="12">
        <v>141.78</v>
      </c>
      <c r="H8" s="11">
        <f t="shared" si="0"/>
        <v>25.92</v>
      </c>
      <c r="I8" s="12">
        <v>115.86</v>
      </c>
      <c r="J8" s="12">
        <f t="shared" si="1"/>
        <v>6227.87679569067</v>
      </c>
      <c r="K8" s="12">
        <f t="shared" si="2"/>
        <v>7621.16668473177</v>
      </c>
      <c r="L8" s="28">
        <v>882988.372093023</v>
      </c>
      <c r="M8" s="29"/>
      <c r="N8" s="28" t="s">
        <v>24</v>
      </c>
      <c r="O8" s="30" t="s">
        <v>25</v>
      </c>
    </row>
    <row r="9" s="2" customFormat="1" ht="50" customHeight="1" spans="1:15">
      <c r="A9" s="11">
        <v>4</v>
      </c>
      <c r="B9" s="11" t="s">
        <v>20</v>
      </c>
      <c r="C9" s="11" t="s">
        <v>30</v>
      </c>
      <c r="D9" s="11" t="s">
        <v>31</v>
      </c>
      <c r="E9" s="11" t="s">
        <v>23</v>
      </c>
      <c r="F9" s="12">
        <v>2.9</v>
      </c>
      <c r="G9" s="12">
        <v>141.78</v>
      </c>
      <c r="H9" s="11">
        <f t="shared" si="0"/>
        <v>25.92</v>
      </c>
      <c r="I9" s="12">
        <v>115.86</v>
      </c>
      <c r="J9" s="12">
        <f t="shared" si="1"/>
        <v>6255.94583157004</v>
      </c>
      <c r="K9" s="12">
        <f t="shared" si="2"/>
        <v>7655.51527705852</v>
      </c>
      <c r="L9" s="28">
        <v>886968</v>
      </c>
      <c r="M9" s="29"/>
      <c r="N9" s="28" t="s">
        <v>24</v>
      </c>
      <c r="O9" s="30" t="s">
        <v>25</v>
      </c>
    </row>
    <row r="10" s="2" customFormat="1" ht="50" customHeight="1" spans="1:15">
      <c r="A10" s="11">
        <v>5</v>
      </c>
      <c r="B10" s="11" t="s">
        <v>20</v>
      </c>
      <c r="C10" s="11" t="s">
        <v>32</v>
      </c>
      <c r="D10" s="11" t="s">
        <v>27</v>
      </c>
      <c r="E10" s="11" t="s">
        <v>23</v>
      </c>
      <c r="F10" s="12">
        <v>2.9</v>
      </c>
      <c r="G10" s="12">
        <v>141.78</v>
      </c>
      <c r="H10" s="11">
        <f t="shared" si="0"/>
        <v>25.92</v>
      </c>
      <c r="I10" s="12">
        <v>115.86</v>
      </c>
      <c r="J10" s="12">
        <f t="shared" si="1"/>
        <v>6279.77508554032</v>
      </c>
      <c r="K10" s="12">
        <f t="shared" si="2"/>
        <v>7684.67557075701</v>
      </c>
      <c r="L10" s="28">
        <v>890346.511627907</v>
      </c>
      <c r="M10" s="29"/>
      <c r="N10" s="28" t="s">
        <v>24</v>
      </c>
      <c r="O10" s="30" t="s">
        <v>25</v>
      </c>
    </row>
    <row r="11" s="2" customFormat="1" ht="50" customHeight="1" spans="1:15">
      <c r="A11" s="11">
        <v>6</v>
      </c>
      <c r="B11" s="11" t="s">
        <v>20</v>
      </c>
      <c r="C11" s="11" t="s">
        <v>33</v>
      </c>
      <c r="D11" s="11" t="s">
        <v>29</v>
      </c>
      <c r="E11" s="11" t="s">
        <v>23</v>
      </c>
      <c r="F11" s="12">
        <v>2.9</v>
      </c>
      <c r="G11" s="12">
        <v>141.78</v>
      </c>
      <c r="H11" s="11">
        <f t="shared" si="0"/>
        <v>25.92</v>
      </c>
      <c r="I11" s="12">
        <v>115.86</v>
      </c>
      <c r="J11" s="12">
        <f t="shared" si="1"/>
        <v>6227.87679569067</v>
      </c>
      <c r="K11" s="12">
        <f t="shared" si="2"/>
        <v>7621.16668473177</v>
      </c>
      <c r="L11" s="28">
        <v>882988.372093023</v>
      </c>
      <c r="M11" s="29"/>
      <c r="N11" s="28" t="s">
        <v>24</v>
      </c>
      <c r="O11" s="30" t="s">
        <v>25</v>
      </c>
    </row>
    <row r="12" s="2" customFormat="1" ht="50" customHeight="1" spans="1:15">
      <c r="A12" s="11">
        <v>7</v>
      </c>
      <c r="B12" s="11" t="s">
        <v>20</v>
      </c>
      <c r="C12" s="11" t="s">
        <v>34</v>
      </c>
      <c r="D12" s="11" t="s">
        <v>35</v>
      </c>
      <c r="E12" s="11" t="s">
        <v>36</v>
      </c>
      <c r="F12" s="12">
        <v>2.9</v>
      </c>
      <c r="G12" s="12">
        <v>111.19</v>
      </c>
      <c r="H12" s="11">
        <f t="shared" si="0"/>
        <v>20.33</v>
      </c>
      <c r="I12" s="12">
        <v>90.86</v>
      </c>
      <c r="J12" s="12">
        <f t="shared" si="1"/>
        <v>6286.81891670867</v>
      </c>
      <c r="K12" s="12">
        <f t="shared" si="2"/>
        <v>7693.49983875013</v>
      </c>
      <c r="L12" s="28">
        <v>699031.395348837</v>
      </c>
      <c r="M12" s="29"/>
      <c r="N12" s="28" t="s">
        <v>24</v>
      </c>
      <c r="O12" s="30" t="s">
        <v>25</v>
      </c>
    </row>
    <row r="13" s="2" customFormat="1" ht="50" customHeight="1" spans="1:15">
      <c r="A13" s="11">
        <v>8</v>
      </c>
      <c r="B13" s="11" t="s">
        <v>20</v>
      </c>
      <c r="C13" s="11" t="s">
        <v>37</v>
      </c>
      <c r="D13" s="11" t="s">
        <v>29</v>
      </c>
      <c r="E13" s="11" t="s">
        <v>36</v>
      </c>
      <c r="F13" s="12">
        <v>2.9</v>
      </c>
      <c r="G13" s="12">
        <v>111.19</v>
      </c>
      <c r="H13" s="11">
        <f t="shared" si="0"/>
        <v>20.33</v>
      </c>
      <c r="I13" s="12">
        <v>90.86</v>
      </c>
      <c r="J13" s="12">
        <f t="shared" si="1"/>
        <v>6230.09639899857</v>
      </c>
      <c r="K13" s="12">
        <f t="shared" si="2"/>
        <v>7624.08561088104</v>
      </c>
      <c r="L13" s="28">
        <v>692724.418604651</v>
      </c>
      <c r="M13" s="29"/>
      <c r="N13" s="28" t="s">
        <v>24</v>
      </c>
      <c r="O13" s="30" t="s">
        <v>25</v>
      </c>
    </row>
    <row r="14" s="2" customFormat="1" ht="50" customHeight="1" spans="1:15">
      <c r="A14" s="11">
        <v>9</v>
      </c>
      <c r="B14" s="11" t="s">
        <v>20</v>
      </c>
      <c r="C14" s="11" t="s">
        <v>38</v>
      </c>
      <c r="D14" s="11" t="s">
        <v>27</v>
      </c>
      <c r="E14" s="11" t="s">
        <v>36</v>
      </c>
      <c r="F14" s="12">
        <v>2.9</v>
      </c>
      <c r="G14" s="12">
        <v>111.19</v>
      </c>
      <c r="H14" s="11">
        <f t="shared" si="0"/>
        <v>20.33</v>
      </c>
      <c r="I14" s="12">
        <v>90.86</v>
      </c>
      <c r="J14" s="12">
        <f t="shared" si="1"/>
        <v>6286.81891670867</v>
      </c>
      <c r="K14" s="12">
        <f t="shared" si="2"/>
        <v>7693.49983875013</v>
      </c>
      <c r="L14" s="28">
        <v>699031.395348837</v>
      </c>
      <c r="M14" s="29"/>
      <c r="N14" s="28" t="s">
        <v>24</v>
      </c>
      <c r="O14" s="30" t="s">
        <v>25</v>
      </c>
    </row>
    <row r="15" s="2" customFormat="1" ht="50" customHeight="1" spans="1:15">
      <c r="A15" s="11">
        <v>10</v>
      </c>
      <c r="B15" s="11" t="s">
        <v>20</v>
      </c>
      <c r="C15" s="11" t="s">
        <v>39</v>
      </c>
      <c r="D15" s="11" t="s">
        <v>35</v>
      </c>
      <c r="E15" s="11" t="s">
        <v>36</v>
      </c>
      <c r="F15" s="12">
        <v>2.9</v>
      </c>
      <c r="G15" s="12">
        <v>111.19</v>
      </c>
      <c r="H15" s="11">
        <f t="shared" si="0"/>
        <v>20.33</v>
      </c>
      <c r="I15" s="12">
        <v>90.86</v>
      </c>
      <c r="J15" s="12">
        <f t="shared" si="1"/>
        <v>6286.81891670867</v>
      </c>
      <c r="K15" s="12">
        <f t="shared" si="2"/>
        <v>7693.49983875013</v>
      </c>
      <c r="L15" s="28">
        <v>699031.395348837</v>
      </c>
      <c r="M15" s="29"/>
      <c r="N15" s="28" t="s">
        <v>24</v>
      </c>
      <c r="O15" s="30" t="s">
        <v>25</v>
      </c>
    </row>
    <row r="16" s="2" customFormat="1" ht="50" customHeight="1" spans="1:15">
      <c r="A16" s="11">
        <v>11</v>
      </c>
      <c r="B16" s="11" t="s">
        <v>20</v>
      </c>
      <c r="C16" s="11" t="s">
        <v>40</v>
      </c>
      <c r="D16" s="11" t="s">
        <v>29</v>
      </c>
      <c r="E16" s="11" t="s">
        <v>36</v>
      </c>
      <c r="F16" s="12">
        <v>2.9</v>
      </c>
      <c r="G16" s="12">
        <v>111.19</v>
      </c>
      <c r="H16" s="11">
        <f t="shared" si="0"/>
        <v>20.33</v>
      </c>
      <c r="I16" s="12">
        <v>90.86</v>
      </c>
      <c r="J16" s="12">
        <f t="shared" si="1"/>
        <v>6230.09639899857</v>
      </c>
      <c r="K16" s="12">
        <f t="shared" si="2"/>
        <v>7624.08561088104</v>
      </c>
      <c r="L16" s="28">
        <v>692724.418604651</v>
      </c>
      <c r="M16" s="29"/>
      <c r="N16" s="28" t="s">
        <v>24</v>
      </c>
      <c r="O16" s="30" t="s">
        <v>25</v>
      </c>
    </row>
    <row r="17" s="2" customFormat="1" ht="60" customHeight="1" spans="1:15">
      <c r="A17" s="11" t="s">
        <v>41</v>
      </c>
      <c r="B17" s="11" t="s">
        <v>42</v>
      </c>
      <c r="C17" s="11" t="s">
        <v>42</v>
      </c>
      <c r="D17" s="11" t="s">
        <v>42</v>
      </c>
      <c r="E17" s="11" t="s">
        <v>42</v>
      </c>
      <c r="F17" s="11" t="s">
        <v>42</v>
      </c>
      <c r="G17" s="12">
        <f>SUM(G6:G16)</f>
        <v>1406.63</v>
      </c>
      <c r="H17" s="12">
        <f>SUM(H6:H16)</f>
        <v>257.17</v>
      </c>
      <c r="I17" s="12">
        <f>SUM(I6:I16)</f>
        <v>1149.46</v>
      </c>
      <c r="J17" s="12">
        <f t="shared" si="1"/>
        <v>6262.13703753676</v>
      </c>
      <c r="K17" s="12">
        <f t="shared" si="2"/>
        <v>7663.17211656807</v>
      </c>
      <c r="L17" s="28">
        <f>SUM(L6:L16)</f>
        <v>8808509.82111034</v>
      </c>
      <c r="M17" s="31"/>
      <c r="N17" s="32"/>
      <c r="O17" s="32"/>
    </row>
    <row r="18" s="2" customFormat="1" ht="50" customHeight="1" spans="1:15">
      <c r="A18" s="13" t="s">
        <v>43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33"/>
      <c r="M18" s="14"/>
      <c r="N18" s="14"/>
      <c r="O18" s="34"/>
    </row>
    <row r="19" ht="83" customHeight="1" spans="1:15">
      <c r="A19" s="15" t="s">
        <v>44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35"/>
      <c r="M19" s="36"/>
      <c r="N19" s="36"/>
      <c r="O19" s="36"/>
    </row>
    <row r="20" ht="50" customHeight="1" spans="1:15">
      <c r="A20" s="16" t="s">
        <v>45</v>
      </c>
      <c r="B20" s="16"/>
      <c r="C20" s="16"/>
      <c r="D20" s="16"/>
      <c r="E20" s="16"/>
      <c r="F20" s="16"/>
      <c r="G20" s="16"/>
      <c r="H20" s="16"/>
      <c r="I20" s="16"/>
      <c r="J20" s="37"/>
      <c r="K20" s="16"/>
      <c r="L20" s="38"/>
      <c r="M20" s="16"/>
      <c r="N20" s="16"/>
      <c r="O20" s="16"/>
    </row>
    <row r="21" ht="50" customHeight="1" spans="1:15">
      <c r="A21" s="16" t="s">
        <v>46</v>
      </c>
      <c r="B21" s="16"/>
      <c r="C21" s="16"/>
      <c r="D21" s="16"/>
      <c r="E21" s="16"/>
      <c r="F21" s="16"/>
      <c r="G21" s="16"/>
      <c r="H21" s="5" t="s">
        <v>47</v>
      </c>
      <c r="I21" s="39"/>
      <c r="J21" s="40"/>
      <c r="K21" s="39">
        <v>6352.91</v>
      </c>
      <c r="L21" s="18">
        <f>J17</f>
        <v>6262.13703753676</v>
      </c>
      <c r="M21" s="41">
        <f>(K21-L21)/K21</f>
        <v>0.0142884068030615</v>
      </c>
      <c r="N21" s="16"/>
      <c r="O21" s="16"/>
    </row>
  </sheetData>
  <autoFilter ref="A5:O21">
    <extLst/>
  </autoFilter>
  <mergeCells count="22">
    <mergeCell ref="A1:B1"/>
    <mergeCell ref="A2:O2"/>
    <mergeCell ref="A18:O18"/>
    <mergeCell ref="A19:K19"/>
    <mergeCell ref="A20:C20"/>
    <mergeCell ref="K20:L20"/>
    <mergeCell ref="A21:C2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1:C21">
    <cfRule type="duplicateValues" dxfId="0" priority="1"/>
  </conditionalFormatting>
  <conditionalFormatting sqref="C6:C16">
    <cfRule type="duplicateValues" dxfId="0" priority="2"/>
  </conditionalFormatting>
  <conditionalFormatting sqref="C1:C5 C17">
    <cfRule type="duplicateValues" dxfId="0" priority="3"/>
  </conditionalFormatting>
  <pageMargins left="0.75" right="0.75" top="0.236111111111111" bottom="0.0388888888888889" header="0.196527777777778" footer="0"/>
  <pageSetup paperSize="9" scale="36" orientation="landscape"/>
  <headerFooter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POLY</dc:creator>
  <cp:lastModifiedBy>Babe.</cp:lastModifiedBy>
  <dcterms:created xsi:type="dcterms:W3CDTF">2006-09-13T11:21:00Z</dcterms:created>
  <dcterms:modified xsi:type="dcterms:W3CDTF">2023-09-25T11:46:25Z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8806BAA43D744AF297975899D2506251_13</vt:lpwstr>
  </property>
  <property fmtid="{D5CDD505-2E9C-101B-9397-08002B2CF9AE}" pid="4" name="KSOReadingLayout">
    <vt:bool>true</vt:bool>
  </property>
</Properties>
</file>