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附件2" sheetId="1" r:id="rId1"/>
    <sheet name="Sheet2" sheetId="4" r:id="rId2"/>
    <sheet name="Sheet3" sheetId="3" r:id="rId3"/>
  </sheets>
  <definedNames>
    <definedName name="_xlnm._FilterDatabase" localSheetId="0" hidden="1">附件2!$A$4:$O$116</definedName>
    <definedName name="_xlnm._FilterDatabase" localSheetId="1" hidden="1">Sheet2!$B$1:$K$107</definedName>
    <definedName name="_xlnm.Print_Titles" localSheetId="0">附件2!$1:$4</definedName>
    <definedName name="_xlnm.Print_Area" localSheetId="0">附件2!$A$1:$O$116</definedName>
  </definedNames>
  <calcPr calcId="144525"/>
</workbook>
</file>

<file path=xl/sharedStrings.xml><?xml version="1.0" encoding="utf-8"?>
<sst xmlns="http://schemas.openxmlformats.org/spreadsheetml/2006/main" count="562" uniqueCount="67">
  <si>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</si>
  <si>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</si>
  <si>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</si>
  <si>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</si>
  <si>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清远保利麓湖花园32栋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</si>
  <si>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</si>
  <si>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</si>
  <si>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</si>
  <si>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</si>
  <si>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</si>
  <si>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</si>
  <si>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</si>
  <si>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</si>
  <si>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</si>
  <si>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</si>
  <si>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</si>
  <si>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</si>
  <si>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</si>
  <si>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销售状态</t>
  </si>
  <si>
    <t>备注</t>
  </si>
  <si>
    <t>32栋</t>
  </si>
  <si>
    <t>2F</t>
  </si>
  <si>
    <t>2房2厅1卫</t>
  </si>
  <si>
    <t>未售</t>
  </si>
  <si>
    <t>含精装修1500元/㎡（建筑面积）</t>
  </si>
  <si>
    <t>3房2厅2卫</t>
  </si>
  <si>
    <t>2房2厅2卫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</si>
  <si>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</si>
  <si>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</si>
  <si>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</si>
  <si>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</si>
  <si>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</si>
  <si>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</si>
  <si>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</si>
  <si>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</si>
  <si>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</si>
  <si>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</si>
  <si>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</si>
  <si>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</si>
  <si>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</si>
  <si>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</si>
  <si>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</si>
  <si>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</si>
  <si>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</si>
  <si>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</si>
  <si>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</si>
  <si>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</si>
  <si>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</si>
  <si>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</si>
  <si>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</si>
  <si>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</si>
  <si>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</si>
  <si>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</si>
  <si>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</si>
  <si>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</si>
  <si>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</si>
  <si>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</si>
  <si>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33F</t>
  </si>
  <si>
    <t>本楼栋总面积/均价</t>
  </si>
  <si>
    <t>本栋销售住宅共 106 套，销售住宅总建筑面积：9244.63㎡，套内面积：7332.11㎡，分摊面积：1912.52㎡，销售均价：6704.45㎡（建筑面积）、8453.25（套内建筑面积）。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</si>
  <si>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</si>
  <si>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</si>
  <si>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</si>
  <si>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</si>
  <si>
    <t>房间</t>
  </si>
  <si>
    <t>底价总价</t>
  </si>
  <si>
    <t>房管局备案价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</si>
</sst>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0_ "/>
    <numFmt numFmtId="178" formatCode="0_);[Red]\(0\)"/>
    <numFmt numFmtId="179" formatCode="0.00_ "/>
    <numFmt numFmtId="180" formatCode="0.00_);[Red]\(0.00\)"/>
  </numFmts>
  <fonts count="36">
    <font>
      <sz val="11"/>
      <color theme="1"/>
      <name val="DengXian"/>
      <charset val="134"/>
      <scheme val="minor"/>
    </font>
    <font>
      <b/>
      <sz val="14"/>
      <name val="宋体"/>
      <charset val="134"/>
    </font>
    <font>
      <sz val="20"/>
      <name val="DengXian"/>
      <charset val="134"/>
      <scheme val="minor"/>
    </font>
    <font>
      <sz val="18"/>
      <color theme="1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8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20"/>
      <color theme="1"/>
      <name val="DengXian"/>
      <charset val="134"/>
      <scheme val="minor"/>
    </font>
    <font>
      <sz val="20"/>
      <color theme="1"/>
      <name val="宋体"/>
      <charset val="134"/>
    </font>
    <font>
      <sz val="24"/>
      <color theme="1"/>
      <name val="DengXian"/>
      <charset val="134"/>
      <scheme val="minor"/>
    </font>
    <font>
      <sz val="18"/>
      <name val="黑体"/>
      <charset val="134"/>
    </font>
    <font>
      <sz val="18"/>
      <name val="方正小标宋简体"/>
      <charset val="134"/>
    </font>
    <font>
      <sz val="20"/>
      <name val="宋体"/>
      <charset val="134"/>
    </font>
    <font>
      <sz val="18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176" fontId="0" fillId="0" borderId="0" applyBorder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left" vertical="center"/>
    </xf>
    <xf numFmtId="10" fontId="6" fillId="0" borderId="0" xfId="3" applyNumberFormat="1" applyFont="1" applyFill="1" applyBorder="1" applyAlignment="1">
      <alignment horizontal="left" vertical="center"/>
    </xf>
    <xf numFmtId="179" fontId="0" fillId="0" borderId="0" xfId="0" applyNumberFormat="1" applyFont="1" applyFill="1" applyAlignment="1">
      <alignment horizontal="center" vertical="center"/>
    </xf>
    <xf numFmtId="179" fontId="0" fillId="0" borderId="0" xfId="3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Normal" xfId="51"/>
    <cellStyle name="常规 2" xf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7"/>
  <sheetViews>
    <sheetView tabSelected="1" view="pageBreakPreview" zoomScale="38" zoomScaleNormal="85" workbookViewId="0">
      <pane ySplit="4" topLeftCell="A107" activePane="bottomLeft" state="frozen"/>
      <selection/>
      <selection pane="bottomLeft" activeCell="M111" sqref="M111"/>
    </sheetView>
  </sheetViews>
  <sheetFormatPr defaultColWidth="36.5833333333333" defaultRowHeight="60" customHeight="1"/>
  <cols>
    <col min="1" max="1" width="7.125" style="1" customWidth="1"/>
    <col min="2" max="2" width="16.075" style="1" customWidth="1"/>
    <col min="3" max="3" width="18.2083333333333" style="1" customWidth="1"/>
    <col min="4" max="4" width="10.875" style="1" customWidth="1"/>
    <col min="5" max="5" width="21.9583333333333" style="1" customWidth="1"/>
    <col min="6" max="6" width="12.125" style="1" customWidth="1"/>
    <col min="7" max="7" width="20.35" style="1" customWidth="1"/>
    <col min="8" max="8" width="22.3166666666667" style="1" customWidth="1"/>
    <col min="9" max="9" width="20.525" style="1" customWidth="1"/>
    <col min="10" max="10" width="19.2833333333333" style="1" customWidth="1"/>
    <col min="11" max="11" width="26.6" style="1" customWidth="1"/>
    <col min="12" max="12" width="18.75" style="1" customWidth="1"/>
    <col min="13" max="13" width="18.1916666666667" style="1" customWidth="1"/>
    <col min="14" max="14" width="9.86666666666667" style="1" customWidth="1"/>
    <col min="15" max="15" width="54.6333333333333" style="1" customWidth="1"/>
    <col min="16" max="16329" width="36.5833333333333" style="25" customWidth="1"/>
    <col min="16330" max="16382" width="36.5833333333333" style="25"/>
  </cols>
  <sheetData>
    <row r="1" s="20" customFormat="1" ht="29" customHeight="1" spans="1:10">
      <c r="A1" s="26" t="s">
        <v>0</v>
      </c>
      <c r="B1" s="26"/>
      <c r="J1" s="35"/>
    </row>
    <row r="2" s="20" customFormat="1" ht="21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="20" customFormat="1" ht="23" customHeight="1" spans="1:15">
      <c r="A3" s="28" t="s">
        <v>2</v>
      </c>
      <c r="B3" s="28"/>
      <c r="C3" s="28"/>
      <c r="D3" s="28"/>
      <c r="E3" s="28"/>
      <c r="F3" s="28"/>
      <c r="G3" s="28"/>
      <c r="H3" s="29"/>
      <c r="I3" s="29" t="s">
        <v>3</v>
      </c>
      <c r="J3" s="36" t="s">
        <v>4</v>
      </c>
      <c r="K3" s="36"/>
      <c r="L3" s="37"/>
      <c r="M3" s="37"/>
      <c r="N3" s="37"/>
      <c r="O3" s="37"/>
    </row>
    <row r="4" s="21" customFormat="1" ht="35" customHeight="1" spans="1:15">
      <c r="A4" s="30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8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0" t="s">
        <v>19</v>
      </c>
    </row>
    <row r="5" s="22" customFormat="1" ht="45" customHeight="1" spans="1:15">
      <c r="A5" s="6">
        <v>1</v>
      </c>
      <c r="B5" s="6" t="s">
        <v>20</v>
      </c>
      <c r="C5" s="6">
        <v>202</v>
      </c>
      <c r="D5" s="6" t="s">
        <v>21</v>
      </c>
      <c r="E5" s="6" t="s">
        <v>22</v>
      </c>
      <c r="F5" s="31">
        <v>2.9</v>
      </c>
      <c r="G5" s="31">
        <v>75.49</v>
      </c>
      <c r="H5" s="6">
        <f t="shared" ref="H5:H52" si="0">G5-I5</f>
        <v>15.62</v>
      </c>
      <c r="I5" s="31">
        <v>59.87</v>
      </c>
      <c r="J5" s="31">
        <f t="shared" ref="J5:J52" si="1">L5/G5</f>
        <v>6293.96254547808</v>
      </c>
      <c r="K5" s="31">
        <f t="shared" ref="K5:K52" si="2">L5/I5</f>
        <v>7936.04864803975</v>
      </c>
      <c r="L5" s="7">
        <v>475131.23255814</v>
      </c>
      <c r="M5" s="39"/>
      <c r="N5" s="40" t="s">
        <v>23</v>
      </c>
      <c r="O5" s="6" t="s">
        <v>24</v>
      </c>
    </row>
    <row r="6" s="22" customFormat="1" ht="45" customHeight="1" spans="1:15">
      <c r="A6" s="6">
        <v>2</v>
      </c>
      <c r="B6" s="32" t="s">
        <v>20</v>
      </c>
      <c r="C6" s="33">
        <v>203</v>
      </c>
      <c r="D6" s="32" t="s">
        <v>21</v>
      </c>
      <c r="E6" s="32" t="s">
        <v>22</v>
      </c>
      <c r="F6" s="34">
        <v>2.9</v>
      </c>
      <c r="G6" s="34">
        <v>75.49</v>
      </c>
      <c r="H6" s="32">
        <f t="shared" si="0"/>
        <v>15.62</v>
      </c>
      <c r="I6" s="34">
        <v>59.87</v>
      </c>
      <c r="J6" s="34">
        <f t="shared" si="1"/>
        <v>6211.00808054047</v>
      </c>
      <c r="K6" s="34">
        <f t="shared" si="2"/>
        <v>7831.45147820277</v>
      </c>
      <c r="L6" s="41">
        <v>468869</v>
      </c>
      <c r="M6" s="42"/>
      <c r="N6" s="40" t="s">
        <v>23</v>
      </c>
      <c r="O6" s="6" t="s">
        <v>24</v>
      </c>
    </row>
    <row r="7" s="22" customFormat="1" ht="45" customHeight="1" spans="1:15">
      <c r="A7" s="6">
        <v>3</v>
      </c>
      <c r="B7" s="32" t="s">
        <v>20</v>
      </c>
      <c r="C7" s="32">
        <v>204</v>
      </c>
      <c r="D7" s="32" t="s">
        <v>21</v>
      </c>
      <c r="E7" s="32" t="s">
        <v>25</v>
      </c>
      <c r="F7" s="34">
        <v>2.9</v>
      </c>
      <c r="G7" s="34">
        <v>100.69</v>
      </c>
      <c r="H7" s="32">
        <f t="shared" si="0"/>
        <v>20.83</v>
      </c>
      <c r="I7" s="34">
        <v>79.86</v>
      </c>
      <c r="J7" s="34">
        <f t="shared" si="1"/>
        <v>6211.00407190386</v>
      </c>
      <c r="K7" s="34">
        <f t="shared" si="2"/>
        <v>7831.02930127724</v>
      </c>
      <c r="L7" s="41">
        <v>625386</v>
      </c>
      <c r="M7" s="42"/>
      <c r="N7" s="40" t="s">
        <v>23</v>
      </c>
      <c r="O7" s="6" t="s">
        <v>24</v>
      </c>
    </row>
    <row r="8" s="22" customFormat="1" ht="45" customHeight="1" spans="1:15">
      <c r="A8" s="6">
        <v>4</v>
      </c>
      <c r="B8" s="6" t="s">
        <v>20</v>
      </c>
      <c r="C8" s="6">
        <v>205</v>
      </c>
      <c r="D8" s="6" t="s">
        <v>21</v>
      </c>
      <c r="E8" s="6" t="s">
        <v>26</v>
      </c>
      <c r="F8" s="31">
        <v>2.9</v>
      </c>
      <c r="G8" s="31">
        <v>89.48</v>
      </c>
      <c r="H8" s="6">
        <f t="shared" si="0"/>
        <v>18.51</v>
      </c>
      <c r="I8" s="31">
        <v>70.97</v>
      </c>
      <c r="J8" s="31">
        <f t="shared" si="1"/>
        <v>6649.15194768742</v>
      </c>
      <c r="K8" s="31">
        <f t="shared" si="2"/>
        <v>8383.34671380964</v>
      </c>
      <c r="L8" s="7">
        <v>594966.11627907</v>
      </c>
      <c r="M8" s="39"/>
      <c r="N8" s="40" t="s">
        <v>23</v>
      </c>
      <c r="O8" s="6" t="s">
        <v>24</v>
      </c>
    </row>
    <row r="9" s="22" customFormat="1" ht="45" customHeight="1" spans="1:15">
      <c r="A9" s="6">
        <v>5</v>
      </c>
      <c r="B9" s="6" t="s">
        <v>20</v>
      </c>
      <c r="C9" s="6">
        <v>206</v>
      </c>
      <c r="D9" s="6" t="s">
        <v>21</v>
      </c>
      <c r="E9" s="6" t="s">
        <v>26</v>
      </c>
      <c r="F9" s="31">
        <v>2.9</v>
      </c>
      <c r="G9" s="31">
        <v>89.48</v>
      </c>
      <c r="H9" s="6">
        <f t="shared" si="0"/>
        <v>18.51</v>
      </c>
      <c r="I9" s="31">
        <v>70.97</v>
      </c>
      <c r="J9" s="31">
        <f t="shared" si="1"/>
        <v>6284.98066347164</v>
      </c>
      <c r="K9" s="31">
        <f t="shared" si="2"/>
        <v>7924.194304177</v>
      </c>
      <c r="L9" s="7">
        <v>562380.069767442</v>
      </c>
      <c r="M9" s="39"/>
      <c r="N9" s="40" t="s">
        <v>23</v>
      </c>
      <c r="O9" s="6" t="s">
        <v>24</v>
      </c>
    </row>
    <row r="10" s="22" customFormat="1" ht="45" customHeight="1" spans="1:15">
      <c r="A10" s="6">
        <v>6</v>
      </c>
      <c r="B10" s="32" t="s">
        <v>20</v>
      </c>
      <c r="C10" s="33">
        <v>303</v>
      </c>
      <c r="D10" s="32" t="s">
        <v>27</v>
      </c>
      <c r="E10" s="32" t="s">
        <v>22</v>
      </c>
      <c r="F10" s="34">
        <v>2.9</v>
      </c>
      <c r="G10" s="34">
        <v>75.49</v>
      </c>
      <c r="H10" s="32">
        <f t="shared" si="0"/>
        <v>15.62</v>
      </c>
      <c r="I10" s="34">
        <v>59.87</v>
      </c>
      <c r="J10" s="34">
        <f t="shared" si="1"/>
        <v>6211.00808054047</v>
      </c>
      <c r="K10" s="34">
        <f t="shared" si="2"/>
        <v>7831.45147820277</v>
      </c>
      <c r="L10" s="41">
        <v>468869</v>
      </c>
      <c r="M10" s="42"/>
      <c r="N10" s="40" t="s">
        <v>23</v>
      </c>
      <c r="O10" s="6" t="s">
        <v>24</v>
      </c>
    </row>
    <row r="11" s="22" customFormat="1" ht="45" customHeight="1" spans="1:15">
      <c r="A11" s="6">
        <v>7</v>
      </c>
      <c r="B11" s="6" t="s">
        <v>20</v>
      </c>
      <c r="C11" s="6">
        <v>305</v>
      </c>
      <c r="D11" s="6" t="s">
        <v>27</v>
      </c>
      <c r="E11" s="6" t="s">
        <v>26</v>
      </c>
      <c r="F11" s="31">
        <v>2.9</v>
      </c>
      <c r="G11" s="31">
        <v>89.48</v>
      </c>
      <c r="H11" s="6">
        <f t="shared" si="0"/>
        <v>18.51</v>
      </c>
      <c r="I11" s="31">
        <v>70.97</v>
      </c>
      <c r="J11" s="31">
        <f t="shared" si="1"/>
        <v>6743.13163393664</v>
      </c>
      <c r="K11" s="31">
        <f t="shared" si="2"/>
        <v>8501.83765823096</v>
      </c>
      <c r="L11" s="7">
        <v>603375.418604651</v>
      </c>
      <c r="M11" s="39"/>
      <c r="N11" s="40" t="s">
        <v>23</v>
      </c>
      <c r="O11" s="6" t="s">
        <v>24</v>
      </c>
    </row>
    <row r="12" s="22" customFormat="1" ht="45" customHeight="1" spans="1:15">
      <c r="A12" s="6">
        <v>8</v>
      </c>
      <c r="B12" s="6" t="s">
        <v>20</v>
      </c>
      <c r="C12" s="6">
        <v>306</v>
      </c>
      <c r="D12" s="6" t="s">
        <v>27</v>
      </c>
      <c r="E12" s="6" t="s">
        <v>26</v>
      </c>
      <c r="F12" s="31">
        <v>2.9</v>
      </c>
      <c r="G12" s="31">
        <v>89.48</v>
      </c>
      <c r="H12" s="6">
        <f t="shared" si="0"/>
        <v>18.51</v>
      </c>
      <c r="I12" s="31">
        <v>70.97</v>
      </c>
      <c r="J12" s="31">
        <f t="shared" si="1"/>
        <v>6308.47558503394</v>
      </c>
      <c r="K12" s="31">
        <f t="shared" si="2"/>
        <v>7953.81704028233</v>
      </c>
      <c r="L12" s="7">
        <v>564482.395348837</v>
      </c>
      <c r="M12" s="39"/>
      <c r="N12" s="40" t="s">
        <v>23</v>
      </c>
      <c r="O12" s="6" t="s">
        <v>24</v>
      </c>
    </row>
    <row r="13" s="22" customFormat="1" ht="45" customHeight="1" spans="1:15">
      <c r="A13" s="6">
        <v>9</v>
      </c>
      <c r="B13" s="32" t="s">
        <v>20</v>
      </c>
      <c r="C13" s="33">
        <v>403</v>
      </c>
      <c r="D13" s="32" t="s">
        <v>28</v>
      </c>
      <c r="E13" s="32" t="s">
        <v>22</v>
      </c>
      <c r="F13" s="34">
        <v>2.9</v>
      </c>
      <c r="G13" s="34">
        <v>75.49</v>
      </c>
      <c r="H13" s="32">
        <f t="shared" si="0"/>
        <v>15.62</v>
      </c>
      <c r="I13" s="34">
        <v>59.87</v>
      </c>
      <c r="J13" s="34">
        <f t="shared" si="1"/>
        <v>6211.00808054047</v>
      </c>
      <c r="K13" s="34">
        <f t="shared" si="2"/>
        <v>7831.45147820277</v>
      </c>
      <c r="L13" s="41">
        <v>468869</v>
      </c>
      <c r="M13" s="42"/>
      <c r="N13" s="40" t="s">
        <v>23</v>
      </c>
      <c r="O13" s="6" t="s">
        <v>24</v>
      </c>
    </row>
    <row r="14" s="22" customFormat="1" ht="45" customHeight="1" spans="1:15">
      <c r="A14" s="6">
        <v>10</v>
      </c>
      <c r="B14" s="6" t="s">
        <v>20</v>
      </c>
      <c r="C14" s="6">
        <v>405</v>
      </c>
      <c r="D14" s="6" t="s">
        <v>28</v>
      </c>
      <c r="E14" s="6" t="s">
        <v>26</v>
      </c>
      <c r="F14" s="31">
        <v>2.9</v>
      </c>
      <c r="G14" s="31">
        <v>89.48</v>
      </c>
      <c r="H14" s="6">
        <f t="shared" si="0"/>
        <v>18.51</v>
      </c>
      <c r="I14" s="31">
        <v>70.97</v>
      </c>
      <c r="J14" s="31">
        <f t="shared" si="1"/>
        <v>6743.13163393664</v>
      </c>
      <c r="K14" s="31">
        <f t="shared" si="2"/>
        <v>8501.83765823096</v>
      </c>
      <c r="L14" s="7">
        <v>603375.418604651</v>
      </c>
      <c r="M14" s="39"/>
      <c r="N14" s="40" t="s">
        <v>23</v>
      </c>
      <c r="O14" s="6" t="s">
        <v>24</v>
      </c>
    </row>
    <row r="15" s="22" customFormat="1" ht="45" customHeight="1" spans="1:15">
      <c r="A15" s="6">
        <v>11</v>
      </c>
      <c r="B15" s="6" t="s">
        <v>20</v>
      </c>
      <c r="C15" s="6">
        <v>406</v>
      </c>
      <c r="D15" s="6" t="s">
        <v>28</v>
      </c>
      <c r="E15" s="6" t="s">
        <v>26</v>
      </c>
      <c r="F15" s="31">
        <v>2.9</v>
      </c>
      <c r="G15" s="31">
        <v>89.48</v>
      </c>
      <c r="H15" s="6">
        <f t="shared" si="0"/>
        <v>18.51</v>
      </c>
      <c r="I15" s="31">
        <v>70.97</v>
      </c>
      <c r="J15" s="31">
        <f t="shared" si="1"/>
        <v>6331.97050659626</v>
      </c>
      <c r="K15" s="31">
        <f t="shared" si="2"/>
        <v>7983.43977638767</v>
      </c>
      <c r="L15" s="7">
        <v>566584.720930233</v>
      </c>
      <c r="M15" s="39"/>
      <c r="N15" s="40" t="s">
        <v>23</v>
      </c>
      <c r="O15" s="6" t="s">
        <v>24</v>
      </c>
    </row>
    <row r="16" s="22" customFormat="1" ht="45" customHeight="1" spans="1:15">
      <c r="A16" s="6">
        <v>12</v>
      </c>
      <c r="B16" s="6" t="s">
        <v>20</v>
      </c>
      <c r="C16" s="6">
        <v>505</v>
      </c>
      <c r="D16" s="6" t="s">
        <v>29</v>
      </c>
      <c r="E16" s="6" t="s">
        <v>26</v>
      </c>
      <c r="F16" s="31">
        <v>2.9</v>
      </c>
      <c r="G16" s="31">
        <v>89.48</v>
      </c>
      <c r="H16" s="6">
        <f t="shared" si="0"/>
        <v>18.51</v>
      </c>
      <c r="I16" s="31">
        <v>70.97</v>
      </c>
      <c r="J16" s="31">
        <f t="shared" si="1"/>
        <v>6790.12147706126</v>
      </c>
      <c r="K16" s="31">
        <f t="shared" si="2"/>
        <v>8561.08313044162</v>
      </c>
      <c r="L16" s="7">
        <v>607580.069767442</v>
      </c>
      <c r="M16" s="39"/>
      <c r="N16" s="40" t="s">
        <v>23</v>
      </c>
      <c r="O16" s="6" t="s">
        <v>24</v>
      </c>
    </row>
    <row r="17" s="22" customFormat="1" ht="45" customHeight="1" spans="1:15">
      <c r="A17" s="6">
        <v>13</v>
      </c>
      <c r="B17" s="6" t="s">
        <v>20</v>
      </c>
      <c r="C17" s="6">
        <v>604</v>
      </c>
      <c r="D17" s="6" t="s">
        <v>30</v>
      </c>
      <c r="E17" s="6" t="s">
        <v>25</v>
      </c>
      <c r="F17" s="31">
        <v>2.9</v>
      </c>
      <c r="G17" s="31">
        <v>100.69</v>
      </c>
      <c r="H17" s="6">
        <f t="shared" si="0"/>
        <v>20.83</v>
      </c>
      <c r="I17" s="31">
        <v>79.86</v>
      </c>
      <c r="J17" s="31">
        <f t="shared" si="1"/>
        <v>6754.50854222146</v>
      </c>
      <c r="K17" s="31">
        <f t="shared" si="2"/>
        <v>8516.29683341196</v>
      </c>
      <c r="L17" s="7">
        <v>680111.465116279</v>
      </c>
      <c r="M17" s="39"/>
      <c r="N17" s="40" t="s">
        <v>23</v>
      </c>
      <c r="O17" s="6" t="s">
        <v>24</v>
      </c>
    </row>
    <row r="18" s="22" customFormat="1" ht="45" customHeight="1" spans="1:15">
      <c r="A18" s="6">
        <v>14</v>
      </c>
      <c r="B18" s="6" t="s">
        <v>20</v>
      </c>
      <c r="C18" s="6">
        <v>605</v>
      </c>
      <c r="D18" s="6" t="s">
        <v>30</v>
      </c>
      <c r="E18" s="6" t="s">
        <v>26</v>
      </c>
      <c r="F18" s="31">
        <v>2.9</v>
      </c>
      <c r="G18" s="31">
        <v>89.48</v>
      </c>
      <c r="H18" s="6">
        <f t="shared" si="0"/>
        <v>18.51</v>
      </c>
      <c r="I18" s="31">
        <v>70.97</v>
      </c>
      <c r="J18" s="31">
        <f t="shared" si="1"/>
        <v>6813.61639862357</v>
      </c>
      <c r="K18" s="31">
        <f t="shared" si="2"/>
        <v>8590.70586654695</v>
      </c>
      <c r="L18" s="7">
        <v>609682.395348837</v>
      </c>
      <c r="M18" s="39"/>
      <c r="N18" s="40" t="s">
        <v>23</v>
      </c>
      <c r="O18" s="6" t="s">
        <v>24</v>
      </c>
    </row>
    <row r="19" s="22" customFormat="1" ht="45" customHeight="1" spans="1:15">
      <c r="A19" s="6">
        <v>15</v>
      </c>
      <c r="B19" s="6" t="s">
        <v>20</v>
      </c>
      <c r="C19" s="6">
        <v>705</v>
      </c>
      <c r="D19" s="6" t="s">
        <v>31</v>
      </c>
      <c r="E19" s="6" t="s">
        <v>26</v>
      </c>
      <c r="F19" s="31">
        <v>2.9</v>
      </c>
      <c r="G19" s="31">
        <v>89.48</v>
      </c>
      <c r="H19" s="6">
        <f t="shared" si="0"/>
        <v>18.51</v>
      </c>
      <c r="I19" s="31">
        <v>70.97</v>
      </c>
      <c r="J19" s="31">
        <f t="shared" si="1"/>
        <v>6837.11132018589</v>
      </c>
      <c r="K19" s="31">
        <f t="shared" si="2"/>
        <v>8620.32860265229</v>
      </c>
      <c r="L19" s="7">
        <v>611784.720930233</v>
      </c>
      <c r="M19" s="39"/>
      <c r="N19" s="40" t="s">
        <v>23</v>
      </c>
      <c r="O19" s="6" t="s">
        <v>24</v>
      </c>
    </row>
    <row r="20" s="22" customFormat="1" ht="45" customHeight="1" spans="1:15">
      <c r="A20" s="6">
        <v>16</v>
      </c>
      <c r="B20" s="6" t="s">
        <v>20</v>
      </c>
      <c r="C20" s="6">
        <v>805</v>
      </c>
      <c r="D20" s="6" t="s">
        <v>32</v>
      </c>
      <c r="E20" s="6" t="s">
        <v>26</v>
      </c>
      <c r="F20" s="31">
        <v>2.9</v>
      </c>
      <c r="G20" s="31">
        <v>89.48</v>
      </c>
      <c r="H20" s="6">
        <f t="shared" si="0"/>
        <v>18.51</v>
      </c>
      <c r="I20" s="31">
        <v>70.97</v>
      </c>
      <c r="J20" s="31">
        <f t="shared" si="1"/>
        <v>6837.11132018589</v>
      </c>
      <c r="K20" s="31">
        <f t="shared" si="2"/>
        <v>8620.32860265229</v>
      </c>
      <c r="L20" s="7">
        <v>611784.720930233</v>
      </c>
      <c r="M20" s="39"/>
      <c r="N20" s="40" t="s">
        <v>23</v>
      </c>
      <c r="O20" s="6" t="s">
        <v>24</v>
      </c>
    </row>
    <row r="21" s="22" customFormat="1" ht="45" customHeight="1" spans="1:15">
      <c r="A21" s="6">
        <v>17</v>
      </c>
      <c r="B21" s="32" t="s">
        <v>20</v>
      </c>
      <c r="C21" s="33">
        <v>903</v>
      </c>
      <c r="D21" s="32" t="s">
        <v>33</v>
      </c>
      <c r="E21" s="32" t="s">
        <v>22</v>
      </c>
      <c r="F21" s="34">
        <v>2.9</v>
      </c>
      <c r="G21" s="34">
        <v>75.49</v>
      </c>
      <c r="H21" s="32">
        <f t="shared" si="0"/>
        <v>15.62</v>
      </c>
      <c r="I21" s="34">
        <v>59.87</v>
      </c>
      <c r="J21" s="34">
        <f t="shared" si="1"/>
        <v>6211.00808054047</v>
      </c>
      <c r="K21" s="34">
        <f t="shared" si="2"/>
        <v>7831.45147820277</v>
      </c>
      <c r="L21" s="41">
        <v>468869</v>
      </c>
      <c r="M21" s="42"/>
      <c r="N21" s="40" t="s">
        <v>23</v>
      </c>
      <c r="O21" s="6" t="s">
        <v>24</v>
      </c>
    </row>
    <row r="22" s="22" customFormat="1" ht="45" customHeight="1" spans="1:15">
      <c r="A22" s="6">
        <v>18</v>
      </c>
      <c r="B22" s="6" t="s">
        <v>20</v>
      </c>
      <c r="C22" s="6">
        <v>905</v>
      </c>
      <c r="D22" s="6" t="s">
        <v>33</v>
      </c>
      <c r="E22" s="6" t="s">
        <v>26</v>
      </c>
      <c r="F22" s="31">
        <v>2.9</v>
      </c>
      <c r="G22" s="31">
        <v>89.48</v>
      </c>
      <c r="H22" s="6">
        <f t="shared" si="0"/>
        <v>18.51</v>
      </c>
      <c r="I22" s="31">
        <v>70.97</v>
      </c>
      <c r="J22" s="31">
        <f t="shared" si="1"/>
        <v>6872.35370252935</v>
      </c>
      <c r="K22" s="31">
        <f t="shared" si="2"/>
        <v>8664.76270681029</v>
      </c>
      <c r="L22" s="7">
        <v>614938.209302326</v>
      </c>
      <c r="M22" s="39"/>
      <c r="N22" s="40" t="s">
        <v>23</v>
      </c>
      <c r="O22" s="6" t="s">
        <v>24</v>
      </c>
    </row>
    <row r="23" s="22" customFormat="1" ht="45" customHeight="1" spans="1:15">
      <c r="A23" s="6">
        <v>19</v>
      </c>
      <c r="B23" s="6" t="s">
        <v>20</v>
      </c>
      <c r="C23" s="6">
        <v>1005</v>
      </c>
      <c r="D23" s="6" t="s">
        <v>34</v>
      </c>
      <c r="E23" s="6" t="s">
        <v>26</v>
      </c>
      <c r="F23" s="31">
        <v>2.9</v>
      </c>
      <c r="G23" s="31">
        <v>89.48</v>
      </c>
      <c r="H23" s="6">
        <f t="shared" si="0"/>
        <v>18.51</v>
      </c>
      <c r="I23" s="31">
        <v>70.97</v>
      </c>
      <c r="J23" s="31">
        <f t="shared" si="1"/>
        <v>6895.84862409165</v>
      </c>
      <c r="K23" s="31">
        <f t="shared" si="2"/>
        <v>8694.38544291561</v>
      </c>
      <c r="L23" s="7">
        <v>617040.534883721</v>
      </c>
      <c r="M23" s="39"/>
      <c r="N23" s="40" t="s">
        <v>23</v>
      </c>
      <c r="O23" s="6" t="s">
        <v>24</v>
      </c>
    </row>
    <row r="24" s="22" customFormat="1" ht="45" customHeight="1" spans="1:15">
      <c r="A24" s="6">
        <v>20</v>
      </c>
      <c r="B24" s="6" t="s">
        <v>20</v>
      </c>
      <c r="C24" s="6">
        <v>1103</v>
      </c>
      <c r="D24" s="6" t="s">
        <v>35</v>
      </c>
      <c r="E24" s="6" t="s">
        <v>22</v>
      </c>
      <c r="F24" s="31">
        <v>2.9</v>
      </c>
      <c r="G24" s="31">
        <v>75.49</v>
      </c>
      <c r="H24" s="6">
        <f t="shared" si="0"/>
        <v>15.62</v>
      </c>
      <c r="I24" s="31">
        <v>59.87</v>
      </c>
      <c r="J24" s="31">
        <f t="shared" si="1"/>
        <v>6753.48744789853</v>
      </c>
      <c r="K24" s="31">
        <f t="shared" si="2"/>
        <v>8515.4629604453</v>
      </c>
      <c r="L24" s="7">
        <v>509820.76744186</v>
      </c>
      <c r="M24" s="39"/>
      <c r="N24" s="40" t="s">
        <v>23</v>
      </c>
      <c r="O24" s="6" t="s">
        <v>24</v>
      </c>
    </row>
    <row r="25" s="22" customFormat="1" ht="45" customHeight="1" spans="1:15">
      <c r="A25" s="6">
        <v>21</v>
      </c>
      <c r="B25" s="6" t="s">
        <v>20</v>
      </c>
      <c r="C25" s="6">
        <v>1105</v>
      </c>
      <c r="D25" s="6" t="s">
        <v>35</v>
      </c>
      <c r="E25" s="6" t="s">
        <v>26</v>
      </c>
      <c r="F25" s="31">
        <v>2.9</v>
      </c>
      <c r="G25" s="31">
        <v>89.48</v>
      </c>
      <c r="H25" s="6">
        <f t="shared" si="0"/>
        <v>18.51</v>
      </c>
      <c r="I25" s="31">
        <v>70.97</v>
      </c>
      <c r="J25" s="31">
        <f t="shared" si="1"/>
        <v>6919.34354565396</v>
      </c>
      <c r="K25" s="31">
        <f t="shared" si="2"/>
        <v>8724.00817902094</v>
      </c>
      <c r="L25" s="7">
        <v>619142.860465116</v>
      </c>
      <c r="M25" s="39"/>
      <c r="N25" s="40" t="s">
        <v>23</v>
      </c>
      <c r="O25" s="6" t="s">
        <v>24</v>
      </c>
    </row>
    <row r="26" s="22" customFormat="1" ht="45" customHeight="1" spans="1:15">
      <c r="A26" s="6">
        <v>22</v>
      </c>
      <c r="B26" s="6" t="s">
        <v>20</v>
      </c>
      <c r="C26" s="6">
        <v>1205</v>
      </c>
      <c r="D26" s="6" t="s">
        <v>36</v>
      </c>
      <c r="E26" s="6" t="s">
        <v>26</v>
      </c>
      <c r="F26" s="31">
        <v>2.9</v>
      </c>
      <c r="G26" s="31">
        <v>89.48</v>
      </c>
      <c r="H26" s="6">
        <f t="shared" si="0"/>
        <v>18.51</v>
      </c>
      <c r="I26" s="31">
        <v>70.97</v>
      </c>
      <c r="J26" s="31">
        <f t="shared" si="1"/>
        <v>6942.83846721627</v>
      </c>
      <c r="K26" s="31">
        <f t="shared" si="2"/>
        <v>8753.63091512628</v>
      </c>
      <c r="L26" s="7">
        <v>621245.186046512</v>
      </c>
      <c r="M26" s="39"/>
      <c r="N26" s="40" t="s">
        <v>23</v>
      </c>
      <c r="O26" s="6" t="s">
        <v>24</v>
      </c>
    </row>
    <row r="27" s="22" customFormat="1" ht="45" customHeight="1" spans="1:15">
      <c r="A27" s="6">
        <v>23</v>
      </c>
      <c r="B27" s="6" t="s">
        <v>20</v>
      </c>
      <c r="C27" s="6">
        <v>1305</v>
      </c>
      <c r="D27" s="6" t="s">
        <v>37</v>
      </c>
      <c r="E27" s="6" t="s">
        <v>26</v>
      </c>
      <c r="F27" s="31">
        <v>2.9</v>
      </c>
      <c r="G27" s="31">
        <v>89.48</v>
      </c>
      <c r="H27" s="6">
        <f t="shared" si="0"/>
        <v>18.51</v>
      </c>
      <c r="I27" s="31">
        <v>70.97</v>
      </c>
      <c r="J27" s="31">
        <f t="shared" si="1"/>
        <v>6966.33338877858</v>
      </c>
      <c r="K27" s="31">
        <f t="shared" si="2"/>
        <v>8783.25365123161</v>
      </c>
      <c r="L27" s="7">
        <v>623347.511627907</v>
      </c>
      <c r="M27" s="39"/>
      <c r="N27" s="40" t="s">
        <v>23</v>
      </c>
      <c r="O27" s="6" t="s">
        <v>24</v>
      </c>
    </row>
    <row r="28" s="22" customFormat="1" ht="45" customHeight="1" spans="1:15">
      <c r="A28" s="6">
        <v>24</v>
      </c>
      <c r="B28" s="32" t="s">
        <v>20</v>
      </c>
      <c r="C28" s="33">
        <v>1403</v>
      </c>
      <c r="D28" s="32" t="s">
        <v>38</v>
      </c>
      <c r="E28" s="32" t="s">
        <v>22</v>
      </c>
      <c r="F28" s="34">
        <v>2.9</v>
      </c>
      <c r="G28" s="34">
        <v>75.49</v>
      </c>
      <c r="H28" s="32">
        <f t="shared" si="0"/>
        <v>15.62</v>
      </c>
      <c r="I28" s="34">
        <v>59.87</v>
      </c>
      <c r="J28" s="34">
        <f t="shared" si="1"/>
        <v>6211.00808054047</v>
      </c>
      <c r="K28" s="34">
        <f t="shared" si="2"/>
        <v>7831.45147820277</v>
      </c>
      <c r="L28" s="43">
        <v>468869</v>
      </c>
      <c r="M28" s="42"/>
      <c r="N28" s="40" t="s">
        <v>23</v>
      </c>
      <c r="O28" s="6" t="s">
        <v>24</v>
      </c>
    </row>
    <row r="29" s="22" customFormat="1" ht="45" customHeight="1" spans="1:15">
      <c r="A29" s="6">
        <v>25</v>
      </c>
      <c r="B29" s="32" t="s">
        <v>20</v>
      </c>
      <c r="C29" s="33">
        <v>1404</v>
      </c>
      <c r="D29" s="32" t="s">
        <v>38</v>
      </c>
      <c r="E29" s="32" t="s">
        <v>25</v>
      </c>
      <c r="F29" s="34">
        <v>2.9</v>
      </c>
      <c r="G29" s="34">
        <v>100.69</v>
      </c>
      <c r="H29" s="32">
        <f t="shared" si="0"/>
        <v>20.83</v>
      </c>
      <c r="I29" s="34">
        <v>79.86</v>
      </c>
      <c r="J29" s="34">
        <f t="shared" si="1"/>
        <v>6211.00407190386</v>
      </c>
      <c r="K29" s="34">
        <f t="shared" si="2"/>
        <v>7831.02930127724</v>
      </c>
      <c r="L29" s="41">
        <v>625386</v>
      </c>
      <c r="M29" s="42"/>
      <c r="N29" s="40" t="s">
        <v>23</v>
      </c>
      <c r="O29" s="6" t="s">
        <v>24</v>
      </c>
    </row>
    <row r="30" s="22" customFormat="1" ht="45" customHeight="1" spans="1:15">
      <c r="A30" s="6">
        <v>26</v>
      </c>
      <c r="B30" s="6" t="s">
        <v>20</v>
      </c>
      <c r="C30" s="6">
        <v>1405</v>
      </c>
      <c r="D30" s="6" t="s">
        <v>38</v>
      </c>
      <c r="E30" s="6" t="s">
        <v>26</v>
      </c>
      <c r="F30" s="31">
        <v>2.9</v>
      </c>
      <c r="G30" s="31">
        <v>89.48</v>
      </c>
      <c r="H30" s="6">
        <f t="shared" si="0"/>
        <v>18.51</v>
      </c>
      <c r="I30" s="31">
        <v>70.97</v>
      </c>
      <c r="J30" s="31">
        <f t="shared" si="1"/>
        <v>6966.33338877858</v>
      </c>
      <c r="K30" s="31">
        <f t="shared" si="2"/>
        <v>8783.25365123161</v>
      </c>
      <c r="L30" s="7">
        <v>623347.511627907</v>
      </c>
      <c r="M30" s="39"/>
      <c r="N30" s="40" t="s">
        <v>23</v>
      </c>
      <c r="O30" s="6" t="s">
        <v>24</v>
      </c>
    </row>
    <row r="31" s="22" customFormat="1" ht="45" customHeight="1" spans="1:15">
      <c r="A31" s="6">
        <v>27</v>
      </c>
      <c r="B31" s="6" t="s">
        <v>20</v>
      </c>
      <c r="C31" s="6">
        <v>1406</v>
      </c>
      <c r="D31" s="6" t="s">
        <v>38</v>
      </c>
      <c r="E31" s="6" t="s">
        <v>26</v>
      </c>
      <c r="F31" s="31">
        <v>2.9</v>
      </c>
      <c r="G31" s="31">
        <v>89.48</v>
      </c>
      <c r="H31" s="6">
        <f t="shared" si="0"/>
        <v>18.51</v>
      </c>
      <c r="I31" s="31">
        <v>70.97</v>
      </c>
      <c r="J31" s="31">
        <f t="shared" si="1"/>
        <v>6555.17226143818</v>
      </c>
      <c r="K31" s="31">
        <f t="shared" si="2"/>
        <v>8264.8557693883</v>
      </c>
      <c r="L31" s="7">
        <v>586556.813953488</v>
      </c>
      <c r="M31" s="39"/>
      <c r="N31" s="40" t="s">
        <v>23</v>
      </c>
      <c r="O31" s="6" t="s">
        <v>24</v>
      </c>
    </row>
    <row r="32" s="22" customFormat="1" ht="45" customHeight="1" spans="1:15">
      <c r="A32" s="6">
        <v>28</v>
      </c>
      <c r="B32" s="32" t="s">
        <v>20</v>
      </c>
      <c r="C32" s="32">
        <v>1503</v>
      </c>
      <c r="D32" s="32" t="s">
        <v>39</v>
      </c>
      <c r="E32" s="32" t="s">
        <v>22</v>
      </c>
      <c r="F32" s="34">
        <v>2.9</v>
      </c>
      <c r="G32" s="34">
        <v>75.49</v>
      </c>
      <c r="H32" s="32">
        <f t="shared" si="0"/>
        <v>15.62</v>
      </c>
      <c r="I32" s="34">
        <v>59.87</v>
      </c>
      <c r="J32" s="34">
        <f t="shared" si="1"/>
        <v>6266.10023813411</v>
      </c>
      <c r="K32" s="34">
        <f t="shared" si="2"/>
        <v>7900.9171033363</v>
      </c>
      <c r="L32" s="41">
        <v>473027.906976744</v>
      </c>
      <c r="M32" s="42"/>
      <c r="N32" s="40" t="s">
        <v>23</v>
      </c>
      <c r="O32" s="6" t="s">
        <v>24</v>
      </c>
    </row>
    <row r="33" s="22" customFormat="1" ht="45" customHeight="1" spans="1:15">
      <c r="A33" s="6">
        <v>29</v>
      </c>
      <c r="B33" s="6" t="s">
        <v>20</v>
      </c>
      <c r="C33" s="6">
        <v>1504</v>
      </c>
      <c r="D33" s="6" t="s">
        <v>39</v>
      </c>
      <c r="E33" s="6" t="s">
        <v>25</v>
      </c>
      <c r="F33" s="31">
        <v>2.9</v>
      </c>
      <c r="G33" s="31">
        <v>100.69</v>
      </c>
      <c r="H33" s="6">
        <f t="shared" si="0"/>
        <v>20.83</v>
      </c>
      <c r="I33" s="31">
        <v>79.86</v>
      </c>
      <c r="J33" s="31">
        <f t="shared" si="1"/>
        <v>6963.30043629192</v>
      </c>
      <c r="K33" s="31">
        <f t="shared" si="2"/>
        <v>8779.54822101469</v>
      </c>
      <c r="L33" s="7">
        <v>701134.720930233</v>
      </c>
      <c r="M33" s="39"/>
      <c r="N33" s="40" t="s">
        <v>23</v>
      </c>
      <c r="O33" s="6" t="s">
        <v>24</v>
      </c>
    </row>
    <row r="34" s="22" customFormat="1" ht="45" customHeight="1" spans="1:15">
      <c r="A34" s="6">
        <v>30</v>
      </c>
      <c r="B34" s="6" t="s">
        <v>20</v>
      </c>
      <c r="C34" s="6">
        <v>1505</v>
      </c>
      <c r="D34" s="6" t="s">
        <v>39</v>
      </c>
      <c r="E34" s="6" t="s">
        <v>26</v>
      </c>
      <c r="F34" s="31">
        <v>2.9</v>
      </c>
      <c r="G34" s="31">
        <v>89.48</v>
      </c>
      <c r="H34" s="6">
        <f t="shared" si="0"/>
        <v>18.51</v>
      </c>
      <c r="I34" s="31">
        <v>70.97</v>
      </c>
      <c r="J34" s="31">
        <f t="shared" si="1"/>
        <v>7013.3232319032</v>
      </c>
      <c r="K34" s="31">
        <f t="shared" si="2"/>
        <v>8842.49912344227</v>
      </c>
      <c r="L34" s="7">
        <v>627552.162790698</v>
      </c>
      <c r="M34" s="39"/>
      <c r="N34" s="40" t="s">
        <v>23</v>
      </c>
      <c r="O34" s="6" t="s">
        <v>24</v>
      </c>
    </row>
    <row r="35" s="22" customFormat="1" ht="45" customHeight="1" spans="1:15">
      <c r="A35" s="6">
        <v>31</v>
      </c>
      <c r="B35" s="6" t="s">
        <v>20</v>
      </c>
      <c r="C35" s="6">
        <v>1605</v>
      </c>
      <c r="D35" s="6" t="s">
        <v>40</v>
      </c>
      <c r="E35" s="6" t="s">
        <v>26</v>
      </c>
      <c r="F35" s="31">
        <v>2.9</v>
      </c>
      <c r="G35" s="31">
        <v>89.48</v>
      </c>
      <c r="H35" s="6">
        <f t="shared" si="0"/>
        <v>18.51</v>
      </c>
      <c r="I35" s="31">
        <v>70.97</v>
      </c>
      <c r="J35" s="31">
        <f t="shared" si="1"/>
        <v>7036.8181534655</v>
      </c>
      <c r="K35" s="31">
        <f t="shared" si="2"/>
        <v>8872.1218595476</v>
      </c>
      <c r="L35" s="7">
        <v>629654.488372093</v>
      </c>
      <c r="M35" s="39"/>
      <c r="N35" s="40" t="s">
        <v>23</v>
      </c>
      <c r="O35" s="6" t="s">
        <v>24</v>
      </c>
    </row>
    <row r="36" s="22" customFormat="1" ht="45" customHeight="1" spans="1:15">
      <c r="A36" s="6">
        <v>32</v>
      </c>
      <c r="B36" s="6" t="s">
        <v>20</v>
      </c>
      <c r="C36" s="6">
        <v>1703</v>
      </c>
      <c r="D36" s="6" t="s">
        <v>41</v>
      </c>
      <c r="E36" s="6" t="s">
        <v>22</v>
      </c>
      <c r="F36" s="31">
        <v>2.9</v>
      </c>
      <c r="G36" s="31">
        <v>75.49</v>
      </c>
      <c r="H36" s="6">
        <f t="shared" si="0"/>
        <v>15.62</v>
      </c>
      <c r="I36" s="31">
        <v>59.87</v>
      </c>
      <c r="J36" s="31">
        <f t="shared" si="1"/>
        <v>6307.88923221003</v>
      </c>
      <c r="K36" s="31">
        <f t="shared" si="2"/>
        <v>7953.60878803299</v>
      </c>
      <c r="L36" s="7">
        <v>476182.558139535</v>
      </c>
      <c r="M36" s="39"/>
      <c r="N36" s="40" t="s">
        <v>23</v>
      </c>
      <c r="O36" s="6" t="s">
        <v>24</v>
      </c>
    </row>
    <row r="37" s="22" customFormat="1" ht="45" customHeight="1" spans="1:15">
      <c r="A37" s="6">
        <v>33</v>
      </c>
      <c r="B37" s="6" t="s">
        <v>20</v>
      </c>
      <c r="C37" s="6">
        <v>1705</v>
      </c>
      <c r="D37" s="6" t="s">
        <v>41</v>
      </c>
      <c r="E37" s="6" t="s">
        <v>26</v>
      </c>
      <c r="F37" s="31">
        <v>2.9</v>
      </c>
      <c r="G37" s="31">
        <v>89.48</v>
      </c>
      <c r="H37" s="6">
        <f t="shared" si="0"/>
        <v>18.51</v>
      </c>
      <c r="I37" s="31">
        <v>70.97</v>
      </c>
      <c r="J37" s="31">
        <f t="shared" si="1"/>
        <v>7060.31307502781</v>
      </c>
      <c r="K37" s="31">
        <f t="shared" si="2"/>
        <v>8901.74459565292</v>
      </c>
      <c r="L37" s="7">
        <v>631756.813953488</v>
      </c>
      <c r="M37" s="39"/>
      <c r="N37" s="40" t="s">
        <v>23</v>
      </c>
      <c r="O37" s="6" t="s">
        <v>24</v>
      </c>
    </row>
    <row r="38" s="22" customFormat="1" ht="45" customHeight="1" spans="1:15">
      <c r="A38" s="6">
        <v>34</v>
      </c>
      <c r="B38" s="6" t="s">
        <v>20</v>
      </c>
      <c r="C38" s="6">
        <v>1706</v>
      </c>
      <c r="D38" s="6" t="s">
        <v>41</v>
      </c>
      <c r="E38" s="6" t="s">
        <v>26</v>
      </c>
      <c r="F38" s="31">
        <v>2.9</v>
      </c>
      <c r="G38" s="31">
        <v>89.48</v>
      </c>
      <c r="H38" s="6">
        <f t="shared" si="0"/>
        <v>18.51</v>
      </c>
      <c r="I38" s="31">
        <v>70.97</v>
      </c>
      <c r="J38" s="31">
        <f t="shared" si="1"/>
        <v>6625.6570261251</v>
      </c>
      <c r="K38" s="31">
        <f t="shared" si="2"/>
        <v>8353.7239777043</v>
      </c>
      <c r="L38" s="7">
        <v>592863.790697674</v>
      </c>
      <c r="M38" s="39"/>
      <c r="N38" s="40" t="s">
        <v>23</v>
      </c>
      <c r="O38" s="6" t="s">
        <v>24</v>
      </c>
    </row>
    <row r="39" s="22" customFormat="1" ht="45" customHeight="1" spans="1:15">
      <c r="A39" s="6">
        <v>35</v>
      </c>
      <c r="B39" s="6" t="s">
        <v>20</v>
      </c>
      <c r="C39" s="6">
        <v>1803</v>
      </c>
      <c r="D39" s="6" t="s">
        <v>42</v>
      </c>
      <c r="E39" s="6" t="s">
        <v>22</v>
      </c>
      <c r="F39" s="31">
        <v>2.9</v>
      </c>
      <c r="G39" s="31">
        <v>75.49</v>
      </c>
      <c r="H39" s="6">
        <f t="shared" si="0"/>
        <v>15.62</v>
      </c>
      <c r="I39" s="31">
        <v>59.87</v>
      </c>
      <c r="J39" s="31">
        <f t="shared" si="1"/>
        <v>6307.88923221003</v>
      </c>
      <c r="K39" s="31">
        <f t="shared" si="2"/>
        <v>7953.60878803299</v>
      </c>
      <c r="L39" s="7">
        <v>476182.558139535</v>
      </c>
      <c r="M39" s="39"/>
      <c r="N39" s="40" t="s">
        <v>23</v>
      </c>
      <c r="O39" s="6" t="s">
        <v>24</v>
      </c>
    </row>
    <row r="40" s="22" customFormat="1" ht="45" customHeight="1" spans="1:15">
      <c r="A40" s="6">
        <v>36</v>
      </c>
      <c r="B40" s="6" t="s">
        <v>20</v>
      </c>
      <c r="C40" s="6">
        <v>1805</v>
      </c>
      <c r="D40" s="6" t="s">
        <v>42</v>
      </c>
      <c r="E40" s="6" t="s">
        <v>26</v>
      </c>
      <c r="F40" s="31">
        <v>2.9</v>
      </c>
      <c r="G40" s="31">
        <v>89.48</v>
      </c>
      <c r="H40" s="6">
        <f t="shared" si="0"/>
        <v>18.51</v>
      </c>
      <c r="I40" s="31">
        <v>70.97</v>
      </c>
      <c r="J40" s="31">
        <f t="shared" si="1"/>
        <v>7060.31307502781</v>
      </c>
      <c r="K40" s="31">
        <f t="shared" si="2"/>
        <v>8901.74459565292</v>
      </c>
      <c r="L40" s="7">
        <v>631756.813953488</v>
      </c>
      <c r="M40" s="39"/>
      <c r="N40" s="40" t="s">
        <v>23</v>
      </c>
      <c r="O40" s="6" t="s">
        <v>24</v>
      </c>
    </row>
    <row r="41" s="22" customFormat="1" ht="45" customHeight="1" spans="1:15">
      <c r="A41" s="6">
        <v>37</v>
      </c>
      <c r="B41" s="6" t="s">
        <v>20</v>
      </c>
      <c r="C41" s="6">
        <v>1806</v>
      </c>
      <c r="D41" s="6" t="s">
        <v>42</v>
      </c>
      <c r="E41" s="6" t="s">
        <v>26</v>
      </c>
      <c r="F41" s="31">
        <v>2.9</v>
      </c>
      <c r="G41" s="31">
        <v>89.48</v>
      </c>
      <c r="H41" s="6">
        <f t="shared" si="0"/>
        <v>18.51</v>
      </c>
      <c r="I41" s="31">
        <v>70.97</v>
      </c>
      <c r="J41" s="31">
        <f t="shared" si="1"/>
        <v>6649.15194768742</v>
      </c>
      <c r="K41" s="31">
        <f t="shared" si="2"/>
        <v>8383.34671380964</v>
      </c>
      <c r="L41" s="7">
        <v>594966.11627907</v>
      </c>
      <c r="M41" s="39"/>
      <c r="N41" s="40" t="s">
        <v>23</v>
      </c>
      <c r="O41" s="6" t="s">
        <v>24</v>
      </c>
    </row>
    <row r="42" s="22" customFormat="1" ht="45" customHeight="1" spans="1:15">
      <c r="A42" s="6">
        <v>38</v>
      </c>
      <c r="B42" s="6" t="s">
        <v>20</v>
      </c>
      <c r="C42" s="6">
        <v>1903</v>
      </c>
      <c r="D42" s="6" t="s">
        <v>43</v>
      </c>
      <c r="E42" s="6" t="s">
        <v>22</v>
      </c>
      <c r="F42" s="31">
        <v>2.9</v>
      </c>
      <c r="G42" s="31">
        <v>75.49</v>
      </c>
      <c r="H42" s="6">
        <f t="shared" si="0"/>
        <v>15.62</v>
      </c>
      <c r="I42" s="31">
        <v>59.87</v>
      </c>
      <c r="J42" s="31">
        <f t="shared" si="1"/>
        <v>6335.73829276633</v>
      </c>
      <c r="K42" s="31">
        <f t="shared" si="2"/>
        <v>7988.72362988025</v>
      </c>
      <c r="L42" s="7">
        <v>478284.88372093</v>
      </c>
      <c r="M42" s="39"/>
      <c r="N42" s="40" t="s">
        <v>23</v>
      </c>
      <c r="O42" s="6" t="s">
        <v>24</v>
      </c>
    </row>
    <row r="43" s="22" customFormat="1" ht="45" customHeight="1" spans="1:15">
      <c r="A43" s="6">
        <v>39</v>
      </c>
      <c r="B43" s="6" t="s">
        <v>20</v>
      </c>
      <c r="C43" s="6">
        <v>1904</v>
      </c>
      <c r="D43" s="6" t="s">
        <v>43</v>
      </c>
      <c r="E43" s="6" t="s">
        <v>25</v>
      </c>
      <c r="F43" s="31">
        <v>2.9</v>
      </c>
      <c r="G43" s="31">
        <v>100.69</v>
      </c>
      <c r="H43" s="6">
        <f t="shared" si="0"/>
        <v>20.83</v>
      </c>
      <c r="I43" s="31">
        <v>79.86</v>
      </c>
      <c r="J43" s="31">
        <f t="shared" si="1"/>
        <v>6379.21342735128</v>
      </c>
      <c r="K43" s="31">
        <f t="shared" si="2"/>
        <v>8043.1129476584</v>
      </c>
      <c r="L43" s="7">
        <v>642323</v>
      </c>
      <c r="M43" s="39"/>
      <c r="N43" s="40" t="s">
        <v>23</v>
      </c>
      <c r="O43" s="6" t="s">
        <v>24</v>
      </c>
    </row>
    <row r="44" s="22" customFormat="1" ht="45" customHeight="1" spans="1:15">
      <c r="A44" s="6">
        <v>40</v>
      </c>
      <c r="B44" s="6" t="s">
        <v>20</v>
      </c>
      <c r="C44" s="6">
        <v>1905</v>
      </c>
      <c r="D44" s="6" t="s">
        <v>43</v>
      </c>
      <c r="E44" s="6" t="s">
        <v>26</v>
      </c>
      <c r="F44" s="31">
        <v>2.9</v>
      </c>
      <c r="G44" s="31">
        <v>89.48</v>
      </c>
      <c r="H44" s="6">
        <f t="shared" si="0"/>
        <v>18.51</v>
      </c>
      <c r="I44" s="31">
        <v>70.97</v>
      </c>
      <c r="J44" s="31">
        <f t="shared" si="1"/>
        <v>7107.30291815242</v>
      </c>
      <c r="K44" s="31">
        <f t="shared" si="2"/>
        <v>8960.99006786359</v>
      </c>
      <c r="L44" s="7">
        <v>635961.465116279</v>
      </c>
      <c r="M44" s="39"/>
      <c r="N44" s="40" t="s">
        <v>23</v>
      </c>
      <c r="O44" s="6" t="s">
        <v>24</v>
      </c>
    </row>
    <row r="45" s="22" customFormat="1" ht="45" customHeight="1" spans="1:15">
      <c r="A45" s="6">
        <v>41</v>
      </c>
      <c r="B45" s="6" t="s">
        <v>20</v>
      </c>
      <c r="C45" s="6">
        <v>2003</v>
      </c>
      <c r="D45" s="6" t="s">
        <v>44</v>
      </c>
      <c r="E45" s="6" t="s">
        <v>22</v>
      </c>
      <c r="F45" s="31">
        <v>2.9</v>
      </c>
      <c r="G45" s="31">
        <v>75.49</v>
      </c>
      <c r="H45" s="6">
        <f t="shared" si="0"/>
        <v>15.62</v>
      </c>
      <c r="I45" s="31">
        <v>59.87</v>
      </c>
      <c r="J45" s="31">
        <f t="shared" si="1"/>
        <v>6349.66282304448</v>
      </c>
      <c r="K45" s="31">
        <f t="shared" si="2"/>
        <v>8006.28105080387</v>
      </c>
      <c r="L45" s="7">
        <v>479336.046511628</v>
      </c>
      <c r="M45" s="39"/>
      <c r="N45" s="40" t="s">
        <v>23</v>
      </c>
      <c r="O45" s="6" t="s">
        <v>24</v>
      </c>
    </row>
    <row r="46" s="22" customFormat="1" ht="45" customHeight="1" spans="1:15">
      <c r="A46" s="6">
        <v>42</v>
      </c>
      <c r="B46" s="6" t="s">
        <v>20</v>
      </c>
      <c r="C46" s="6">
        <v>2004</v>
      </c>
      <c r="D46" s="6" t="s">
        <v>44</v>
      </c>
      <c r="E46" s="6" t="s">
        <v>25</v>
      </c>
      <c r="F46" s="31">
        <v>2.9</v>
      </c>
      <c r="G46" s="31">
        <v>100.69</v>
      </c>
      <c r="H46" s="6">
        <f t="shared" si="0"/>
        <v>20.83</v>
      </c>
      <c r="I46" s="31">
        <v>79.86</v>
      </c>
      <c r="J46" s="31">
        <f t="shared" si="1"/>
        <v>6869.3440839602</v>
      </c>
      <c r="K46" s="31">
        <f t="shared" si="2"/>
        <v>8661.08509659345</v>
      </c>
      <c r="L46" s="7">
        <v>691674.255813953</v>
      </c>
      <c r="M46" s="39"/>
      <c r="N46" s="40" t="s">
        <v>23</v>
      </c>
      <c r="O46" s="6" t="s">
        <v>24</v>
      </c>
    </row>
    <row r="47" s="22" customFormat="1" ht="45" customHeight="1" spans="1:15">
      <c r="A47" s="6">
        <v>43</v>
      </c>
      <c r="B47" s="6" t="s">
        <v>20</v>
      </c>
      <c r="C47" s="6">
        <v>2005</v>
      </c>
      <c r="D47" s="6" t="s">
        <v>44</v>
      </c>
      <c r="E47" s="6" t="s">
        <v>26</v>
      </c>
      <c r="F47" s="31">
        <v>2.9</v>
      </c>
      <c r="G47" s="31">
        <v>89.48</v>
      </c>
      <c r="H47" s="6">
        <f t="shared" si="0"/>
        <v>18.51</v>
      </c>
      <c r="I47" s="31">
        <v>70.97</v>
      </c>
      <c r="J47" s="31">
        <f t="shared" si="1"/>
        <v>7130.81083469347</v>
      </c>
      <c r="K47" s="31">
        <f t="shared" si="2"/>
        <v>8990.62918822562</v>
      </c>
      <c r="L47" s="7">
        <v>638064.953488372</v>
      </c>
      <c r="M47" s="39"/>
      <c r="N47" s="40" t="s">
        <v>23</v>
      </c>
      <c r="O47" s="6" t="s">
        <v>24</v>
      </c>
    </row>
    <row r="48" s="22" customFormat="1" ht="45" customHeight="1" spans="1:15">
      <c r="A48" s="6">
        <v>44</v>
      </c>
      <c r="B48" s="6" t="s">
        <v>20</v>
      </c>
      <c r="C48" s="6">
        <v>2006</v>
      </c>
      <c r="D48" s="6" t="s">
        <v>44</v>
      </c>
      <c r="E48" s="6" t="s">
        <v>26</v>
      </c>
      <c r="F48" s="31">
        <v>2.9</v>
      </c>
      <c r="G48" s="31">
        <v>89.48</v>
      </c>
      <c r="H48" s="6">
        <f t="shared" si="0"/>
        <v>18.51</v>
      </c>
      <c r="I48" s="31">
        <v>70.97</v>
      </c>
      <c r="J48" s="31">
        <f t="shared" si="1"/>
        <v>6684.39433003088</v>
      </c>
      <c r="K48" s="31">
        <f t="shared" si="2"/>
        <v>8427.78081796763</v>
      </c>
      <c r="L48" s="7">
        <v>598119.604651163</v>
      </c>
      <c r="M48" s="39"/>
      <c r="N48" s="40" t="s">
        <v>23</v>
      </c>
      <c r="O48" s="6" t="s">
        <v>24</v>
      </c>
    </row>
    <row r="49" s="22" customFormat="1" ht="45" customHeight="1" spans="1:15">
      <c r="A49" s="6">
        <v>45</v>
      </c>
      <c r="B49" s="6" t="s">
        <v>20</v>
      </c>
      <c r="C49" s="6">
        <v>2103</v>
      </c>
      <c r="D49" s="6" t="s">
        <v>45</v>
      </c>
      <c r="E49" s="6" t="s">
        <v>22</v>
      </c>
      <c r="F49" s="31">
        <v>2.9</v>
      </c>
      <c r="G49" s="31">
        <v>75.49</v>
      </c>
      <c r="H49" s="6">
        <f t="shared" si="0"/>
        <v>15.62</v>
      </c>
      <c r="I49" s="31">
        <v>59.87</v>
      </c>
      <c r="J49" s="31">
        <f t="shared" si="1"/>
        <v>6377.51188360079</v>
      </c>
      <c r="K49" s="31">
        <f t="shared" si="2"/>
        <v>8041.39589265113</v>
      </c>
      <c r="L49" s="7">
        <v>481438.372093023</v>
      </c>
      <c r="M49" s="39"/>
      <c r="N49" s="40" t="s">
        <v>23</v>
      </c>
      <c r="O49" s="6" t="s">
        <v>24</v>
      </c>
    </row>
    <row r="50" s="22" customFormat="1" ht="45" customHeight="1" spans="1:15">
      <c r="A50" s="6">
        <v>46</v>
      </c>
      <c r="B50" s="6" t="s">
        <v>20</v>
      </c>
      <c r="C50" s="6">
        <v>2104</v>
      </c>
      <c r="D50" s="6" t="s">
        <v>45</v>
      </c>
      <c r="E50" s="6" t="s">
        <v>25</v>
      </c>
      <c r="F50" s="31">
        <v>2.9</v>
      </c>
      <c r="G50" s="31">
        <v>100.69</v>
      </c>
      <c r="H50" s="6">
        <f t="shared" si="0"/>
        <v>20.83</v>
      </c>
      <c r="I50" s="31">
        <v>79.86</v>
      </c>
      <c r="J50" s="31">
        <f t="shared" si="1"/>
        <v>6733.09166749429</v>
      </c>
      <c r="K50" s="31">
        <f t="shared" si="2"/>
        <v>8489.29376408715</v>
      </c>
      <c r="L50" s="7">
        <v>677955</v>
      </c>
      <c r="M50" s="39"/>
      <c r="N50" s="40" t="s">
        <v>23</v>
      </c>
      <c r="O50" s="6" t="s">
        <v>24</v>
      </c>
    </row>
    <row r="51" s="22" customFormat="1" ht="45" customHeight="1" spans="1:15">
      <c r="A51" s="6">
        <v>47</v>
      </c>
      <c r="B51" s="6" t="s">
        <v>20</v>
      </c>
      <c r="C51" s="6">
        <v>2105</v>
      </c>
      <c r="D51" s="6" t="s">
        <v>45</v>
      </c>
      <c r="E51" s="6" t="s">
        <v>26</v>
      </c>
      <c r="F51" s="31">
        <v>2.9</v>
      </c>
      <c r="G51" s="31">
        <v>89.48</v>
      </c>
      <c r="H51" s="6">
        <f t="shared" si="0"/>
        <v>18.51</v>
      </c>
      <c r="I51" s="31">
        <v>70.97</v>
      </c>
      <c r="J51" s="31">
        <f t="shared" si="1"/>
        <v>7154.30575625578</v>
      </c>
      <c r="K51" s="31">
        <f t="shared" si="2"/>
        <v>9020.25192433094</v>
      </c>
      <c r="L51" s="7">
        <v>640167.279069767</v>
      </c>
      <c r="M51" s="39"/>
      <c r="N51" s="40" t="s">
        <v>23</v>
      </c>
      <c r="O51" s="6" t="s">
        <v>24</v>
      </c>
    </row>
    <row r="52" s="22" customFormat="1" ht="45" customHeight="1" spans="1:15">
      <c r="A52" s="6">
        <v>48</v>
      </c>
      <c r="B52" s="6" t="s">
        <v>20</v>
      </c>
      <c r="C52" s="6">
        <v>2106</v>
      </c>
      <c r="D52" s="6" t="s">
        <v>45</v>
      </c>
      <c r="E52" s="6" t="s">
        <v>26</v>
      </c>
      <c r="F52" s="31">
        <v>2.9</v>
      </c>
      <c r="G52" s="31">
        <v>89.48</v>
      </c>
      <c r="H52" s="6">
        <f t="shared" si="0"/>
        <v>18.51</v>
      </c>
      <c r="I52" s="31">
        <v>70.97</v>
      </c>
      <c r="J52" s="31">
        <f t="shared" si="1"/>
        <v>6707.88925159318</v>
      </c>
      <c r="K52" s="31">
        <f t="shared" si="2"/>
        <v>8457.40355407296</v>
      </c>
      <c r="L52" s="7">
        <v>600221.930232558</v>
      </c>
      <c r="M52" s="39"/>
      <c r="N52" s="40" t="s">
        <v>23</v>
      </c>
      <c r="O52" s="6" t="s">
        <v>24</v>
      </c>
    </row>
    <row r="53" s="22" customFormat="1" ht="45" customHeight="1" spans="1:15">
      <c r="A53" s="6">
        <v>49</v>
      </c>
      <c r="B53" s="6" t="s">
        <v>20</v>
      </c>
      <c r="C53" s="6">
        <v>2203</v>
      </c>
      <c r="D53" s="6" t="s">
        <v>46</v>
      </c>
      <c r="E53" s="6" t="s">
        <v>22</v>
      </c>
      <c r="F53" s="31">
        <v>2.9</v>
      </c>
      <c r="G53" s="31">
        <v>75.49</v>
      </c>
      <c r="H53" s="6">
        <f t="shared" ref="H53:H87" si="3">G53-I53</f>
        <v>15.62</v>
      </c>
      <c r="I53" s="31">
        <v>59.87</v>
      </c>
      <c r="J53" s="31">
        <f t="shared" ref="J53:J87" si="4">L53/G53</f>
        <v>6405.36094415709</v>
      </c>
      <c r="K53" s="31">
        <f t="shared" ref="K53:K87" si="5">L53/I53</f>
        <v>8076.51073449839</v>
      </c>
      <c r="L53" s="7">
        <v>483540.697674419</v>
      </c>
      <c r="M53" s="39"/>
      <c r="N53" s="40" t="s">
        <v>23</v>
      </c>
      <c r="O53" s="6" t="s">
        <v>24</v>
      </c>
    </row>
    <row r="54" s="22" customFormat="1" ht="45" customHeight="1" spans="1:15">
      <c r="A54" s="6">
        <v>50</v>
      </c>
      <c r="B54" s="6" t="s">
        <v>20</v>
      </c>
      <c r="C54" s="6">
        <v>2204</v>
      </c>
      <c r="D54" s="6" t="s">
        <v>46</v>
      </c>
      <c r="E54" s="6" t="s">
        <v>25</v>
      </c>
      <c r="F54" s="31">
        <v>2.9</v>
      </c>
      <c r="G54" s="31">
        <v>100.69</v>
      </c>
      <c r="H54" s="6">
        <f t="shared" si="3"/>
        <v>20.83</v>
      </c>
      <c r="I54" s="31">
        <v>79.86</v>
      </c>
      <c r="J54" s="31">
        <f t="shared" si="4"/>
        <v>6334.59131989274</v>
      </c>
      <c r="K54" s="31">
        <f t="shared" si="5"/>
        <v>7986.85199098422</v>
      </c>
      <c r="L54" s="7">
        <v>637830</v>
      </c>
      <c r="M54" s="39"/>
      <c r="N54" s="40" t="s">
        <v>23</v>
      </c>
      <c r="O54" s="6" t="s">
        <v>24</v>
      </c>
    </row>
    <row r="55" s="22" customFormat="1" ht="45" customHeight="1" spans="1:15">
      <c r="A55" s="6">
        <v>51</v>
      </c>
      <c r="B55" s="6" t="s">
        <v>20</v>
      </c>
      <c r="C55" s="6">
        <v>2205</v>
      </c>
      <c r="D55" s="6" t="s">
        <v>46</v>
      </c>
      <c r="E55" s="6" t="s">
        <v>26</v>
      </c>
      <c r="F55" s="31">
        <v>2.9</v>
      </c>
      <c r="G55" s="31">
        <v>89.48</v>
      </c>
      <c r="H55" s="6">
        <f t="shared" si="3"/>
        <v>18.51</v>
      </c>
      <c r="I55" s="31">
        <v>70.97</v>
      </c>
      <c r="J55" s="31">
        <f t="shared" si="4"/>
        <v>7177.80067781809</v>
      </c>
      <c r="K55" s="31">
        <f t="shared" si="5"/>
        <v>9049.87466043628</v>
      </c>
      <c r="L55" s="7">
        <v>642269.604651163</v>
      </c>
      <c r="M55" s="39"/>
      <c r="N55" s="40" t="s">
        <v>23</v>
      </c>
      <c r="O55" s="6" t="s">
        <v>24</v>
      </c>
    </row>
    <row r="56" s="22" customFormat="1" ht="45" customHeight="1" spans="1:15">
      <c r="A56" s="6">
        <v>52</v>
      </c>
      <c r="B56" s="6" t="s">
        <v>20</v>
      </c>
      <c r="C56" s="6">
        <v>2206</v>
      </c>
      <c r="D56" s="6" t="s">
        <v>46</v>
      </c>
      <c r="E56" s="6" t="s">
        <v>26</v>
      </c>
      <c r="F56" s="31">
        <v>2.9</v>
      </c>
      <c r="G56" s="31">
        <v>89.48</v>
      </c>
      <c r="H56" s="6">
        <f t="shared" si="3"/>
        <v>18.51</v>
      </c>
      <c r="I56" s="31">
        <v>70.97</v>
      </c>
      <c r="J56" s="31">
        <f t="shared" si="4"/>
        <v>6731.38417315549</v>
      </c>
      <c r="K56" s="31">
        <f t="shared" si="5"/>
        <v>8487.02629017829</v>
      </c>
      <c r="L56" s="7">
        <v>602324.255813953</v>
      </c>
      <c r="M56" s="39"/>
      <c r="N56" s="40" t="s">
        <v>23</v>
      </c>
      <c r="O56" s="6" t="s">
        <v>24</v>
      </c>
    </row>
    <row r="57" s="22" customFormat="1" ht="45" customHeight="1" spans="1:15">
      <c r="A57" s="6">
        <v>53</v>
      </c>
      <c r="B57" s="6" t="s">
        <v>20</v>
      </c>
      <c r="C57" s="6">
        <v>2302</v>
      </c>
      <c r="D57" s="6" t="s">
        <v>47</v>
      </c>
      <c r="E57" s="6" t="s">
        <v>22</v>
      </c>
      <c r="F57" s="31">
        <v>2.9</v>
      </c>
      <c r="G57" s="31">
        <v>75.49</v>
      </c>
      <c r="H57" s="6">
        <f t="shared" si="3"/>
        <v>15.62</v>
      </c>
      <c r="I57" s="31">
        <v>59.87</v>
      </c>
      <c r="J57" s="31">
        <f t="shared" si="4"/>
        <v>6781.33650845484</v>
      </c>
      <c r="K57" s="31">
        <f t="shared" si="5"/>
        <v>8550.57780229257</v>
      </c>
      <c r="L57" s="7">
        <v>511923.093023256</v>
      </c>
      <c r="M57" s="39"/>
      <c r="N57" s="40" t="s">
        <v>23</v>
      </c>
      <c r="O57" s="6" t="s">
        <v>24</v>
      </c>
    </row>
    <row r="58" s="22" customFormat="1" ht="45" customHeight="1" spans="1:15">
      <c r="A58" s="6">
        <v>54</v>
      </c>
      <c r="B58" s="6" t="s">
        <v>20</v>
      </c>
      <c r="C58" s="6">
        <v>2303</v>
      </c>
      <c r="D58" s="6" t="s">
        <v>47</v>
      </c>
      <c r="E58" s="6" t="s">
        <v>22</v>
      </c>
      <c r="F58" s="31">
        <v>2.9</v>
      </c>
      <c r="G58" s="31">
        <v>75.49</v>
      </c>
      <c r="H58" s="6">
        <f t="shared" si="3"/>
        <v>15.62</v>
      </c>
      <c r="I58" s="31">
        <v>59.87</v>
      </c>
      <c r="J58" s="31">
        <f t="shared" si="4"/>
        <v>6419.28547443524</v>
      </c>
      <c r="K58" s="31">
        <f t="shared" si="5"/>
        <v>8094.06815542202</v>
      </c>
      <c r="L58" s="7">
        <v>484591.860465116</v>
      </c>
      <c r="M58" s="39"/>
      <c r="N58" s="40" t="s">
        <v>23</v>
      </c>
      <c r="O58" s="6" t="s">
        <v>24</v>
      </c>
    </row>
    <row r="59" s="22" customFormat="1" ht="45" customHeight="1" spans="1:15">
      <c r="A59" s="6">
        <v>55</v>
      </c>
      <c r="B59" s="6" t="s">
        <v>20</v>
      </c>
      <c r="C59" s="6">
        <v>2304</v>
      </c>
      <c r="D59" s="6" t="s">
        <v>47</v>
      </c>
      <c r="E59" s="6" t="s">
        <v>25</v>
      </c>
      <c r="F59" s="31">
        <v>2.9</v>
      </c>
      <c r="G59" s="31">
        <v>100.69</v>
      </c>
      <c r="H59" s="6">
        <f t="shared" si="3"/>
        <v>20.83</v>
      </c>
      <c r="I59" s="31">
        <v>79.86</v>
      </c>
      <c r="J59" s="31">
        <f t="shared" si="4"/>
        <v>6364.51815804284</v>
      </c>
      <c r="K59" s="31">
        <f t="shared" si="5"/>
        <v>8024.58468987394</v>
      </c>
      <c r="L59" s="7">
        <v>640843.333333333</v>
      </c>
      <c r="M59" s="39"/>
      <c r="N59" s="40" t="s">
        <v>23</v>
      </c>
      <c r="O59" s="6" t="s">
        <v>24</v>
      </c>
    </row>
    <row r="60" s="22" customFormat="1" ht="45" customHeight="1" spans="1:15">
      <c r="A60" s="6">
        <v>56</v>
      </c>
      <c r="B60" s="6" t="s">
        <v>20</v>
      </c>
      <c r="C60" s="6">
        <v>2305</v>
      </c>
      <c r="D60" s="6" t="s">
        <v>47</v>
      </c>
      <c r="E60" s="6" t="s">
        <v>26</v>
      </c>
      <c r="F60" s="31">
        <v>2.9</v>
      </c>
      <c r="G60" s="31">
        <v>89.48</v>
      </c>
      <c r="H60" s="6">
        <f t="shared" si="3"/>
        <v>18.51</v>
      </c>
      <c r="I60" s="31">
        <v>70.97</v>
      </c>
      <c r="J60" s="31">
        <f t="shared" si="4"/>
        <v>7201.2955993804</v>
      </c>
      <c r="K60" s="31">
        <f t="shared" si="5"/>
        <v>9079.49739654161</v>
      </c>
      <c r="L60" s="7">
        <v>644371.930232558</v>
      </c>
      <c r="M60" s="39"/>
      <c r="N60" s="40" t="s">
        <v>23</v>
      </c>
      <c r="O60" s="6" t="s">
        <v>24</v>
      </c>
    </row>
    <row r="61" s="22" customFormat="1" ht="45" customHeight="1" spans="1:15">
      <c r="A61" s="6">
        <v>57</v>
      </c>
      <c r="B61" s="6" t="s">
        <v>20</v>
      </c>
      <c r="C61" s="6">
        <v>2306</v>
      </c>
      <c r="D61" s="6" t="s">
        <v>47</v>
      </c>
      <c r="E61" s="6" t="s">
        <v>26</v>
      </c>
      <c r="F61" s="31">
        <v>2.9</v>
      </c>
      <c r="G61" s="31">
        <v>89.48</v>
      </c>
      <c r="H61" s="6">
        <f t="shared" si="3"/>
        <v>18.51</v>
      </c>
      <c r="I61" s="31">
        <v>70.97</v>
      </c>
      <c r="J61" s="31">
        <f t="shared" si="4"/>
        <v>6754.8790947178</v>
      </c>
      <c r="K61" s="31">
        <f t="shared" si="5"/>
        <v>8516.64902628363</v>
      </c>
      <c r="L61" s="7">
        <v>604426.581395349</v>
      </c>
      <c r="M61" s="39"/>
      <c r="N61" s="40" t="s">
        <v>23</v>
      </c>
      <c r="O61" s="6" t="s">
        <v>24</v>
      </c>
    </row>
    <row r="62" s="22" customFormat="1" ht="45" customHeight="1" spans="1:15">
      <c r="A62" s="6">
        <v>58</v>
      </c>
      <c r="B62" s="6" t="s">
        <v>20</v>
      </c>
      <c r="C62" s="6">
        <v>2401</v>
      </c>
      <c r="D62" s="6" t="s">
        <v>48</v>
      </c>
      <c r="E62" s="6" t="s">
        <v>25</v>
      </c>
      <c r="F62" s="31">
        <v>2.9</v>
      </c>
      <c r="G62" s="31">
        <v>100.69</v>
      </c>
      <c r="H62" s="6">
        <f t="shared" si="3"/>
        <v>20.83</v>
      </c>
      <c r="I62" s="31">
        <v>79.86</v>
      </c>
      <c r="J62" s="31">
        <f t="shared" si="4"/>
        <v>6921.54205747782</v>
      </c>
      <c r="K62" s="31">
        <f t="shared" si="5"/>
        <v>8726.89794349414</v>
      </c>
      <c r="L62" s="7">
        <v>696930.069767442</v>
      </c>
      <c r="M62" s="39"/>
      <c r="N62" s="40" t="s">
        <v>23</v>
      </c>
      <c r="O62" s="6" t="s">
        <v>24</v>
      </c>
    </row>
    <row r="63" s="22" customFormat="1" ht="45" customHeight="1" spans="1:15">
      <c r="A63" s="6">
        <v>59</v>
      </c>
      <c r="B63" s="6" t="s">
        <v>20</v>
      </c>
      <c r="C63" s="6">
        <v>2402</v>
      </c>
      <c r="D63" s="6" t="s">
        <v>48</v>
      </c>
      <c r="E63" s="6" t="s">
        <v>22</v>
      </c>
      <c r="F63" s="31">
        <v>2.9</v>
      </c>
      <c r="G63" s="31">
        <v>75.49</v>
      </c>
      <c r="H63" s="6">
        <f t="shared" si="3"/>
        <v>15.62</v>
      </c>
      <c r="I63" s="31">
        <v>59.87</v>
      </c>
      <c r="J63" s="31">
        <f t="shared" si="4"/>
        <v>6809.18556901114</v>
      </c>
      <c r="K63" s="31">
        <f t="shared" si="5"/>
        <v>8585.69264413982</v>
      </c>
      <c r="L63" s="7">
        <v>514025.418604651</v>
      </c>
      <c r="M63" s="39"/>
      <c r="N63" s="40" t="s">
        <v>23</v>
      </c>
      <c r="O63" s="6" t="s">
        <v>24</v>
      </c>
    </row>
    <row r="64" s="22" customFormat="1" ht="45" customHeight="1" spans="1:15">
      <c r="A64" s="6">
        <v>60</v>
      </c>
      <c r="B64" s="6" t="s">
        <v>20</v>
      </c>
      <c r="C64" s="6">
        <v>2403</v>
      </c>
      <c r="D64" s="6" t="s">
        <v>48</v>
      </c>
      <c r="E64" s="6" t="s">
        <v>22</v>
      </c>
      <c r="F64" s="31">
        <v>2.9</v>
      </c>
      <c r="G64" s="31">
        <v>75.49</v>
      </c>
      <c r="H64" s="6">
        <f t="shared" si="3"/>
        <v>15.62</v>
      </c>
      <c r="I64" s="31">
        <v>59.87</v>
      </c>
      <c r="J64" s="31">
        <f t="shared" si="4"/>
        <v>6419.28547443524</v>
      </c>
      <c r="K64" s="31">
        <f t="shared" si="5"/>
        <v>8094.06815542202</v>
      </c>
      <c r="L64" s="7">
        <v>484591.860465116</v>
      </c>
      <c r="M64" s="39"/>
      <c r="N64" s="40" t="s">
        <v>23</v>
      </c>
      <c r="O64" s="6" t="s">
        <v>24</v>
      </c>
    </row>
    <row r="65" s="22" customFormat="1" ht="45" customHeight="1" spans="1:15">
      <c r="A65" s="6">
        <v>61</v>
      </c>
      <c r="B65" s="6" t="s">
        <v>20</v>
      </c>
      <c r="C65" s="6">
        <v>2404</v>
      </c>
      <c r="D65" s="6" t="s">
        <v>48</v>
      </c>
      <c r="E65" s="6" t="s">
        <v>25</v>
      </c>
      <c r="F65" s="31">
        <v>2.9</v>
      </c>
      <c r="G65" s="31">
        <v>100.69</v>
      </c>
      <c r="H65" s="6">
        <f t="shared" si="3"/>
        <v>20.83</v>
      </c>
      <c r="I65" s="31">
        <v>79.86</v>
      </c>
      <c r="J65" s="31">
        <f t="shared" si="4"/>
        <v>6364.51815804284</v>
      </c>
      <c r="K65" s="31">
        <f t="shared" si="5"/>
        <v>8024.58468987394</v>
      </c>
      <c r="L65" s="7">
        <v>640843.333333333</v>
      </c>
      <c r="M65" s="39"/>
      <c r="N65" s="40" t="s">
        <v>23</v>
      </c>
      <c r="O65" s="6" t="s">
        <v>24</v>
      </c>
    </row>
    <row r="66" s="22" customFormat="1" ht="45" customHeight="1" spans="1:15">
      <c r="A66" s="6">
        <v>62</v>
      </c>
      <c r="B66" s="6" t="s">
        <v>20</v>
      </c>
      <c r="C66" s="6">
        <v>2405</v>
      </c>
      <c r="D66" s="6" t="s">
        <v>48</v>
      </c>
      <c r="E66" s="6" t="s">
        <v>26</v>
      </c>
      <c r="F66" s="31">
        <v>2.9</v>
      </c>
      <c r="G66" s="31">
        <v>89.48</v>
      </c>
      <c r="H66" s="6">
        <f t="shared" si="3"/>
        <v>18.51</v>
      </c>
      <c r="I66" s="31">
        <v>70.97</v>
      </c>
      <c r="J66" s="31">
        <f t="shared" si="4"/>
        <v>7201.2955993804</v>
      </c>
      <c r="K66" s="31">
        <f t="shared" si="5"/>
        <v>9079.49739654161</v>
      </c>
      <c r="L66" s="7">
        <v>644371.930232558</v>
      </c>
      <c r="M66" s="39"/>
      <c r="N66" s="40" t="s">
        <v>23</v>
      </c>
      <c r="O66" s="6" t="s">
        <v>24</v>
      </c>
    </row>
    <row r="67" s="22" customFormat="1" ht="45" customHeight="1" spans="1:15">
      <c r="A67" s="6">
        <v>63</v>
      </c>
      <c r="B67" s="6" t="s">
        <v>20</v>
      </c>
      <c r="C67" s="6">
        <v>2406</v>
      </c>
      <c r="D67" s="6" t="s">
        <v>48</v>
      </c>
      <c r="E67" s="6" t="s">
        <v>26</v>
      </c>
      <c r="F67" s="31">
        <v>2.9</v>
      </c>
      <c r="G67" s="31">
        <v>89.48</v>
      </c>
      <c r="H67" s="6">
        <f t="shared" si="3"/>
        <v>18.51</v>
      </c>
      <c r="I67" s="31">
        <v>70.97</v>
      </c>
      <c r="J67" s="31">
        <f t="shared" si="4"/>
        <v>6778.37401628011</v>
      </c>
      <c r="K67" s="31">
        <f t="shared" si="5"/>
        <v>8546.27176238895</v>
      </c>
      <c r="L67" s="7">
        <v>606528.906976744</v>
      </c>
      <c r="M67" s="39"/>
      <c r="N67" s="40" t="s">
        <v>23</v>
      </c>
      <c r="O67" s="6" t="s">
        <v>24</v>
      </c>
    </row>
    <row r="68" s="22" customFormat="1" ht="45" customHeight="1" spans="1:15">
      <c r="A68" s="6">
        <v>64</v>
      </c>
      <c r="B68" s="6" t="s">
        <v>20</v>
      </c>
      <c r="C68" s="6">
        <v>2502</v>
      </c>
      <c r="D68" s="6" t="s">
        <v>49</v>
      </c>
      <c r="E68" s="6" t="s">
        <v>22</v>
      </c>
      <c r="F68" s="31">
        <v>2.9</v>
      </c>
      <c r="G68" s="31">
        <v>75.49</v>
      </c>
      <c r="H68" s="6">
        <f t="shared" si="3"/>
        <v>15.62</v>
      </c>
      <c r="I68" s="31">
        <v>59.87</v>
      </c>
      <c r="J68" s="31">
        <f t="shared" si="4"/>
        <v>6837.03462956745</v>
      </c>
      <c r="K68" s="31">
        <f t="shared" si="5"/>
        <v>8620.80748598709</v>
      </c>
      <c r="L68" s="7">
        <v>516127.744186047</v>
      </c>
      <c r="M68" s="39"/>
      <c r="N68" s="40" t="s">
        <v>23</v>
      </c>
      <c r="O68" s="6" t="s">
        <v>24</v>
      </c>
    </row>
    <row r="69" s="22" customFormat="1" ht="45" customHeight="1" spans="1:15">
      <c r="A69" s="6">
        <v>65</v>
      </c>
      <c r="B69" s="6" t="s">
        <v>20</v>
      </c>
      <c r="C69" s="6">
        <v>2503</v>
      </c>
      <c r="D69" s="6" t="s">
        <v>49</v>
      </c>
      <c r="E69" s="6" t="s">
        <v>22</v>
      </c>
      <c r="F69" s="31">
        <v>2.9</v>
      </c>
      <c r="G69" s="31">
        <v>75.49</v>
      </c>
      <c r="H69" s="6">
        <f t="shared" si="3"/>
        <v>15.62</v>
      </c>
      <c r="I69" s="31">
        <v>59.87</v>
      </c>
      <c r="J69" s="31">
        <f t="shared" si="4"/>
        <v>6211.00808054047</v>
      </c>
      <c r="K69" s="31">
        <f t="shared" si="5"/>
        <v>7831.45147820277</v>
      </c>
      <c r="L69" s="7">
        <v>468869</v>
      </c>
      <c r="M69" s="39"/>
      <c r="N69" s="40" t="s">
        <v>23</v>
      </c>
      <c r="O69" s="6" t="s">
        <v>24</v>
      </c>
    </row>
    <row r="70" s="22" customFormat="1" ht="45" customHeight="1" spans="1:15">
      <c r="A70" s="6">
        <v>66</v>
      </c>
      <c r="B70" s="6" t="s">
        <v>20</v>
      </c>
      <c r="C70" s="6">
        <v>2504</v>
      </c>
      <c r="D70" s="6" t="s">
        <v>49</v>
      </c>
      <c r="E70" s="6" t="s">
        <v>25</v>
      </c>
      <c r="F70" s="31">
        <v>2.9</v>
      </c>
      <c r="G70" s="31">
        <v>100.69</v>
      </c>
      <c r="H70" s="6">
        <f t="shared" si="3"/>
        <v>20.83</v>
      </c>
      <c r="I70" s="31">
        <v>79.86</v>
      </c>
      <c r="J70" s="31">
        <f t="shared" si="4"/>
        <v>6384.46717648227</v>
      </c>
      <c r="K70" s="31">
        <f t="shared" si="5"/>
        <v>8049.73703981968</v>
      </c>
      <c r="L70" s="7">
        <v>642852</v>
      </c>
      <c r="M70" s="39"/>
      <c r="N70" s="40" t="s">
        <v>23</v>
      </c>
      <c r="O70" s="6" t="s">
        <v>24</v>
      </c>
    </row>
    <row r="71" s="22" customFormat="1" ht="45" customHeight="1" spans="1:15">
      <c r="A71" s="6">
        <v>67</v>
      </c>
      <c r="B71" s="6" t="s">
        <v>20</v>
      </c>
      <c r="C71" s="6">
        <v>2505</v>
      </c>
      <c r="D71" s="6" t="s">
        <v>49</v>
      </c>
      <c r="E71" s="6" t="s">
        <v>26</v>
      </c>
      <c r="F71" s="31">
        <v>2.9</v>
      </c>
      <c r="G71" s="31">
        <v>89.48</v>
      </c>
      <c r="H71" s="6">
        <f t="shared" si="3"/>
        <v>18.51</v>
      </c>
      <c r="I71" s="31">
        <v>70.97</v>
      </c>
      <c r="J71" s="31">
        <f t="shared" si="4"/>
        <v>7248.28544250502</v>
      </c>
      <c r="K71" s="31">
        <f t="shared" si="5"/>
        <v>9138.74286875228</v>
      </c>
      <c r="L71" s="7">
        <v>648576.581395349</v>
      </c>
      <c r="M71" s="39"/>
      <c r="N71" s="40" t="s">
        <v>23</v>
      </c>
      <c r="O71" s="6" t="s">
        <v>24</v>
      </c>
    </row>
    <row r="72" s="22" customFormat="1" ht="45" customHeight="1" spans="1:15">
      <c r="A72" s="6">
        <v>68</v>
      </c>
      <c r="B72" s="6" t="s">
        <v>20</v>
      </c>
      <c r="C72" s="6">
        <v>2506</v>
      </c>
      <c r="D72" s="6" t="s">
        <v>49</v>
      </c>
      <c r="E72" s="6" t="s">
        <v>26</v>
      </c>
      <c r="F72" s="31">
        <v>2.9</v>
      </c>
      <c r="G72" s="31">
        <v>89.48</v>
      </c>
      <c r="H72" s="6">
        <f t="shared" si="3"/>
        <v>18.51</v>
      </c>
      <c r="I72" s="31">
        <v>70.97</v>
      </c>
      <c r="J72" s="31">
        <f t="shared" si="4"/>
        <v>6801.86893784242</v>
      </c>
      <c r="K72" s="31">
        <f t="shared" si="5"/>
        <v>8575.89449849429</v>
      </c>
      <c r="L72" s="7">
        <v>608631.23255814</v>
      </c>
      <c r="M72" s="39"/>
      <c r="N72" s="40" t="s">
        <v>23</v>
      </c>
      <c r="O72" s="6" t="s">
        <v>24</v>
      </c>
    </row>
    <row r="73" s="22" customFormat="1" ht="45" customHeight="1" spans="1:15">
      <c r="A73" s="6">
        <v>69</v>
      </c>
      <c r="B73" s="6" t="s">
        <v>20</v>
      </c>
      <c r="C73" s="6">
        <v>2602</v>
      </c>
      <c r="D73" s="6" t="s">
        <v>50</v>
      </c>
      <c r="E73" s="6" t="s">
        <v>22</v>
      </c>
      <c r="F73" s="31">
        <v>2.9</v>
      </c>
      <c r="G73" s="31">
        <v>75.49</v>
      </c>
      <c r="H73" s="6">
        <f t="shared" si="3"/>
        <v>15.62</v>
      </c>
      <c r="I73" s="31">
        <v>59.87</v>
      </c>
      <c r="J73" s="31">
        <f t="shared" si="4"/>
        <v>6850.9591598456</v>
      </c>
      <c r="K73" s="31">
        <f t="shared" si="5"/>
        <v>8638.36490691071</v>
      </c>
      <c r="L73" s="7">
        <v>517178.906976744</v>
      </c>
      <c r="M73" s="39"/>
      <c r="N73" s="40" t="s">
        <v>23</v>
      </c>
      <c r="O73" s="6" t="s">
        <v>24</v>
      </c>
    </row>
    <row r="74" s="22" customFormat="1" ht="45" customHeight="1" spans="1:15">
      <c r="A74" s="6">
        <v>70</v>
      </c>
      <c r="B74" s="6" t="s">
        <v>20</v>
      </c>
      <c r="C74" s="6">
        <v>2603</v>
      </c>
      <c r="D74" s="6" t="s">
        <v>50</v>
      </c>
      <c r="E74" s="6" t="s">
        <v>22</v>
      </c>
      <c r="F74" s="31">
        <v>2.9</v>
      </c>
      <c r="G74" s="31">
        <v>75.49</v>
      </c>
      <c r="H74" s="6">
        <f t="shared" si="3"/>
        <v>15.62</v>
      </c>
      <c r="I74" s="31">
        <v>59.87</v>
      </c>
      <c r="J74" s="31">
        <f t="shared" si="4"/>
        <v>6474.98359554785</v>
      </c>
      <c r="K74" s="31">
        <f t="shared" si="5"/>
        <v>8164.29783911654</v>
      </c>
      <c r="L74" s="7">
        <v>488796.511627907</v>
      </c>
      <c r="M74" s="39"/>
      <c r="N74" s="40" t="s">
        <v>23</v>
      </c>
      <c r="O74" s="6" t="s">
        <v>24</v>
      </c>
    </row>
    <row r="75" s="22" customFormat="1" ht="45" customHeight="1" spans="1:15">
      <c r="A75" s="6">
        <v>71</v>
      </c>
      <c r="B75" s="6" t="s">
        <v>20</v>
      </c>
      <c r="C75" s="6">
        <v>2604</v>
      </c>
      <c r="D75" s="6" t="s">
        <v>50</v>
      </c>
      <c r="E75" s="6" t="s">
        <v>25</v>
      </c>
      <c r="F75" s="31">
        <v>2.9</v>
      </c>
      <c r="G75" s="31">
        <v>100.69</v>
      </c>
      <c r="H75" s="6">
        <f t="shared" si="3"/>
        <v>20.83</v>
      </c>
      <c r="I75" s="31">
        <v>79.86</v>
      </c>
      <c r="J75" s="31">
        <f t="shared" si="4"/>
        <v>6404.41950541265</v>
      </c>
      <c r="K75" s="31">
        <f t="shared" si="5"/>
        <v>8074.89356373654</v>
      </c>
      <c r="L75" s="7">
        <v>644861</v>
      </c>
      <c r="M75" s="39"/>
      <c r="N75" s="40" t="s">
        <v>23</v>
      </c>
      <c r="O75" s="6" t="s">
        <v>24</v>
      </c>
    </row>
    <row r="76" s="22" customFormat="1" ht="45" customHeight="1" spans="1:15">
      <c r="A76" s="6">
        <v>72</v>
      </c>
      <c r="B76" s="6" t="s">
        <v>20</v>
      </c>
      <c r="C76" s="6">
        <v>2605</v>
      </c>
      <c r="D76" s="6" t="s">
        <v>50</v>
      </c>
      <c r="E76" s="6" t="s">
        <v>26</v>
      </c>
      <c r="F76" s="31">
        <v>2.9</v>
      </c>
      <c r="G76" s="31">
        <v>89.48</v>
      </c>
      <c r="H76" s="6">
        <f t="shared" si="3"/>
        <v>18.51</v>
      </c>
      <c r="I76" s="31">
        <v>70.97</v>
      </c>
      <c r="J76" s="31">
        <f t="shared" si="4"/>
        <v>7271.76918838561</v>
      </c>
      <c r="K76" s="31">
        <f t="shared" si="5"/>
        <v>9168.35151439684</v>
      </c>
      <c r="L76" s="7">
        <v>650677.906976744</v>
      </c>
      <c r="M76" s="39"/>
      <c r="N76" s="40" t="s">
        <v>23</v>
      </c>
      <c r="O76" s="6" t="s">
        <v>24</v>
      </c>
    </row>
    <row r="77" s="22" customFormat="1" ht="45" customHeight="1" spans="1:15">
      <c r="A77" s="6">
        <v>73</v>
      </c>
      <c r="B77" s="6" t="s">
        <v>20</v>
      </c>
      <c r="C77" s="6">
        <v>2606</v>
      </c>
      <c r="D77" s="6" t="s">
        <v>50</v>
      </c>
      <c r="E77" s="6" t="s">
        <v>26</v>
      </c>
      <c r="F77" s="31">
        <v>2.9</v>
      </c>
      <c r="G77" s="31">
        <v>89.48</v>
      </c>
      <c r="H77" s="6">
        <f t="shared" si="3"/>
        <v>18.51</v>
      </c>
      <c r="I77" s="31">
        <v>70.97</v>
      </c>
      <c r="J77" s="31">
        <f t="shared" si="4"/>
        <v>6825.35268372301</v>
      </c>
      <c r="K77" s="31">
        <f t="shared" si="5"/>
        <v>8605.50314413886</v>
      </c>
      <c r="L77" s="7">
        <v>610732.558139535</v>
      </c>
      <c r="M77" s="39"/>
      <c r="N77" s="40" t="s">
        <v>23</v>
      </c>
      <c r="O77" s="6" t="s">
        <v>24</v>
      </c>
    </row>
    <row r="78" s="22" customFormat="1" ht="45" customHeight="1" spans="1:15">
      <c r="A78" s="6">
        <v>74</v>
      </c>
      <c r="B78" s="6" t="s">
        <v>20</v>
      </c>
      <c r="C78" s="6">
        <v>2702</v>
      </c>
      <c r="D78" s="6" t="s">
        <v>51</v>
      </c>
      <c r="E78" s="6" t="s">
        <v>22</v>
      </c>
      <c r="F78" s="31">
        <v>2.9</v>
      </c>
      <c r="G78" s="31">
        <v>75.49</v>
      </c>
      <c r="H78" s="6">
        <f t="shared" si="3"/>
        <v>15.62</v>
      </c>
      <c r="I78" s="31">
        <v>59.87</v>
      </c>
      <c r="J78" s="31">
        <f t="shared" si="4"/>
        <v>6878.79497361425</v>
      </c>
      <c r="K78" s="31">
        <f t="shared" si="5"/>
        <v>8673.46304590179</v>
      </c>
      <c r="L78" s="7">
        <v>519280.23255814</v>
      </c>
      <c r="M78" s="39"/>
      <c r="N78" s="40" t="s">
        <v>23</v>
      </c>
      <c r="O78" s="6" t="s">
        <v>24</v>
      </c>
    </row>
    <row r="79" s="22" customFormat="1" ht="45" customHeight="1" spans="1:15">
      <c r="A79" s="6">
        <v>75</v>
      </c>
      <c r="B79" s="6" t="s">
        <v>20</v>
      </c>
      <c r="C79" s="6">
        <v>2703</v>
      </c>
      <c r="D79" s="6" t="s">
        <v>51</v>
      </c>
      <c r="E79" s="6" t="s">
        <v>22</v>
      </c>
      <c r="F79" s="31">
        <v>2.9</v>
      </c>
      <c r="G79" s="31">
        <v>75.49</v>
      </c>
      <c r="H79" s="6">
        <f t="shared" si="3"/>
        <v>15.62</v>
      </c>
      <c r="I79" s="31">
        <v>59.87</v>
      </c>
      <c r="J79" s="31">
        <f t="shared" si="4"/>
        <v>6488.908125826</v>
      </c>
      <c r="K79" s="31">
        <f t="shared" si="5"/>
        <v>8181.85526004016</v>
      </c>
      <c r="L79" s="7">
        <v>489847.674418605</v>
      </c>
      <c r="M79" s="39"/>
      <c r="N79" s="40" t="s">
        <v>23</v>
      </c>
      <c r="O79" s="6" t="s">
        <v>24</v>
      </c>
    </row>
    <row r="80" s="22" customFormat="1" ht="45" customHeight="1" spans="1:15">
      <c r="A80" s="6">
        <v>76</v>
      </c>
      <c r="B80" s="6" t="s">
        <v>20</v>
      </c>
      <c r="C80" s="6">
        <v>2704</v>
      </c>
      <c r="D80" s="6" t="s">
        <v>51</v>
      </c>
      <c r="E80" s="6" t="s">
        <v>25</v>
      </c>
      <c r="F80" s="31">
        <v>2.9</v>
      </c>
      <c r="G80" s="31">
        <v>100.69</v>
      </c>
      <c r="H80" s="6">
        <f t="shared" si="3"/>
        <v>20.83</v>
      </c>
      <c r="I80" s="31">
        <v>79.86</v>
      </c>
      <c r="J80" s="31">
        <f t="shared" si="4"/>
        <v>6424.37183434303</v>
      </c>
      <c r="K80" s="31">
        <f t="shared" si="5"/>
        <v>8100.05008765339</v>
      </c>
      <c r="L80" s="7">
        <v>646870</v>
      </c>
      <c r="M80" s="39"/>
      <c r="N80" s="40" t="s">
        <v>23</v>
      </c>
      <c r="O80" s="6" t="s">
        <v>24</v>
      </c>
    </row>
    <row r="81" s="22" customFormat="1" ht="45" customHeight="1" spans="1:15">
      <c r="A81" s="6">
        <v>77</v>
      </c>
      <c r="B81" s="6" t="s">
        <v>20</v>
      </c>
      <c r="C81" s="6">
        <v>2705</v>
      </c>
      <c r="D81" s="6" t="s">
        <v>51</v>
      </c>
      <c r="E81" s="6" t="s">
        <v>26</v>
      </c>
      <c r="F81" s="31">
        <v>2.9</v>
      </c>
      <c r="G81" s="31">
        <v>89.48</v>
      </c>
      <c r="H81" s="6">
        <f t="shared" si="3"/>
        <v>18.51</v>
      </c>
      <c r="I81" s="31">
        <v>70.97</v>
      </c>
      <c r="J81" s="31">
        <f t="shared" si="4"/>
        <v>7295.26410994792</v>
      </c>
      <c r="K81" s="31">
        <f t="shared" si="5"/>
        <v>9197.97425050218</v>
      </c>
      <c r="L81" s="7">
        <v>652780.23255814</v>
      </c>
      <c r="M81" s="39"/>
      <c r="N81" s="40" t="s">
        <v>23</v>
      </c>
      <c r="O81" s="6" t="s">
        <v>24</v>
      </c>
    </row>
    <row r="82" s="22" customFormat="1" ht="45" customHeight="1" spans="1:15">
      <c r="A82" s="6">
        <v>78</v>
      </c>
      <c r="B82" s="6" t="s">
        <v>20</v>
      </c>
      <c r="C82" s="6">
        <v>2706</v>
      </c>
      <c r="D82" s="6" t="s">
        <v>51</v>
      </c>
      <c r="E82" s="6" t="s">
        <v>26</v>
      </c>
      <c r="F82" s="31">
        <v>2.9</v>
      </c>
      <c r="G82" s="31">
        <v>89.48</v>
      </c>
      <c r="H82" s="6">
        <f t="shared" si="3"/>
        <v>18.51</v>
      </c>
      <c r="I82" s="31">
        <v>70.97</v>
      </c>
      <c r="J82" s="31">
        <f t="shared" si="4"/>
        <v>6837.10014450417</v>
      </c>
      <c r="K82" s="31">
        <f t="shared" si="5"/>
        <v>8620.31451219153</v>
      </c>
      <c r="L82" s="7">
        <v>611783.720930233</v>
      </c>
      <c r="M82" s="39"/>
      <c r="N82" s="40" t="s">
        <v>23</v>
      </c>
      <c r="O82" s="6" t="s">
        <v>24</v>
      </c>
    </row>
    <row r="83" s="22" customFormat="1" ht="45" customHeight="1" spans="1:15">
      <c r="A83" s="6">
        <v>79</v>
      </c>
      <c r="B83" s="6" t="s">
        <v>20</v>
      </c>
      <c r="C83" s="6">
        <v>2802</v>
      </c>
      <c r="D83" s="6" t="s">
        <v>52</v>
      </c>
      <c r="E83" s="6" t="s">
        <v>22</v>
      </c>
      <c r="F83" s="31">
        <v>2.9</v>
      </c>
      <c r="G83" s="31">
        <v>75.49</v>
      </c>
      <c r="H83" s="6">
        <f t="shared" si="3"/>
        <v>15.62</v>
      </c>
      <c r="I83" s="31">
        <v>59.87</v>
      </c>
      <c r="J83" s="31">
        <f t="shared" si="4"/>
        <v>6906.64403417055</v>
      </c>
      <c r="K83" s="31">
        <f t="shared" si="5"/>
        <v>8708.57788774904</v>
      </c>
      <c r="L83" s="7">
        <v>521382.558139535</v>
      </c>
      <c r="M83" s="39"/>
      <c r="N83" s="40" t="s">
        <v>23</v>
      </c>
      <c r="O83" s="6" t="s">
        <v>24</v>
      </c>
    </row>
    <row r="84" s="22" customFormat="1" ht="45" customHeight="1" spans="1:15">
      <c r="A84" s="6">
        <v>80</v>
      </c>
      <c r="B84" s="6" t="s">
        <v>20</v>
      </c>
      <c r="C84" s="6">
        <v>2803</v>
      </c>
      <c r="D84" s="6" t="s">
        <v>52</v>
      </c>
      <c r="E84" s="6" t="s">
        <v>22</v>
      </c>
      <c r="F84" s="31">
        <v>2.9</v>
      </c>
      <c r="G84" s="31">
        <v>75.49</v>
      </c>
      <c r="H84" s="6">
        <f t="shared" si="3"/>
        <v>15.62</v>
      </c>
      <c r="I84" s="31">
        <v>59.87</v>
      </c>
      <c r="J84" s="31">
        <f t="shared" si="4"/>
        <v>6227.12942111538</v>
      </c>
      <c r="K84" s="31">
        <f t="shared" si="5"/>
        <v>7851.77885418407</v>
      </c>
      <c r="L84" s="7">
        <v>470086</v>
      </c>
      <c r="M84" s="39"/>
      <c r="N84" s="40" t="s">
        <v>23</v>
      </c>
      <c r="O84" s="6" t="s">
        <v>24</v>
      </c>
    </row>
    <row r="85" s="22" customFormat="1" ht="45" customHeight="1" spans="1:15">
      <c r="A85" s="6">
        <v>81</v>
      </c>
      <c r="B85" s="6" t="s">
        <v>20</v>
      </c>
      <c r="C85" s="6">
        <v>2804</v>
      </c>
      <c r="D85" s="6" t="s">
        <v>52</v>
      </c>
      <c r="E85" s="6" t="s">
        <v>25</v>
      </c>
      <c r="F85" s="31">
        <v>2.9</v>
      </c>
      <c r="G85" s="31">
        <v>100.69</v>
      </c>
      <c r="H85" s="6">
        <f t="shared" si="3"/>
        <v>20.83</v>
      </c>
      <c r="I85" s="31">
        <v>79.86</v>
      </c>
      <c r="J85" s="31">
        <f t="shared" si="4"/>
        <v>6454.29536200219</v>
      </c>
      <c r="K85" s="31">
        <f t="shared" si="5"/>
        <v>8137.778612572</v>
      </c>
      <c r="L85" s="7">
        <v>649883</v>
      </c>
      <c r="M85" s="39"/>
      <c r="N85" s="40" t="s">
        <v>23</v>
      </c>
      <c r="O85" s="6" t="s">
        <v>24</v>
      </c>
    </row>
    <row r="86" s="22" customFormat="1" ht="45" customHeight="1" spans="1:15">
      <c r="A86" s="6">
        <v>82</v>
      </c>
      <c r="B86" s="6" t="s">
        <v>20</v>
      </c>
      <c r="C86" s="6">
        <v>2805</v>
      </c>
      <c r="D86" s="6" t="s">
        <v>52</v>
      </c>
      <c r="E86" s="6" t="s">
        <v>26</v>
      </c>
      <c r="F86" s="31">
        <v>2.9</v>
      </c>
      <c r="G86" s="31">
        <v>89.48</v>
      </c>
      <c r="H86" s="6">
        <f t="shared" si="3"/>
        <v>18.51</v>
      </c>
      <c r="I86" s="31">
        <v>70.97</v>
      </c>
      <c r="J86" s="31">
        <f t="shared" si="4"/>
        <v>7318.75903151023</v>
      </c>
      <c r="K86" s="31">
        <f t="shared" si="5"/>
        <v>9227.59698660751</v>
      </c>
      <c r="L86" s="7">
        <v>654882.558139535</v>
      </c>
      <c r="M86" s="39"/>
      <c r="N86" s="40" t="s">
        <v>23</v>
      </c>
      <c r="O86" s="6" t="s">
        <v>24</v>
      </c>
    </row>
    <row r="87" s="22" customFormat="1" ht="45" customHeight="1" spans="1:15">
      <c r="A87" s="6">
        <v>83</v>
      </c>
      <c r="B87" s="6" t="s">
        <v>20</v>
      </c>
      <c r="C87" s="6">
        <v>2806</v>
      </c>
      <c r="D87" s="6" t="s">
        <v>52</v>
      </c>
      <c r="E87" s="6" t="s">
        <v>26</v>
      </c>
      <c r="F87" s="31">
        <v>2.9</v>
      </c>
      <c r="G87" s="31">
        <v>89.48</v>
      </c>
      <c r="H87" s="6">
        <f t="shared" si="3"/>
        <v>18.51</v>
      </c>
      <c r="I87" s="31">
        <v>70.97</v>
      </c>
      <c r="J87" s="31">
        <f t="shared" si="4"/>
        <v>6860.59506606647</v>
      </c>
      <c r="K87" s="31">
        <f t="shared" si="5"/>
        <v>8649.93724829686</v>
      </c>
      <c r="L87" s="7">
        <v>613886.046511628</v>
      </c>
      <c r="M87" s="39"/>
      <c r="N87" s="40" t="s">
        <v>23</v>
      </c>
      <c r="O87" s="6" t="s">
        <v>24</v>
      </c>
    </row>
    <row r="88" s="22" customFormat="1" ht="45" customHeight="1" spans="1:15">
      <c r="A88" s="6">
        <v>84</v>
      </c>
      <c r="B88" s="6" t="s">
        <v>20</v>
      </c>
      <c r="C88" s="6">
        <v>2902</v>
      </c>
      <c r="D88" s="6" t="s">
        <v>53</v>
      </c>
      <c r="E88" s="6" t="s">
        <v>22</v>
      </c>
      <c r="F88" s="31">
        <v>2.9</v>
      </c>
      <c r="G88" s="31">
        <v>75.49</v>
      </c>
      <c r="H88" s="6">
        <f t="shared" ref="H88:H110" si="6">G88-I88</f>
        <v>15.62</v>
      </c>
      <c r="I88" s="31">
        <v>59.87</v>
      </c>
      <c r="J88" s="31">
        <f t="shared" ref="J88:J111" si="7">L88/G88</f>
        <v>6920.56856444871</v>
      </c>
      <c r="K88" s="31">
        <f t="shared" ref="K88:K111" si="8">L88/I88</f>
        <v>8726.13530867267</v>
      </c>
      <c r="L88" s="7">
        <v>522433.720930233</v>
      </c>
      <c r="M88" s="39"/>
      <c r="N88" s="40" t="s">
        <v>23</v>
      </c>
      <c r="O88" s="6" t="s">
        <v>24</v>
      </c>
    </row>
    <row r="89" s="22" customFormat="1" ht="45" customHeight="1" spans="1:15">
      <c r="A89" s="6">
        <v>85</v>
      </c>
      <c r="B89" s="6" t="s">
        <v>20</v>
      </c>
      <c r="C89" s="6">
        <v>2903</v>
      </c>
      <c r="D89" s="6" t="s">
        <v>53</v>
      </c>
      <c r="E89" s="6" t="s">
        <v>22</v>
      </c>
      <c r="F89" s="31">
        <v>2.9</v>
      </c>
      <c r="G89" s="31">
        <v>75.49</v>
      </c>
      <c r="H89" s="6">
        <f t="shared" si="6"/>
        <v>15.62</v>
      </c>
      <c r="I89" s="31">
        <v>59.87</v>
      </c>
      <c r="J89" s="31">
        <f t="shared" si="7"/>
        <v>6253.7289707246</v>
      </c>
      <c r="K89" s="31">
        <f t="shared" si="8"/>
        <v>7885.31818941039</v>
      </c>
      <c r="L89" s="7">
        <v>472094</v>
      </c>
      <c r="M89" s="39"/>
      <c r="N89" s="40" t="s">
        <v>23</v>
      </c>
      <c r="O89" s="6" t="s">
        <v>24</v>
      </c>
    </row>
    <row r="90" s="22" customFormat="1" ht="45" customHeight="1" spans="1:15">
      <c r="A90" s="6">
        <v>86</v>
      </c>
      <c r="B90" s="6" t="s">
        <v>20</v>
      </c>
      <c r="C90" s="6">
        <v>2904</v>
      </c>
      <c r="D90" s="6" t="s">
        <v>53</v>
      </c>
      <c r="E90" s="6" t="s">
        <v>25</v>
      </c>
      <c r="F90" s="31">
        <v>2.9</v>
      </c>
      <c r="G90" s="31">
        <v>100.69</v>
      </c>
      <c r="H90" s="6">
        <f t="shared" si="6"/>
        <v>20.83</v>
      </c>
      <c r="I90" s="31">
        <v>79.86</v>
      </c>
      <c r="J90" s="31">
        <f t="shared" si="7"/>
        <v>6474.24769093257</v>
      </c>
      <c r="K90" s="31">
        <f t="shared" si="8"/>
        <v>8162.93513648886</v>
      </c>
      <c r="L90" s="7">
        <v>651892</v>
      </c>
      <c r="M90" s="39"/>
      <c r="N90" s="40" t="s">
        <v>23</v>
      </c>
      <c r="O90" s="6" t="s">
        <v>24</v>
      </c>
    </row>
    <row r="91" s="22" customFormat="1" ht="45" customHeight="1" spans="1:15">
      <c r="A91" s="6">
        <v>87</v>
      </c>
      <c r="B91" s="6" t="s">
        <v>20</v>
      </c>
      <c r="C91" s="6">
        <v>2905</v>
      </c>
      <c r="D91" s="6" t="s">
        <v>53</v>
      </c>
      <c r="E91" s="6" t="s">
        <v>26</v>
      </c>
      <c r="F91" s="31">
        <v>2.9</v>
      </c>
      <c r="G91" s="31">
        <v>89.48</v>
      </c>
      <c r="H91" s="6">
        <f t="shared" si="6"/>
        <v>18.51</v>
      </c>
      <c r="I91" s="31">
        <v>70.97</v>
      </c>
      <c r="J91" s="31">
        <f t="shared" si="7"/>
        <v>7342.25395307253</v>
      </c>
      <c r="K91" s="31">
        <f t="shared" si="8"/>
        <v>9257.21972271284</v>
      </c>
      <c r="L91" s="7">
        <v>656984.88372093</v>
      </c>
      <c r="M91" s="39"/>
      <c r="N91" s="40" t="s">
        <v>23</v>
      </c>
      <c r="O91" s="6" t="s">
        <v>24</v>
      </c>
    </row>
    <row r="92" s="22" customFormat="1" ht="45" customHeight="1" spans="1:15">
      <c r="A92" s="6">
        <v>88</v>
      </c>
      <c r="B92" s="6" t="s">
        <v>20</v>
      </c>
      <c r="C92" s="6">
        <v>2906</v>
      </c>
      <c r="D92" s="6" t="s">
        <v>53</v>
      </c>
      <c r="E92" s="6" t="s">
        <v>26</v>
      </c>
      <c r="F92" s="31">
        <v>2.9</v>
      </c>
      <c r="G92" s="31">
        <v>89.48</v>
      </c>
      <c r="H92" s="6">
        <f t="shared" si="6"/>
        <v>18.51</v>
      </c>
      <c r="I92" s="31">
        <v>70.97</v>
      </c>
      <c r="J92" s="31">
        <f t="shared" si="7"/>
        <v>6884.08998762878</v>
      </c>
      <c r="K92" s="31">
        <f t="shared" si="8"/>
        <v>8679.55998440219</v>
      </c>
      <c r="L92" s="7">
        <v>615988.372093023</v>
      </c>
      <c r="M92" s="39"/>
      <c r="N92" s="40" t="s">
        <v>23</v>
      </c>
      <c r="O92" s="6" t="s">
        <v>24</v>
      </c>
    </row>
    <row r="93" s="22" customFormat="1" ht="45" customHeight="1" spans="1:15">
      <c r="A93" s="6">
        <v>89</v>
      </c>
      <c r="B93" s="6" t="s">
        <v>20</v>
      </c>
      <c r="C93" s="6">
        <v>3002</v>
      </c>
      <c r="D93" s="6" t="s">
        <v>54</v>
      </c>
      <c r="E93" s="6" t="s">
        <v>22</v>
      </c>
      <c r="F93" s="31">
        <v>2.9</v>
      </c>
      <c r="G93" s="31">
        <v>75.49</v>
      </c>
      <c r="H93" s="6">
        <f t="shared" si="6"/>
        <v>15.62</v>
      </c>
      <c r="I93" s="31">
        <v>59.87</v>
      </c>
      <c r="J93" s="31">
        <f t="shared" si="7"/>
        <v>6948.41762500501</v>
      </c>
      <c r="K93" s="31">
        <f t="shared" si="8"/>
        <v>8761.25015051993</v>
      </c>
      <c r="L93" s="7">
        <v>524536.046511628</v>
      </c>
      <c r="M93" s="39"/>
      <c r="N93" s="40" t="s">
        <v>23</v>
      </c>
      <c r="O93" s="6" t="s">
        <v>24</v>
      </c>
    </row>
    <row r="94" s="22" customFormat="1" ht="45" customHeight="1" spans="1:15">
      <c r="A94" s="6">
        <v>90</v>
      </c>
      <c r="B94" s="6" t="s">
        <v>20</v>
      </c>
      <c r="C94" s="6">
        <v>3004</v>
      </c>
      <c r="D94" s="6" t="s">
        <v>54</v>
      </c>
      <c r="E94" s="6" t="s">
        <v>25</v>
      </c>
      <c r="F94" s="31">
        <v>2.9</v>
      </c>
      <c r="G94" s="31">
        <v>100.69</v>
      </c>
      <c r="H94" s="6">
        <f t="shared" si="6"/>
        <v>20.83</v>
      </c>
      <c r="I94" s="31">
        <v>79.86</v>
      </c>
      <c r="J94" s="31">
        <f t="shared" si="7"/>
        <v>6494.20001986295</v>
      </c>
      <c r="K94" s="31">
        <f t="shared" si="8"/>
        <v>8188.09166040571</v>
      </c>
      <c r="L94" s="7">
        <v>653901</v>
      </c>
      <c r="M94" s="39"/>
      <c r="N94" s="40" t="s">
        <v>23</v>
      </c>
      <c r="O94" s="6" t="s">
        <v>24</v>
      </c>
    </row>
    <row r="95" s="22" customFormat="1" ht="45" customHeight="1" spans="1:15">
      <c r="A95" s="6">
        <v>91</v>
      </c>
      <c r="B95" s="6" t="s">
        <v>20</v>
      </c>
      <c r="C95" s="6">
        <v>3005</v>
      </c>
      <c r="D95" s="6" t="s">
        <v>54</v>
      </c>
      <c r="E95" s="6" t="s">
        <v>26</v>
      </c>
      <c r="F95" s="31">
        <v>2.9</v>
      </c>
      <c r="G95" s="31">
        <v>89.48</v>
      </c>
      <c r="H95" s="6">
        <f t="shared" si="6"/>
        <v>18.51</v>
      </c>
      <c r="I95" s="31">
        <v>70.97</v>
      </c>
      <c r="J95" s="31">
        <f t="shared" si="7"/>
        <v>7365.74887463485</v>
      </c>
      <c r="K95" s="31">
        <f t="shared" si="8"/>
        <v>9286.84245881818</v>
      </c>
      <c r="L95" s="7">
        <v>659087.209302326</v>
      </c>
      <c r="M95" s="39"/>
      <c r="N95" s="40" t="s">
        <v>23</v>
      </c>
      <c r="O95" s="6" t="s">
        <v>24</v>
      </c>
    </row>
    <row r="96" s="22" customFormat="1" ht="45" customHeight="1" spans="1:15">
      <c r="A96" s="6">
        <v>92</v>
      </c>
      <c r="B96" s="6" t="s">
        <v>20</v>
      </c>
      <c r="C96" s="6">
        <v>3006</v>
      </c>
      <c r="D96" s="6" t="s">
        <v>54</v>
      </c>
      <c r="E96" s="6" t="s">
        <v>26</v>
      </c>
      <c r="F96" s="31">
        <v>2.9</v>
      </c>
      <c r="G96" s="31">
        <v>89.48</v>
      </c>
      <c r="H96" s="6">
        <f t="shared" si="6"/>
        <v>18.51</v>
      </c>
      <c r="I96" s="31">
        <v>70.97</v>
      </c>
      <c r="J96" s="31">
        <f t="shared" si="7"/>
        <v>6907.58490919109</v>
      </c>
      <c r="K96" s="31">
        <f t="shared" si="8"/>
        <v>8709.18272050752</v>
      </c>
      <c r="L96" s="7">
        <v>618090.697674419</v>
      </c>
      <c r="M96" s="39"/>
      <c r="N96" s="40" t="s">
        <v>23</v>
      </c>
      <c r="O96" s="6" t="s">
        <v>24</v>
      </c>
    </row>
    <row r="97" s="22" customFormat="1" ht="45" customHeight="1" spans="1:15">
      <c r="A97" s="6">
        <v>93</v>
      </c>
      <c r="B97" s="6" t="s">
        <v>20</v>
      </c>
      <c r="C97" s="6">
        <v>3102</v>
      </c>
      <c r="D97" s="6" t="s">
        <v>55</v>
      </c>
      <c r="E97" s="6" t="s">
        <v>22</v>
      </c>
      <c r="F97" s="31">
        <v>2.9</v>
      </c>
      <c r="G97" s="31">
        <v>75.49</v>
      </c>
      <c r="H97" s="6">
        <f t="shared" si="6"/>
        <v>15.62</v>
      </c>
      <c r="I97" s="31">
        <v>59.87</v>
      </c>
      <c r="J97" s="31">
        <f t="shared" si="7"/>
        <v>6395.3488372093</v>
      </c>
      <c r="K97" s="31">
        <f t="shared" si="8"/>
        <v>8063.88648272808</v>
      </c>
      <c r="L97" s="7">
        <v>482784.88372093</v>
      </c>
      <c r="M97" s="39"/>
      <c r="N97" s="40" t="s">
        <v>23</v>
      </c>
      <c r="O97" s="6" t="s">
        <v>24</v>
      </c>
    </row>
    <row r="98" s="22" customFormat="1" ht="45" customHeight="1" spans="1:15">
      <c r="A98" s="6">
        <v>94</v>
      </c>
      <c r="B98" s="6" t="s">
        <v>20</v>
      </c>
      <c r="C98" s="6">
        <v>3104</v>
      </c>
      <c r="D98" s="6" t="s">
        <v>55</v>
      </c>
      <c r="E98" s="6" t="s">
        <v>25</v>
      </c>
      <c r="F98" s="31">
        <v>2.9</v>
      </c>
      <c r="G98" s="31">
        <v>100.69</v>
      </c>
      <c r="H98" s="6">
        <f t="shared" si="6"/>
        <v>20.83</v>
      </c>
      <c r="I98" s="31">
        <v>79.86</v>
      </c>
      <c r="J98" s="31">
        <f t="shared" si="7"/>
        <v>6514.15234879333</v>
      </c>
      <c r="K98" s="31">
        <f t="shared" si="8"/>
        <v>8213.24818432257</v>
      </c>
      <c r="L98" s="7">
        <v>655910</v>
      </c>
      <c r="M98" s="39"/>
      <c r="N98" s="40" t="s">
        <v>23</v>
      </c>
      <c r="O98" s="6" t="s">
        <v>24</v>
      </c>
    </row>
    <row r="99" s="22" customFormat="1" ht="45" customHeight="1" spans="1:15">
      <c r="A99" s="6">
        <v>95</v>
      </c>
      <c r="B99" s="6" t="s">
        <v>20</v>
      </c>
      <c r="C99" s="6">
        <v>3105</v>
      </c>
      <c r="D99" s="6" t="s">
        <v>55</v>
      </c>
      <c r="E99" s="6" t="s">
        <v>26</v>
      </c>
      <c r="F99" s="31">
        <v>2.9</v>
      </c>
      <c r="G99" s="31">
        <v>89.48</v>
      </c>
      <c r="H99" s="6">
        <f t="shared" si="6"/>
        <v>18.51</v>
      </c>
      <c r="I99" s="31">
        <v>70.97</v>
      </c>
      <c r="J99" s="31">
        <f t="shared" si="7"/>
        <v>7389.24379619715</v>
      </c>
      <c r="K99" s="31">
        <f t="shared" si="8"/>
        <v>9316.4651949235</v>
      </c>
      <c r="L99" s="7">
        <v>661189.534883721</v>
      </c>
      <c r="M99" s="39"/>
      <c r="N99" s="40" t="s">
        <v>23</v>
      </c>
      <c r="O99" s="6" t="s">
        <v>24</v>
      </c>
    </row>
    <row r="100" s="22" customFormat="1" ht="45" customHeight="1" spans="1:15">
      <c r="A100" s="6">
        <v>96</v>
      </c>
      <c r="B100" s="6" t="s">
        <v>20</v>
      </c>
      <c r="C100" s="6">
        <v>3201</v>
      </c>
      <c r="D100" s="6" t="s">
        <v>56</v>
      </c>
      <c r="E100" s="6" t="s">
        <v>25</v>
      </c>
      <c r="F100" s="31">
        <v>2.9</v>
      </c>
      <c r="G100" s="31">
        <v>100.69</v>
      </c>
      <c r="H100" s="6">
        <f t="shared" si="6"/>
        <v>20.83</v>
      </c>
      <c r="I100" s="31">
        <v>79.86</v>
      </c>
      <c r="J100" s="31">
        <f t="shared" si="7"/>
        <v>6414.24173204886</v>
      </c>
      <c r="K100" s="31">
        <f t="shared" si="8"/>
        <v>8087.27773603807</v>
      </c>
      <c r="L100" s="7">
        <v>645850</v>
      </c>
      <c r="M100" s="39"/>
      <c r="N100" s="40" t="s">
        <v>23</v>
      </c>
      <c r="O100" s="6" t="s">
        <v>24</v>
      </c>
    </row>
    <row r="101" s="22" customFormat="1" ht="45" customHeight="1" spans="1:15">
      <c r="A101" s="6">
        <v>97</v>
      </c>
      <c r="B101" s="6" t="s">
        <v>20</v>
      </c>
      <c r="C101" s="6">
        <v>3202</v>
      </c>
      <c r="D101" s="6" t="s">
        <v>56</v>
      </c>
      <c r="E101" s="6" t="s">
        <v>22</v>
      </c>
      <c r="F101" s="31">
        <v>2.9</v>
      </c>
      <c r="G101" s="31">
        <v>75.49</v>
      </c>
      <c r="H101" s="6">
        <f t="shared" si="6"/>
        <v>15.62</v>
      </c>
      <c r="I101" s="31">
        <v>59.87</v>
      </c>
      <c r="J101" s="31">
        <f t="shared" si="7"/>
        <v>6990.19121583946</v>
      </c>
      <c r="K101" s="31">
        <f t="shared" si="8"/>
        <v>8813.92241329081</v>
      </c>
      <c r="L101" s="7">
        <v>527689.534883721</v>
      </c>
      <c r="M101" s="39"/>
      <c r="N101" s="40" t="s">
        <v>23</v>
      </c>
      <c r="O101" s="6" t="s">
        <v>24</v>
      </c>
    </row>
    <row r="102" s="22" customFormat="1" ht="45" customHeight="1" spans="1:15">
      <c r="A102" s="6">
        <v>98</v>
      </c>
      <c r="B102" s="6" t="s">
        <v>20</v>
      </c>
      <c r="C102" s="6">
        <v>3203</v>
      </c>
      <c r="D102" s="6" t="s">
        <v>56</v>
      </c>
      <c r="E102" s="6" t="s">
        <v>22</v>
      </c>
      <c r="F102" s="31">
        <v>2.9</v>
      </c>
      <c r="G102" s="31">
        <v>75.49</v>
      </c>
      <c r="H102" s="6">
        <f t="shared" si="6"/>
        <v>15.62</v>
      </c>
      <c r="I102" s="31">
        <v>59.87</v>
      </c>
      <c r="J102" s="31">
        <f t="shared" si="7"/>
        <v>6320.26758511061</v>
      </c>
      <c r="K102" s="31">
        <f t="shared" si="8"/>
        <v>7969.21663604476</v>
      </c>
      <c r="L102" s="7">
        <v>477117</v>
      </c>
      <c r="M102" s="39"/>
      <c r="N102" s="40" t="s">
        <v>23</v>
      </c>
      <c r="O102" s="6" t="s">
        <v>24</v>
      </c>
    </row>
    <row r="103" s="22" customFormat="1" ht="45" customHeight="1" spans="1:15">
      <c r="A103" s="6">
        <v>99</v>
      </c>
      <c r="B103" s="6" t="s">
        <v>20</v>
      </c>
      <c r="C103" s="6">
        <v>3204</v>
      </c>
      <c r="D103" s="6" t="s">
        <v>56</v>
      </c>
      <c r="E103" s="6" t="s">
        <v>25</v>
      </c>
      <c r="F103" s="31">
        <v>2.9</v>
      </c>
      <c r="G103" s="31">
        <v>100.69</v>
      </c>
      <c r="H103" s="6">
        <f t="shared" si="6"/>
        <v>20.83</v>
      </c>
      <c r="I103" s="31">
        <v>79.86</v>
      </c>
      <c r="J103" s="31">
        <f t="shared" si="7"/>
        <v>6534.10467772371</v>
      </c>
      <c r="K103" s="31">
        <f t="shared" si="8"/>
        <v>8238.40470823942</v>
      </c>
      <c r="L103" s="7">
        <v>657919</v>
      </c>
      <c r="M103" s="39"/>
      <c r="N103" s="40" t="s">
        <v>23</v>
      </c>
      <c r="O103" s="6" t="s">
        <v>24</v>
      </c>
    </row>
    <row r="104" s="22" customFormat="1" ht="45" customHeight="1" spans="1:15">
      <c r="A104" s="6">
        <v>100</v>
      </c>
      <c r="B104" s="6" t="s">
        <v>20</v>
      </c>
      <c r="C104" s="6">
        <v>3205</v>
      </c>
      <c r="D104" s="6" t="s">
        <v>56</v>
      </c>
      <c r="E104" s="6" t="s">
        <v>26</v>
      </c>
      <c r="F104" s="31">
        <v>2.9</v>
      </c>
      <c r="G104" s="31">
        <v>89.48</v>
      </c>
      <c r="H104" s="6">
        <f t="shared" si="6"/>
        <v>18.51</v>
      </c>
      <c r="I104" s="31">
        <v>70.97</v>
      </c>
      <c r="J104" s="31">
        <f t="shared" si="7"/>
        <v>7412.73871775945</v>
      </c>
      <c r="K104" s="31">
        <f t="shared" si="8"/>
        <v>9346.08793102883</v>
      </c>
      <c r="L104" s="7">
        <v>663291.860465116</v>
      </c>
      <c r="M104" s="39"/>
      <c r="N104" s="40" t="s">
        <v>23</v>
      </c>
      <c r="O104" s="6" t="s">
        <v>24</v>
      </c>
    </row>
    <row r="105" s="22" customFormat="1" ht="45" customHeight="1" spans="1:15">
      <c r="A105" s="6">
        <v>101</v>
      </c>
      <c r="B105" s="6" t="s">
        <v>20</v>
      </c>
      <c r="C105" s="6">
        <v>3206</v>
      </c>
      <c r="D105" s="6" t="s">
        <v>56</v>
      </c>
      <c r="E105" s="6" t="s">
        <v>26</v>
      </c>
      <c r="F105" s="31">
        <v>2.9</v>
      </c>
      <c r="G105" s="31">
        <v>89.48</v>
      </c>
      <c r="H105" s="6">
        <f t="shared" si="6"/>
        <v>18.51</v>
      </c>
      <c r="I105" s="31">
        <v>70.97</v>
      </c>
      <c r="J105" s="31">
        <f t="shared" si="7"/>
        <v>6954.5747523157</v>
      </c>
      <c r="K105" s="31">
        <f t="shared" si="8"/>
        <v>8768.42819271818</v>
      </c>
      <c r="L105" s="7">
        <v>622295.348837209</v>
      </c>
      <c r="M105" s="39"/>
      <c r="N105" s="40" t="s">
        <v>23</v>
      </c>
      <c r="O105" s="6" t="s">
        <v>24</v>
      </c>
    </row>
    <row r="106" s="22" customFormat="1" ht="45" customHeight="1" spans="1:15">
      <c r="A106" s="6">
        <v>102</v>
      </c>
      <c r="B106" s="6" t="s">
        <v>20</v>
      </c>
      <c r="C106" s="6">
        <v>3302</v>
      </c>
      <c r="D106" s="6" t="s">
        <v>57</v>
      </c>
      <c r="E106" s="6" t="s">
        <v>22</v>
      </c>
      <c r="F106" s="31">
        <v>2.9</v>
      </c>
      <c r="G106" s="31">
        <v>75.49</v>
      </c>
      <c r="H106" s="6">
        <f t="shared" si="6"/>
        <v>15.62</v>
      </c>
      <c r="I106" s="31">
        <v>59.87</v>
      </c>
      <c r="J106" s="31">
        <f t="shared" si="7"/>
        <v>6642.07795888567</v>
      </c>
      <c r="K106" s="31">
        <f t="shared" si="8"/>
        <v>8374.98689020008</v>
      </c>
      <c r="L106" s="7">
        <v>501410.465116279</v>
      </c>
      <c r="M106" s="39"/>
      <c r="N106" s="40" t="s">
        <v>23</v>
      </c>
      <c r="O106" s="6" t="s">
        <v>24</v>
      </c>
    </row>
    <row r="107" s="22" customFormat="1" ht="45" customHeight="1" spans="1:15">
      <c r="A107" s="6">
        <v>103</v>
      </c>
      <c r="B107" s="6" t="s">
        <v>20</v>
      </c>
      <c r="C107" s="6">
        <v>3303</v>
      </c>
      <c r="D107" s="6" t="s">
        <v>57</v>
      </c>
      <c r="E107" s="6" t="s">
        <v>22</v>
      </c>
      <c r="F107" s="31">
        <v>2.9</v>
      </c>
      <c r="G107" s="31">
        <v>75.49</v>
      </c>
      <c r="H107" s="6">
        <f t="shared" si="6"/>
        <v>15.62</v>
      </c>
      <c r="I107" s="31">
        <v>59.87</v>
      </c>
      <c r="J107" s="31">
        <f t="shared" si="7"/>
        <v>6377.51188360079</v>
      </c>
      <c r="K107" s="31">
        <f t="shared" si="8"/>
        <v>8041.39589265113</v>
      </c>
      <c r="L107" s="7">
        <v>481438.372093023</v>
      </c>
      <c r="M107" s="39"/>
      <c r="N107" s="40" t="s">
        <v>23</v>
      </c>
      <c r="O107" s="6" t="s">
        <v>24</v>
      </c>
    </row>
    <row r="108" s="22" customFormat="1" ht="45" customHeight="1" spans="1:15">
      <c r="A108" s="6">
        <v>104</v>
      </c>
      <c r="B108" s="6" t="s">
        <v>20</v>
      </c>
      <c r="C108" s="6">
        <v>3304</v>
      </c>
      <c r="D108" s="6" t="s">
        <v>57</v>
      </c>
      <c r="E108" s="6" t="s">
        <v>25</v>
      </c>
      <c r="F108" s="31">
        <v>2.9</v>
      </c>
      <c r="G108" s="31">
        <v>100.69</v>
      </c>
      <c r="H108" s="6">
        <f t="shared" si="6"/>
        <v>20.83</v>
      </c>
      <c r="I108" s="31">
        <v>79.86</v>
      </c>
      <c r="J108" s="31">
        <f t="shared" si="7"/>
        <v>6314.63899096236</v>
      </c>
      <c r="K108" s="31">
        <f t="shared" si="8"/>
        <v>7961.69546706737</v>
      </c>
      <c r="L108" s="7">
        <v>635821</v>
      </c>
      <c r="M108" s="39"/>
      <c r="N108" s="40" t="s">
        <v>23</v>
      </c>
      <c r="O108" s="6" t="s">
        <v>24</v>
      </c>
    </row>
    <row r="109" s="22" customFormat="1" ht="45" customHeight="1" spans="1:15">
      <c r="A109" s="6">
        <v>105</v>
      </c>
      <c r="B109" s="6" t="s">
        <v>20</v>
      </c>
      <c r="C109" s="6">
        <v>3305</v>
      </c>
      <c r="D109" s="6" t="s">
        <v>57</v>
      </c>
      <c r="E109" s="6" t="s">
        <v>26</v>
      </c>
      <c r="F109" s="31">
        <v>2.9</v>
      </c>
      <c r="G109" s="31">
        <v>89.48</v>
      </c>
      <c r="H109" s="6">
        <f t="shared" si="6"/>
        <v>18.51</v>
      </c>
      <c r="I109" s="31">
        <v>70.97</v>
      </c>
      <c r="J109" s="31">
        <f t="shared" si="7"/>
        <v>7060.30189934609</v>
      </c>
      <c r="K109" s="31">
        <f t="shared" si="8"/>
        <v>8901.73050519217</v>
      </c>
      <c r="L109" s="7">
        <v>631755.813953488</v>
      </c>
      <c r="M109" s="39"/>
      <c r="N109" s="40" t="s">
        <v>23</v>
      </c>
      <c r="O109" s="6" t="s">
        <v>24</v>
      </c>
    </row>
    <row r="110" s="22" customFormat="1" ht="45" customHeight="1" spans="1:15">
      <c r="A110" s="6">
        <v>106</v>
      </c>
      <c r="B110" s="6" t="s">
        <v>20</v>
      </c>
      <c r="C110" s="6">
        <v>3306</v>
      </c>
      <c r="D110" s="6" t="s">
        <v>57</v>
      </c>
      <c r="E110" s="6" t="s">
        <v>26</v>
      </c>
      <c r="F110" s="31">
        <v>2.9</v>
      </c>
      <c r="G110" s="31">
        <v>89.48</v>
      </c>
      <c r="H110" s="6">
        <f t="shared" si="6"/>
        <v>18.51</v>
      </c>
      <c r="I110" s="31">
        <v>70.97</v>
      </c>
      <c r="J110" s="31">
        <f t="shared" si="7"/>
        <v>6625.64585044338</v>
      </c>
      <c r="K110" s="31">
        <f t="shared" si="8"/>
        <v>8353.70988724354</v>
      </c>
      <c r="L110" s="7">
        <v>592862.790697674</v>
      </c>
      <c r="M110" s="39"/>
      <c r="N110" s="40" t="s">
        <v>23</v>
      </c>
      <c r="O110" s="6" t="s">
        <v>24</v>
      </c>
    </row>
    <row r="111" s="23" customFormat="1" ht="45" customHeight="1" spans="1:15">
      <c r="A111" s="6" t="s">
        <v>58</v>
      </c>
      <c r="B111" s="6"/>
      <c r="C111" s="6"/>
      <c r="D111" s="6"/>
      <c r="E111" s="6"/>
      <c r="F111" s="6"/>
      <c r="G111" s="31">
        <f>SUM(G5:G110)</f>
        <v>9244.62999999998</v>
      </c>
      <c r="H111" s="31">
        <f>SUM(H5:H110)</f>
        <v>1912.52</v>
      </c>
      <c r="I111" s="31">
        <f>SUM(I5:I110)</f>
        <v>7332.11</v>
      </c>
      <c r="J111" s="31">
        <f t="shared" si="7"/>
        <v>6704.45023072143</v>
      </c>
      <c r="K111" s="31">
        <f t="shared" si="8"/>
        <v>8453.25039264743</v>
      </c>
      <c r="L111" s="7">
        <f>SUM(L5:L110)</f>
        <v>61980161.7364341</v>
      </c>
      <c r="M111" s="44"/>
      <c r="N111" s="45"/>
      <c r="O111" s="6"/>
    </row>
    <row r="112" s="12" customFormat="1" ht="69" customHeight="1" spans="1:15">
      <c r="A112" s="11" t="s">
        <v>59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="14" customFormat="1" ht="101" customHeight="1" spans="1:15">
      <c r="A113" s="13" t="s">
        <v>60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46"/>
    </row>
    <row r="114" s="17" customFormat="1" ht="43" customHeight="1" spans="1:15">
      <c r="A114" s="15" t="s">
        <v>61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6"/>
      <c r="L114" s="16"/>
      <c r="M114" s="15"/>
      <c r="N114" s="15"/>
      <c r="O114" s="46"/>
    </row>
    <row r="115" s="24" customFormat="1" ht="30" customHeight="1" spans="1:15">
      <c r="A115" s="15" t="s">
        <v>62</v>
      </c>
      <c r="B115" s="15"/>
      <c r="C115" s="15"/>
      <c r="D115" s="15"/>
      <c r="E115" s="15"/>
      <c r="F115" s="15"/>
      <c r="G115" s="15"/>
      <c r="H115" s="15"/>
      <c r="I115" s="15"/>
      <c r="J115" s="18"/>
      <c r="K115" s="16"/>
      <c r="L115" s="16"/>
      <c r="M115" s="15"/>
      <c r="N115" s="15"/>
      <c r="O115" s="46"/>
    </row>
    <row r="116" s="24" customFormat="1" ht="69" customHeight="1" spans="1:15">
      <c r="A116" s="15" t="s">
        <v>63</v>
      </c>
      <c r="B116" s="15"/>
      <c r="C116" s="15"/>
      <c r="D116" s="15"/>
      <c r="E116" s="15"/>
      <c r="F116" s="18"/>
      <c r="G116" s="18"/>
      <c r="H116" s="18"/>
      <c r="I116" s="18"/>
      <c r="J116" s="47"/>
      <c r="K116" s="18">
        <v>6538.2</v>
      </c>
      <c r="L116" s="48">
        <f>(J111-K116)/K116</f>
        <v>0.0254275229759608</v>
      </c>
      <c r="M116" s="18"/>
      <c r="N116" s="18"/>
      <c r="O116" s="46"/>
    </row>
    <row r="117" customHeight="1" spans="10:15">
      <c r="J117" s="49"/>
      <c r="K117" s="50"/>
      <c r="O117" s="51"/>
    </row>
  </sheetData>
  <autoFilter ref="A4:O116">
    <extLst/>
  </autoFilter>
  <sortState ref="A5:U168">
    <sortCondition ref="C5:C168" sortBy="cellColor" dxfId="0"/>
  </sortState>
  <mergeCells count="10">
    <mergeCell ref="A2:O2"/>
    <mergeCell ref="A3:G3"/>
    <mergeCell ref="A111:F111"/>
    <mergeCell ref="A112:O112"/>
    <mergeCell ref="A113:M113"/>
    <mergeCell ref="A114:E114"/>
    <mergeCell ref="K114:L114"/>
    <mergeCell ref="A115:G115"/>
    <mergeCell ref="K115:L115"/>
    <mergeCell ref="A116:D116"/>
  </mergeCells>
  <conditionalFormatting sqref="C$1:C$1048576">
    <cfRule type="duplicateValues" dxfId="1" priority="2"/>
  </conditionalFormatting>
  <pageMargins left="0.707638888888889" right="0.707638888888889" top="0.118055555555556" bottom="0.118055555555556" header="0.15625" footer="0.0777777777777778"/>
  <pageSetup paperSize="9" scale="40" fitToHeight="0" orientation="landscape" verticalDpi="300"/>
  <headerFooter/>
  <rowBreaks count="2" manualBreakCount="2">
    <brk id="117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12"/>
  <sheetViews>
    <sheetView zoomScale="66" zoomScaleNormal="66" topLeftCell="D1" workbookViewId="0">
      <selection activeCell="O3" sqref="O3"/>
    </sheetView>
  </sheetViews>
  <sheetFormatPr defaultColWidth="9" defaultRowHeight="14.25"/>
  <cols>
    <col min="3" max="3" width="18.2083333333333" style="1" customWidth="1"/>
    <col min="4" max="4" width="18.75" style="1" customWidth="1"/>
    <col min="5" max="5" width="12.625" style="2"/>
    <col min="6" max="7" width="18.2083333333333" style="1" customWidth="1"/>
    <col min="8" max="10" width="18.75" style="1" customWidth="1"/>
    <col min="11" max="11" width="18.2083333333333" style="1" customWidth="1"/>
    <col min="15" max="15" width="12.625" style="2"/>
  </cols>
  <sheetData>
    <row r="1" ht="18.75" spans="3:13">
      <c r="C1" s="3" t="s">
        <v>7</v>
      </c>
      <c r="D1" s="4" t="s">
        <v>16</v>
      </c>
      <c r="F1" s="5"/>
      <c r="G1" s="3" t="s">
        <v>64</v>
      </c>
      <c r="H1" s="4" t="s">
        <v>65</v>
      </c>
      <c r="I1" s="4"/>
      <c r="J1" s="9"/>
      <c r="K1" s="3" t="s">
        <v>66</v>
      </c>
      <c r="M1" t="s">
        <v>7</v>
      </c>
    </row>
    <row r="2" ht="25.5" spans="2:15">
      <c r="B2">
        <v>1</v>
      </c>
      <c r="C2" s="6">
        <v>202</v>
      </c>
      <c r="D2" s="7">
        <v>475130.23255814</v>
      </c>
      <c r="E2" s="2" t="e">
        <f>VLOOKUP(C2,G:I,3,0)</f>
        <v>#N/A</v>
      </c>
      <c r="F2" s="8"/>
      <c r="G2" s="6">
        <v>203</v>
      </c>
      <c r="H2" s="7">
        <v>389628</v>
      </c>
      <c r="I2" s="7">
        <f>H2/0.9</f>
        <v>432920</v>
      </c>
      <c r="J2" s="7">
        <f>VLOOKUP(G2,M:O,3,0)</f>
        <v>457847.238542891</v>
      </c>
      <c r="K2" s="6">
        <v>480837.8239154</v>
      </c>
      <c r="M2">
        <v>203</v>
      </c>
      <c r="N2">
        <f>VLOOKUP(M2,G:H,2,0)</f>
        <v>389628</v>
      </c>
      <c r="O2" s="2">
        <f>N2/0.851</f>
        <v>457847.238542891</v>
      </c>
    </row>
    <row r="3" ht="25.5" spans="2:15">
      <c r="B3">
        <v>2</v>
      </c>
      <c r="C3" s="6">
        <v>203</v>
      </c>
      <c r="D3" s="7">
        <v>488796.511627907</v>
      </c>
      <c r="E3" s="2">
        <f t="shared" ref="E3:E34" si="0">VLOOKUP(C3,G:I,3,0)</f>
        <v>432920</v>
      </c>
      <c r="F3" s="8"/>
      <c r="G3" s="6">
        <v>303</v>
      </c>
      <c r="H3" s="7">
        <v>391436</v>
      </c>
      <c r="I3" s="7">
        <f t="shared" ref="I3:I36" si="1">H3/0.9</f>
        <v>434928.888888889</v>
      </c>
      <c r="J3" s="7">
        <f t="shared" ref="J3:J36" si="2">VLOOKUP(G3,M:O,3,0)</f>
        <v>459971.797884841</v>
      </c>
      <c r="K3" s="6">
        <v>477878.39356124</v>
      </c>
      <c r="M3">
        <v>204</v>
      </c>
      <c r="N3">
        <f t="shared" ref="N3:N21" si="3">VLOOKUP(M3,G:H,2,0)</f>
        <v>540598</v>
      </c>
      <c r="O3" s="2">
        <f t="shared" ref="O3:O21" si="4">N3/0.86</f>
        <v>628602.325581395</v>
      </c>
    </row>
    <row r="4" ht="25.5" spans="2:15">
      <c r="B4">
        <v>3</v>
      </c>
      <c r="C4" s="6">
        <v>204</v>
      </c>
      <c r="D4" s="7">
        <v>644370.930232558</v>
      </c>
      <c r="E4" s="2">
        <f t="shared" si="0"/>
        <v>600664.444444444</v>
      </c>
      <c r="F4" s="8"/>
      <c r="G4" s="6">
        <v>403</v>
      </c>
      <c r="H4" s="7">
        <v>391436</v>
      </c>
      <c r="I4" s="7">
        <f t="shared" si="1"/>
        <v>434928.888888889</v>
      </c>
      <c r="J4" s="7">
        <f t="shared" si="2"/>
        <v>459971.797884841</v>
      </c>
      <c r="K4" s="6">
        <v>481894.121639232</v>
      </c>
      <c r="M4">
        <v>303</v>
      </c>
      <c r="N4">
        <f t="shared" si="3"/>
        <v>391436</v>
      </c>
      <c r="O4" s="2">
        <f>N4/0.851</f>
        <v>459971.797884841</v>
      </c>
    </row>
    <row r="5" ht="25.5" spans="2:15">
      <c r="B5">
        <v>4</v>
      </c>
      <c r="C5" s="6">
        <v>205</v>
      </c>
      <c r="D5" s="7">
        <v>594965.11627907</v>
      </c>
      <c r="E5" s="2" t="e">
        <f t="shared" si="0"/>
        <v>#N/A</v>
      </c>
      <c r="F5" s="8"/>
      <c r="G5" s="6">
        <v>903</v>
      </c>
      <c r="H5" s="7">
        <v>398668</v>
      </c>
      <c r="I5" s="7">
        <f t="shared" si="1"/>
        <v>442964.444444444</v>
      </c>
      <c r="J5" s="7">
        <f t="shared" si="2"/>
        <v>468470.035252644</v>
      </c>
      <c r="K5" s="6">
        <v>494287.083738816</v>
      </c>
      <c r="M5">
        <v>403</v>
      </c>
      <c r="N5">
        <f t="shared" si="3"/>
        <v>391436</v>
      </c>
      <c r="O5" s="2">
        <f>N5/0.851</f>
        <v>459971.797884841</v>
      </c>
    </row>
    <row r="6" ht="25.5" spans="2:15">
      <c r="B6">
        <v>5</v>
      </c>
      <c r="C6" s="6">
        <v>206</v>
      </c>
      <c r="D6" s="7">
        <v>562379.069767442</v>
      </c>
      <c r="E6" s="2" t="e">
        <f t="shared" si="0"/>
        <v>#N/A</v>
      </c>
      <c r="F6" s="8"/>
      <c r="G6" s="6">
        <v>1403</v>
      </c>
      <c r="H6" s="7">
        <v>404996</v>
      </c>
      <c r="I6" s="7">
        <f t="shared" si="1"/>
        <v>449995.555555556</v>
      </c>
      <c r="J6" s="7">
        <f t="shared" si="2"/>
        <v>470925.581395349</v>
      </c>
      <c r="K6" s="6">
        <v>501171.5739096</v>
      </c>
      <c r="M6">
        <v>903</v>
      </c>
      <c r="N6">
        <f t="shared" si="3"/>
        <v>398668</v>
      </c>
      <c r="O6" s="2">
        <f>N6/0.851</f>
        <v>468470.035252644</v>
      </c>
    </row>
    <row r="7" ht="25.5" spans="2:15">
      <c r="B7">
        <v>6</v>
      </c>
      <c r="C7" s="6">
        <v>303</v>
      </c>
      <c r="D7" s="7">
        <v>495103.488372093</v>
      </c>
      <c r="E7" s="2">
        <f t="shared" si="0"/>
        <v>434928.888888889</v>
      </c>
      <c r="F7" s="8"/>
      <c r="G7" s="6">
        <v>1503</v>
      </c>
      <c r="H7" s="7">
        <v>406804</v>
      </c>
      <c r="I7" s="7">
        <f t="shared" si="1"/>
        <v>452004.444444444</v>
      </c>
      <c r="J7" s="7">
        <f t="shared" si="2"/>
        <v>473027.906976744</v>
      </c>
      <c r="K7" s="6">
        <v>502546.960164768</v>
      </c>
      <c r="M7">
        <v>1403</v>
      </c>
      <c r="N7">
        <f t="shared" si="3"/>
        <v>404996</v>
      </c>
      <c r="O7" s="2">
        <f t="shared" si="4"/>
        <v>470925.581395349</v>
      </c>
    </row>
    <row r="8" ht="25.5" spans="2:15">
      <c r="B8">
        <v>7</v>
      </c>
      <c r="C8" s="6">
        <v>305</v>
      </c>
      <c r="D8" s="7">
        <v>603374.418604651</v>
      </c>
      <c r="E8" s="2" t="e">
        <f t="shared" si="0"/>
        <v>#N/A</v>
      </c>
      <c r="F8" s="8"/>
      <c r="G8" s="6">
        <v>1703</v>
      </c>
      <c r="H8" s="7">
        <v>409517</v>
      </c>
      <c r="I8" s="7">
        <f t="shared" si="1"/>
        <v>455018.888888889</v>
      </c>
      <c r="J8" s="7">
        <f t="shared" si="2"/>
        <v>476182.558139535</v>
      </c>
      <c r="K8" s="6">
        <v>505411.72019712</v>
      </c>
      <c r="M8">
        <v>1404</v>
      </c>
      <c r="N8">
        <f t="shared" si="3"/>
        <v>560487</v>
      </c>
      <c r="O8" s="2">
        <f t="shared" si="4"/>
        <v>651729.069767442</v>
      </c>
    </row>
    <row r="9" ht="25.5" spans="2:15">
      <c r="B9">
        <v>8</v>
      </c>
      <c r="C9" s="6">
        <v>306</v>
      </c>
      <c r="D9" s="7">
        <v>564481.395348837</v>
      </c>
      <c r="E9" s="2" t="e">
        <f t="shared" si="0"/>
        <v>#N/A</v>
      </c>
      <c r="F9" s="8"/>
      <c r="G9" s="6">
        <v>1803</v>
      </c>
      <c r="H9" s="7">
        <v>409517</v>
      </c>
      <c r="I9" s="7">
        <f t="shared" si="1"/>
        <v>455018.888888889</v>
      </c>
      <c r="J9" s="7">
        <f t="shared" si="2"/>
        <v>476182.558139535</v>
      </c>
      <c r="K9" s="6">
        <v>501454.672026624</v>
      </c>
      <c r="M9">
        <v>1503</v>
      </c>
      <c r="N9">
        <f t="shared" si="3"/>
        <v>406804</v>
      </c>
      <c r="O9" s="2">
        <f t="shared" si="4"/>
        <v>473027.906976744</v>
      </c>
    </row>
    <row r="10" ht="25.5" spans="2:15">
      <c r="B10">
        <v>9</v>
      </c>
      <c r="C10" s="6">
        <v>403</v>
      </c>
      <c r="D10" s="7">
        <v>495103.488372093</v>
      </c>
      <c r="E10" s="2">
        <f t="shared" si="0"/>
        <v>434928.888888889</v>
      </c>
      <c r="F10" s="8"/>
      <c r="G10" s="6">
        <v>1903</v>
      </c>
      <c r="H10" s="7">
        <v>411325</v>
      </c>
      <c r="I10" s="7">
        <f t="shared" si="1"/>
        <v>457027.777777778</v>
      </c>
      <c r="J10" s="7">
        <f t="shared" si="2"/>
        <v>478284.88372093</v>
      </c>
      <c r="K10" s="6">
        <v>502817.129985024</v>
      </c>
      <c r="M10">
        <v>1703</v>
      </c>
      <c r="N10">
        <f t="shared" si="3"/>
        <v>409517</v>
      </c>
      <c r="O10" s="2">
        <f t="shared" si="4"/>
        <v>476182.558139535</v>
      </c>
    </row>
    <row r="11" ht="25.5" spans="2:15">
      <c r="B11">
        <v>10</v>
      </c>
      <c r="C11" s="6">
        <v>405</v>
      </c>
      <c r="D11" s="7">
        <v>603374.418604651</v>
      </c>
      <c r="E11" s="2" t="e">
        <f t="shared" si="0"/>
        <v>#N/A</v>
      </c>
      <c r="F11" s="8"/>
      <c r="G11" s="6">
        <v>2003</v>
      </c>
      <c r="H11" s="7">
        <v>412229</v>
      </c>
      <c r="I11" s="7">
        <f t="shared" si="1"/>
        <v>458032.222222222</v>
      </c>
      <c r="J11" s="7">
        <f t="shared" si="2"/>
        <v>479336.046511628</v>
      </c>
      <c r="K11" s="6">
        <v>504179.579713536</v>
      </c>
      <c r="M11">
        <v>1803</v>
      </c>
      <c r="N11">
        <f t="shared" si="3"/>
        <v>409517</v>
      </c>
      <c r="O11" s="2">
        <f t="shared" si="4"/>
        <v>476182.558139535</v>
      </c>
    </row>
    <row r="12" ht="25.5" spans="2:15">
      <c r="B12">
        <v>11</v>
      </c>
      <c r="C12" s="6">
        <v>406</v>
      </c>
      <c r="D12" s="7">
        <v>566583.720930233</v>
      </c>
      <c r="E12" s="2" t="e">
        <f t="shared" si="0"/>
        <v>#N/A</v>
      </c>
      <c r="F12" s="8"/>
      <c r="G12" s="6">
        <v>2103</v>
      </c>
      <c r="H12" s="7">
        <v>414037</v>
      </c>
      <c r="I12" s="7">
        <f t="shared" si="1"/>
        <v>460041.111111111</v>
      </c>
      <c r="J12" s="7">
        <f t="shared" si="2"/>
        <v>481438.372093023</v>
      </c>
      <c r="K12" s="6">
        <v>505542.037671936</v>
      </c>
      <c r="M12">
        <v>1903</v>
      </c>
      <c r="N12">
        <f t="shared" si="3"/>
        <v>411325</v>
      </c>
      <c r="O12" s="2">
        <f t="shared" si="4"/>
        <v>478284.88372093</v>
      </c>
    </row>
    <row r="13" ht="25.5" spans="2:15">
      <c r="B13">
        <v>12</v>
      </c>
      <c r="C13" s="6">
        <v>505</v>
      </c>
      <c r="D13" s="7">
        <v>607579.069767442</v>
      </c>
      <c r="E13" s="2" t="e">
        <f t="shared" si="0"/>
        <v>#N/A</v>
      </c>
      <c r="F13" s="8"/>
      <c r="G13" s="6">
        <v>2203</v>
      </c>
      <c r="H13" s="7">
        <v>415845</v>
      </c>
      <c r="I13" s="7">
        <f t="shared" si="1"/>
        <v>462050</v>
      </c>
      <c r="J13" s="7">
        <f t="shared" si="2"/>
        <v>483540.697674419</v>
      </c>
      <c r="K13" s="6">
        <v>501512.505288192</v>
      </c>
      <c r="M13">
        <v>2003</v>
      </c>
      <c r="N13">
        <f t="shared" si="3"/>
        <v>412229</v>
      </c>
      <c r="O13" s="2">
        <f t="shared" si="4"/>
        <v>479336.046511628</v>
      </c>
    </row>
    <row r="14" ht="25.5" spans="2:15">
      <c r="B14">
        <v>13</v>
      </c>
      <c r="C14" s="6">
        <v>604</v>
      </c>
      <c r="D14" s="7">
        <v>680110.465116279</v>
      </c>
      <c r="E14" s="2" t="e">
        <f t="shared" si="0"/>
        <v>#N/A</v>
      </c>
      <c r="F14" s="8"/>
      <c r="G14" s="6">
        <v>2303</v>
      </c>
      <c r="H14" s="7">
        <v>416749</v>
      </c>
      <c r="I14" s="7">
        <f t="shared" si="1"/>
        <v>463054.444444444</v>
      </c>
      <c r="J14" s="7">
        <f t="shared" si="2"/>
        <v>484591.860465116</v>
      </c>
      <c r="K14" s="6">
        <v>502861.079688192</v>
      </c>
      <c r="M14">
        <v>2103</v>
      </c>
      <c r="N14">
        <f t="shared" si="3"/>
        <v>414037</v>
      </c>
      <c r="O14" s="2">
        <f t="shared" si="4"/>
        <v>481438.372093023</v>
      </c>
    </row>
    <row r="15" ht="25.5" spans="2:15">
      <c r="B15">
        <v>14</v>
      </c>
      <c r="C15" s="6">
        <v>605</v>
      </c>
      <c r="D15" s="7">
        <v>609681.395348837</v>
      </c>
      <c r="E15" s="2" t="e">
        <f t="shared" si="0"/>
        <v>#N/A</v>
      </c>
      <c r="F15" s="8"/>
      <c r="G15" s="6">
        <v>2403</v>
      </c>
      <c r="H15" s="7">
        <v>416749</v>
      </c>
      <c r="I15" s="7">
        <f t="shared" si="1"/>
        <v>463054.444444444</v>
      </c>
      <c r="J15" s="7">
        <f t="shared" si="2"/>
        <v>484591.860465116</v>
      </c>
      <c r="K15" s="6">
        <v>504209.043412992</v>
      </c>
      <c r="M15">
        <v>2203</v>
      </c>
      <c r="N15">
        <f t="shared" si="3"/>
        <v>415845</v>
      </c>
      <c r="O15" s="2">
        <f t="shared" si="4"/>
        <v>483540.697674419</v>
      </c>
    </row>
    <row r="16" ht="25.5" spans="2:15">
      <c r="B16">
        <v>15</v>
      </c>
      <c r="C16" s="6">
        <v>705</v>
      </c>
      <c r="D16" s="7">
        <v>611783.720930233</v>
      </c>
      <c r="E16" s="2" t="e">
        <f t="shared" si="0"/>
        <v>#N/A</v>
      </c>
      <c r="F16" s="8"/>
      <c r="G16" s="6">
        <v>2503</v>
      </c>
      <c r="H16" s="7">
        <v>418557</v>
      </c>
      <c r="I16" s="7">
        <f t="shared" si="1"/>
        <v>465063.333333333</v>
      </c>
      <c r="J16" s="7">
        <f t="shared" si="2"/>
        <v>486694.186046512</v>
      </c>
      <c r="K16" s="6">
        <v>510993.095758848</v>
      </c>
      <c r="M16">
        <v>2303</v>
      </c>
      <c r="N16">
        <f t="shared" si="3"/>
        <v>416749</v>
      </c>
      <c r="O16" s="2">
        <f t="shared" si="4"/>
        <v>484591.860465116</v>
      </c>
    </row>
    <row r="17" ht="25.5" spans="2:15">
      <c r="B17">
        <v>16</v>
      </c>
      <c r="C17" s="6">
        <v>805</v>
      </c>
      <c r="D17" s="7">
        <v>611783.720930233</v>
      </c>
      <c r="E17" s="2" t="e">
        <f t="shared" si="0"/>
        <v>#N/A</v>
      </c>
      <c r="F17" s="8"/>
      <c r="G17" s="6">
        <v>2603</v>
      </c>
      <c r="H17" s="7">
        <v>420365</v>
      </c>
      <c r="I17" s="7">
        <f t="shared" si="1"/>
        <v>467072.222222222</v>
      </c>
      <c r="J17" s="7">
        <f t="shared" si="2"/>
        <v>488796.511627907</v>
      </c>
      <c r="K17" s="6">
        <v>512355.553717248</v>
      </c>
      <c r="M17">
        <v>2403</v>
      </c>
      <c r="N17">
        <f t="shared" si="3"/>
        <v>416749</v>
      </c>
      <c r="O17" s="2">
        <f t="shared" si="4"/>
        <v>484591.860465116</v>
      </c>
    </row>
    <row r="18" ht="25.5" spans="2:15">
      <c r="B18">
        <v>17</v>
      </c>
      <c r="C18" s="6">
        <v>903</v>
      </c>
      <c r="D18" s="7">
        <v>505615.11627907</v>
      </c>
      <c r="E18" s="2">
        <f t="shared" si="0"/>
        <v>442964.444444444</v>
      </c>
      <c r="F18" s="8"/>
      <c r="G18" s="6">
        <v>2703</v>
      </c>
      <c r="H18" s="7">
        <v>421269</v>
      </c>
      <c r="I18" s="7">
        <f t="shared" si="1"/>
        <v>468076.666666667</v>
      </c>
      <c r="J18" s="7">
        <f t="shared" si="2"/>
        <v>489847.674418605</v>
      </c>
      <c r="K18" s="6">
        <v>513718.628917248</v>
      </c>
      <c r="M18">
        <v>2503</v>
      </c>
      <c r="N18">
        <f t="shared" si="3"/>
        <v>418557</v>
      </c>
      <c r="O18" s="2">
        <f t="shared" si="4"/>
        <v>486694.186046512</v>
      </c>
    </row>
    <row r="19" ht="25.5" spans="2:15">
      <c r="B19">
        <v>18</v>
      </c>
      <c r="C19" s="6">
        <v>905</v>
      </c>
      <c r="D19" s="7">
        <v>614937.209302326</v>
      </c>
      <c r="E19" s="2" t="e">
        <f t="shared" si="0"/>
        <v>#N/A</v>
      </c>
      <c r="F19" s="8"/>
      <c r="G19" s="6">
        <v>2803</v>
      </c>
      <c r="H19" s="7">
        <v>423077</v>
      </c>
      <c r="I19" s="7">
        <f t="shared" si="1"/>
        <v>470085.555555556</v>
      </c>
      <c r="J19" s="7" t="e">
        <f t="shared" si="2"/>
        <v>#N/A</v>
      </c>
      <c r="K19" s="6">
        <v>515080.46140416</v>
      </c>
      <c r="M19">
        <v>2603</v>
      </c>
      <c r="N19">
        <f t="shared" si="3"/>
        <v>420365</v>
      </c>
      <c r="O19" s="2">
        <f t="shared" si="4"/>
        <v>488796.511627907</v>
      </c>
    </row>
    <row r="20" ht="25.5" spans="2:15">
      <c r="B20">
        <v>19</v>
      </c>
      <c r="C20" s="6">
        <v>1005</v>
      </c>
      <c r="D20" s="7">
        <v>617039.534883721</v>
      </c>
      <c r="E20" s="2" t="e">
        <f t="shared" si="0"/>
        <v>#N/A</v>
      </c>
      <c r="F20" s="8"/>
      <c r="G20" s="6">
        <v>2903</v>
      </c>
      <c r="H20" s="7">
        <v>424885</v>
      </c>
      <c r="I20" s="7">
        <f t="shared" si="1"/>
        <v>472094.444444444</v>
      </c>
      <c r="J20" s="7" t="e">
        <f t="shared" si="2"/>
        <v>#N/A</v>
      </c>
      <c r="K20" s="6">
        <v>502861.079688192</v>
      </c>
      <c r="M20">
        <v>2703</v>
      </c>
      <c r="N20">
        <f t="shared" si="3"/>
        <v>421269</v>
      </c>
      <c r="O20" s="2">
        <f t="shared" si="4"/>
        <v>489847.674418605</v>
      </c>
    </row>
    <row r="21" ht="25.5" spans="2:15">
      <c r="B21">
        <v>20</v>
      </c>
      <c r="C21" s="6">
        <v>1103</v>
      </c>
      <c r="D21" s="7">
        <v>509819.76744186</v>
      </c>
      <c r="E21" s="2" t="e">
        <f t="shared" si="0"/>
        <v>#N/A</v>
      </c>
      <c r="F21" s="8"/>
      <c r="G21" s="6">
        <v>3203</v>
      </c>
      <c r="H21" s="7">
        <v>429405</v>
      </c>
      <c r="I21" s="7">
        <f t="shared" si="1"/>
        <v>477116.666666667</v>
      </c>
      <c r="J21" s="7" t="e">
        <f t="shared" si="2"/>
        <v>#N/A</v>
      </c>
      <c r="K21" s="6">
        <v>470992.61423088</v>
      </c>
      <c r="M21">
        <v>3303</v>
      </c>
      <c r="N21">
        <f t="shared" si="3"/>
        <v>414037</v>
      </c>
      <c r="O21" s="2">
        <f t="shared" si="4"/>
        <v>481438.372093023</v>
      </c>
    </row>
    <row r="22" ht="25.5" spans="2:11">
      <c r="B22">
        <v>21</v>
      </c>
      <c r="C22" s="6">
        <v>1105</v>
      </c>
      <c r="D22" s="7">
        <v>619141.860465116</v>
      </c>
      <c r="E22" s="2" t="e">
        <f t="shared" si="0"/>
        <v>#N/A</v>
      </c>
      <c r="F22" s="8"/>
      <c r="G22" s="6">
        <v>3303</v>
      </c>
      <c r="H22" s="7">
        <v>414037</v>
      </c>
      <c r="I22" s="7">
        <f t="shared" si="1"/>
        <v>460041.111111111</v>
      </c>
      <c r="J22" s="7">
        <f t="shared" si="2"/>
        <v>481438.372093023</v>
      </c>
      <c r="K22" s="6">
        <v>470992.61423088</v>
      </c>
    </row>
    <row r="23" ht="25.5" spans="2:11">
      <c r="B23">
        <v>22</v>
      </c>
      <c r="C23" s="6">
        <v>1205</v>
      </c>
      <c r="D23" s="7">
        <v>621244.186046512</v>
      </c>
      <c r="E23" s="2" t="e">
        <f t="shared" si="0"/>
        <v>#N/A</v>
      </c>
      <c r="F23" s="8"/>
      <c r="G23" s="6">
        <v>204</v>
      </c>
      <c r="H23" s="7">
        <v>540598</v>
      </c>
      <c r="I23" s="7">
        <f t="shared" si="1"/>
        <v>600664.444444444</v>
      </c>
      <c r="J23" s="7">
        <f t="shared" si="2"/>
        <v>628602.325581395</v>
      </c>
      <c r="K23" s="6">
        <v>670997.63447304</v>
      </c>
    </row>
    <row r="24" ht="25.5" spans="2:11">
      <c r="B24">
        <v>23</v>
      </c>
      <c r="C24" s="6">
        <v>1305</v>
      </c>
      <c r="D24" s="7">
        <v>623346.511627907</v>
      </c>
      <c r="E24" s="2" t="e">
        <f t="shared" si="0"/>
        <v>#N/A</v>
      </c>
      <c r="F24" s="8"/>
      <c r="G24" s="6">
        <v>1404</v>
      </c>
      <c r="H24" s="7">
        <v>560487</v>
      </c>
      <c r="I24" s="7">
        <f t="shared" si="1"/>
        <v>622763.333333333</v>
      </c>
      <c r="J24" s="7">
        <f t="shared" si="2"/>
        <v>651729.069767442</v>
      </c>
      <c r="K24" s="6">
        <v>696066.229437408</v>
      </c>
    </row>
    <row r="25" ht="25.5" spans="2:11">
      <c r="B25">
        <v>24</v>
      </c>
      <c r="C25" s="6">
        <v>1403</v>
      </c>
      <c r="D25" s="7">
        <v>512973.255813954</v>
      </c>
      <c r="E25" s="2">
        <f t="shared" si="0"/>
        <v>449995.555555556</v>
      </c>
      <c r="F25" s="8"/>
      <c r="G25" s="6">
        <v>2204</v>
      </c>
      <c r="H25" s="7">
        <v>574047</v>
      </c>
      <c r="I25" s="7">
        <f t="shared" si="1"/>
        <v>637830</v>
      </c>
      <c r="J25" s="7" t="e">
        <f t="shared" si="2"/>
        <v>#N/A</v>
      </c>
      <c r="K25" s="6">
        <v>695948.427449856</v>
      </c>
    </row>
    <row r="26" ht="25.5" spans="2:11">
      <c r="B26">
        <v>25</v>
      </c>
      <c r="C26" s="6">
        <v>1404</v>
      </c>
      <c r="D26" s="7">
        <v>675905.813953488</v>
      </c>
      <c r="E26" s="2">
        <f t="shared" si="0"/>
        <v>622763.333333333</v>
      </c>
      <c r="F26" s="8"/>
      <c r="G26" s="6">
        <v>2304</v>
      </c>
      <c r="H26" s="7">
        <v>576759</v>
      </c>
      <c r="I26" s="7">
        <f t="shared" si="1"/>
        <v>640843.333333333</v>
      </c>
      <c r="J26" s="7" t="e">
        <f t="shared" si="2"/>
        <v>#N/A</v>
      </c>
      <c r="K26" s="6">
        <v>697746.361089024</v>
      </c>
    </row>
    <row r="27" ht="25.5" spans="2:11">
      <c r="B27">
        <v>26</v>
      </c>
      <c r="C27" s="6">
        <v>1405</v>
      </c>
      <c r="D27" s="7">
        <v>623346.511627907</v>
      </c>
      <c r="E27" s="2" t="e">
        <f t="shared" si="0"/>
        <v>#N/A</v>
      </c>
      <c r="F27" s="8"/>
      <c r="G27" s="6">
        <v>2404</v>
      </c>
      <c r="H27" s="7">
        <v>576759</v>
      </c>
      <c r="I27" s="7">
        <f t="shared" si="1"/>
        <v>640843.333333333</v>
      </c>
      <c r="J27" s="7" t="e">
        <f t="shared" si="2"/>
        <v>#N/A</v>
      </c>
      <c r="K27" s="6">
        <v>699545.117104128</v>
      </c>
    </row>
    <row r="28" ht="25.5" spans="2:11">
      <c r="B28">
        <v>27</v>
      </c>
      <c r="C28" s="6">
        <v>1406</v>
      </c>
      <c r="D28" s="7">
        <v>586555.813953488</v>
      </c>
      <c r="E28" s="2" t="e">
        <f t="shared" si="0"/>
        <v>#N/A</v>
      </c>
      <c r="F28" s="8"/>
      <c r="G28" s="6">
        <v>2504</v>
      </c>
      <c r="H28" s="7">
        <v>578567</v>
      </c>
      <c r="I28" s="7">
        <f t="shared" si="1"/>
        <v>642852.222222222</v>
      </c>
      <c r="J28" s="7" t="e">
        <f t="shared" si="2"/>
        <v>#N/A</v>
      </c>
      <c r="K28" s="6">
        <v>708883.550880768</v>
      </c>
    </row>
    <row r="29" ht="25.5" spans="2:11">
      <c r="B29">
        <v>28</v>
      </c>
      <c r="C29" s="6">
        <v>1503</v>
      </c>
      <c r="D29" s="7">
        <v>517177.906976744</v>
      </c>
      <c r="E29" s="2">
        <f t="shared" si="0"/>
        <v>452004.444444444</v>
      </c>
      <c r="F29" s="8"/>
      <c r="G29" s="6">
        <v>2604</v>
      </c>
      <c r="H29" s="7">
        <v>580375</v>
      </c>
      <c r="I29" s="7">
        <f t="shared" si="1"/>
        <v>644861.111111111</v>
      </c>
      <c r="J29" s="7" t="e">
        <f t="shared" si="2"/>
        <v>#N/A</v>
      </c>
      <c r="K29" s="6">
        <v>710701.640128512</v>
      </c>
    </row>
    <row r="30" ht="25.5" spans="2:11">
      <c r="B30">
        <v>29</v>
      </c>
      <c r="C30" s="6">
        <v>1504</v>
      </c>
      <c r="D30" s="7">
        <v>701133.720930233</v>
      </c>
      <c r="E30" s="2" t="e">
        <f t="shared" si="0"/>
        <v>#N/A</v>
      </c>
      <c r="F30" s="8"/>
      <c r="G30" s="6">
        <v>2704</v>
      </c>
      <c r="H30" s="7">
        <v>582183</v>
      </c>
      <c r="I30" s="7">
        <f t="shared" si="1"/>
        <v>646870</v>
      </c>
      <c r="J30" s="7" t="e">
        <f t="shared" si="2"/>
        <v>#N/A</v>
      </c>
      <c r="K30" s="6">
        <v>712519.737606144</v>
      </c>
    </row>
    <row r="31" ht="25.5" spans="2:11">
      <c r="B31">
        <v>30</v>
      </c>
      <c r="C31" s="6">
        <v>1505</v>
      </c>
      <c r="D31" s="7">
        <v>627551.162790698</v>
      </c>
      <c r="E31" s="2" t="e">
        <f t="shared" si="0"/>
        <v>#N/A</v>
      </c>
      <c r="F31" s="8"/>
      <c r="G31" s="6">
        <v>2804</v>
      </c>
      <c r="H31" s="7">
        <v>584895</v>
      </c>
      <c r="I31" s="7">
        <f t="shared" si="1"/>
        <v>649883.333333333</v>
      </c>
      <c r="J31" s="7" t="e">
        <f t="shared" si="2"/>
        <v>#N/A</v>
      </c>
      <c r="K31" s="6">
        <v>714337.003865088</v>
      </c>
    </row>
    <row r="32" ht="25.5" spans="2:11">
      <c r="B32">
        <v>31</v>
      </c>
      <c r="C32" s="6">
        <v>1605</v>
      </c>
      <c r="D32" s="7">
        <v>629653.488372093</v>
      </c>
      <c r="E32" s="2" t="e">
        <f t="shared" si="0"/>
        <v>#N/A</v>
      </c>
      <c r="F32" s="8"/>
      <c r="G32" s="6">
        <v>2904</v>
      </c>
      <c r="H32" s="7">
        <v>586703</v>
      </c>
      <c r="I32" s="7">
        <f t="shared" si="1"/>
        <v>651892.222222222</v>
      </c>
      <c r="J32" s="7" t="e">
        <f t="shared" si="2"/>
        <v>#N/A</v>
      </c>
      <c r="K32" s="6">
        <v>697746.361089024</v>
      </c>
    </row>
    <row r="33" ht="25.5" spans="2:11">
      <c r="B33">
        <v>32</v>
      </c>
      <c r="C33" s="6">
        <v>1703</v>
      </c>
      <c r="D33" s="7">
        <v>520331.395348837</v>
      </c>
      <c r="E33" s="2">
        <f t="shared" si="0"/>
        <v>455018.888888889</v>
      </c>
      <c r="F33" s="8"/>
      <c r="G33" s="6">
        <v>3004</v>
      </c>
      <c r="H33" s="7">
        <v>588511</v>
      </c>
      <c r="I33" s="7">
        <f t="shared" si="1"/>
        <v>653901.111111111</v>
      </c>
      <c r="J33" s="7" t="e">
        <f t="shared" si="2"/>
        <v>#N/A</v>
      </c>
      <c r="K33" s="6">
        <v>670771.599869952</v>
      </c>
    </row>
    <row r="34" ht="25.5" spans="2:11">
      <c r="B34">
        <v>33</v>
      </c>
      <c r="C34" s="6">
        <v>1705</v>
      </c>
      <c r="D34" s="7">
        <v>631755.813953488</v>
      </c>
      <c r="E34" s="2" t="e">
        <f t="shared" si="0"/>
        <v>#N/A</v>
      </c>
      <c r="F34" s="8"/>
      <c r="G34" s="6">
        <v>3204</v>
      </c>
      <c r="H34" s="7">
        <v>592127</v>
      </c>
      <c r="I34" s="7">
        <f t="shared" si="1"/>
        <v>657918.888888889</v>
      </c>
      <c r="J34" s="7" t="e">
        <f t="shared" si="2"/>
        <v>#N/A</v>
      </c>
      <c r="K34" s="6">
        <v>628218.92141568</v>
      </c>
    </row>
    <row r="35" ht="25.5" spans="2:11">
      <c r="B35">
        <v>34</v>
      </c>
      <c r="C35" s="6">
        <v>1706</v>
      </c>
      <c r="D35" s="7">
        <v>592862.790697674</v>
      </c>
      <c r="E35" s="2" t="e">
        <f t="shared" ref="E35:E66" si="5">VLOOKUP(C35,G:I,3,0)</f>
        <v>#N/A</v>
      </c>
      <c r="F35" s="8"/>
      <c r="G35" s="6">
        <v>3104</v>
      </c>
      <c r="H35" s="7">
        <v>590319</v>
      </c>
      <c r="I35" s="7">
        <f t="shared" si="1"/>
        <v>655910</v>
      </c>
      <c r="J35" s="7" t="e">
        <f t="shared" si="2"/>
        <v>#N/A</v>
      </c>
      <c r="K35" s="6">
        <v>672917.6153088</v>
      </c>
    </row>
    <row r="36" ht="25.5" spans="2:11">
      <c r="B36">
        <v>35</v>
      </c>
      <c r="C36" s="6">
        <v>1803</v>
      </c>
      <c r="D36" s="7">
        <v>520331.395348837</v>
      </c>
      <c r="E36" s="2">
        <f t="shared" si="5"/>
        <v>455018.888888889</v>
      </c>
      <c r="F36" s="8"/>
      <c r="G36" s="6">
        <v>3304</v>
      </c>
      <c r="H36" s="7">
        <v>572239</v>
      </c>
      <c r="I36" s="7">
        <f t="shared" si="1"/>
        <v>635821.111111111</v>
      </c>
      <c r="J36" s="7" t="e">
        <f t="shared" si="2"/>
        <v>#N/A</v>
      </c>
      <c r="K36" s="6">
        <v>628218.92141568</v>
      </c>
    </row>
    <row r="37" ht="25.5" spans="2:11">
      <c r="B37">
        <v>36</v>
      </c>
      <c r="C37" s="6">
        <v>1805</v>
      </c>
      <c r="D37" s="7">
        <v>631755.813953488</v>
      </c>
      <c r="E37" s="2" t="e">
        <f t="shared" si="5"/>
        <v>#N/A</v>
      </c>
      <c r="F37" s="8"/>
      <c r="G37" s="6"/>
      <c r="H37" s="7"/>
      <c r="I37" s="7"/>
      <c r="J37" s="7"/>
      <c r="K37" s="6"/>
    </row>
    <row r="38" ht="25.5" spans="2:11">
      <c r="B38">
        <v>37</v>
      </c>
      <c r="C38" s="6">
        <v>1806</v>
      </c>
      <c r="D38" s="7">
        <v>594965.11627907</v>
      </c>
      <c r="E38" s="2" t="e">
        <f t="shared" si="5"/>
        <v>#N/A</v>
      </c>
      <c r="F38" s="8"/>
      <c r="G38" s="6"/>
      <c r="H38" s="7"/>
      <c r="I38" s="7"/>
      <c r="J38" s="7"/>
      <c r="K38" s="6"/>
    </row>
    <row r="39" ht="25.5" spans="2:11">
      <c r="B39">
        <v>38</v>
      </c>
      <c r="C39" s="6">
        <v>1903</v>
      </c>
      <c r="D39" s="7">
        <v>523484.88372093</v>
      </c>
      <c r="E39" s="2">
        <f t="shared" si="5"/>
        <v>457027.777777778</v>
      </c>
      <c r="F39" s="8"/>
      <c r="G39" s="6"/>
      <c r="H39" s="7"/>
      <c r="I39" s="7"/>
      <c r="J39" s="7"/>
      <c r="K39" s="6"/>
    </row>
    <row r="40" ht="25.5" spans="2:11">
      <c r="B40">
        <v>39</v>
      </c>
      <c r="C40" s="6">
        <v>1904</v>
      </c>
      <c r="D40" s="7">
        <v>709543.023255814</v>
      </c>
      <c r="E40" s="2" t="e">
        <f t="shared" si="5"/>
        <v>#N/A</v>
      </c>
      <c r="F40" s="8"/>
      <c r="G40" s="6"/>
      <c r="H40" s="7"/>
      <c r="I40" s="7"/>
      <c r="J40" s="7"/>
      <c r="K40" s="6"/>
    </row>
    <row r="41" ht="25.5" spans="2:11">
      <c r="B41">
        <v>40</v>
      </c>
      <c r="C41" s="6">
        <v>1905</v>
      </c>
      <c r="D41" s="7">
        <v>635960.465116279</v>
      </c>
      <c r="E41" s="2" t="e">
        <f t="shared" si="5"/>
        <v>#N/A</v>
      </c>
      <c r="F41" s="8"/>
      <c r="G41" s="6"/>
      <c r="H41" s="7"/>
      <c r="I41" s="7"/>
      <c r="J41" s="7"/>
      <c r="K41" s="6"/>
    </row>
    <row r="42" ht="25.5" spans="2:11">
      <c r="B42">
        <v>41</v>
      </c>
      <c r="C42" s="6">
        <v>2003</v>
      </c>
      <c r="D42" s="7">
        <v>525587.209302326</v>
      </c>
      <c r="E42" s="2">
        <f t="shared" si="5"/>
        <v>458032.222222222</v>
      </c>
      <c r="F42" s="8"/>
      <c r="G42" s="6"/>
      <c r="H42" s="7"/>
      <c r="I42" s="7"/>
      <c r="J42" s="7"/>
      <c r="K42" s="6"/>
    </row>
    <row r="43" ht="25.5" spans="2:11">
      <c r="B43">
        <v>42</v>
      </c>
      <c r="C43" s="6">
        <v>2004</v>
      </c>
      <c r="D43" s="7">
        <v>691673.255813953</v>
      </c>
      <c r="E43" s="2" t="e">
        <f t="shared" si="5"/>
        <v>#N/A</v>
      </c>
      <c r="F43" s="8"/>
      <c r="G43" s="6"/>
      <c r="H43" s="7"/>
      <c r="I43" s="7"/>
      <c r="J43" s="7"/>
      <c r="K43" s="6"/>
    </row>
    <row r="44" ht="25.5" spans="2:11">
      <c r="B44">
        <v>43</v>
      </c>
      <c r="C44" s="6">
        <v>2005</v>
      </c>
      <c r="D44" s="7">
        <v>638063.953488372</v>
      </c>
      <c r="E44" s="2" t="e">
        <f t="shared" si="5"/>
        <v>#N/A</v>
      </c>
      <c r="F44" s="8"/>
      <c r="G44" s="6"/>
      <c r="H44" s="7"/>
      <c r="I44" s="7"/>
      <c r="J44" s="7"/>
      <c r="K44" s="6"/>
    </row>
    <row r="45" ht="25.5" spans="2:11">
      <c r="B45">
        <v>44</v>
      </c>
      <c r="C45" s="6">
        <v>2006</v>
      </c>
      <c r="D45" s="7">
        <v>598118.604651163</v>
      </c>
      <c r="E45" s="2" t="e">
        <f t="shared" si="5"/>
        <v>#N/A</v>
      </c>
      <c r="F45" s="8"/>
      <c r="G45" s="6"/>
      <c r="H45" s="7"/>
      <c r="I45" s="7"/>
      <c r="J45" s="7"/>
      <c r="K45" s="6"/>
    </row>
    <row r="46" ht="25.5" spans="2:11">
      <c r="B46">
        <v>45</v>
      </c>
      <c r="C46" s="6">
        <v>2103</v>
      </c>
      <c r="D46" s="7">
        <v>527689.534883721</v>
      </c>
      <c r="E46" s="2">
        <f t="shared" si="5"/>
        <v>460041.111111111</v>
      </c>
      <c r="F46" s="8"/>
      <c r="G46" s="6"/>
      <c r="H46" s="7"/>
      <c r="I46" s="7"/>
      <c r="J46" s="7"/>
      <c r="K46" s="6"/>
    </row>
    <row r="47" ht="25.5" spans="2:11">
      <c r="B47">
        <v>46</v>
      </c>
      <c r="C47" s="6">
        <v>2104</v>
      </c>
      <c r="D47" s="7">
        <v>693775.581395349</v>
      </c>
      <c r="E47" s="2" t="e">
        <f t="shared" si="5"/>
        <v>#N/A</v>
      </c>
      <c r="F47" s="8"/>
      <c r="G47" s="6"/>
      <c r="H47" s="7"/>
      <c r="I47" s="7"/>
      <c r="J47" s="7"/>
      <c r="K47" s="6"/>
    </row>
    <row r="48" ht="25.5" spans="2:11">
      <c r="B48">
        <v>47</v>
      </c>
      <c r="C48" s="6">
        <v>2105</v>
      </c>
      <c r="D48" s="7">
        <v>640166.279069767</v>
      </c>
      <c r="E48" s="2" t="e">
        <f t="shared" si="5"/>
        <v>#N/A</v>
      </c>
      <c r="F48" s="8"/>
      <c r="G48" s="6"/>
      <c r="H48" s="7"/>
      <c r="I48" s="7"/>
      <c r="J48" s="7"/>
      <c r="K48" s="6"/>
    </row>
    <row r="49" ht="25.5" spans="2:11">
      <c r="B49">
        <v>48</v>
      </c>
      <c r="C49" s="6">
        <v>2106</v>
      </c>
      <c r="D49" s="7">
        <v>600220.930232558</v>
      </c>
      <c r="E49" s="2" t="e">
        <f t="shared" si="5"/>
        <v>#N/A</v>
      </c>
      <c r="F49" s="8"/>
      <c r="G49" s="6"/>
      <c r="H49" s="7"/>
      <c r="I49" s="7"/>
      <c r="J49" s="7"/>
      <c r="K49" s="6"/>
    </row>
    <row r="50" ht="25.5" spans="2:11">
      <c r="B50">
        <v>49</v>
      </c>
      <c r="C50" s="6">
        <v>2203</v>
      </c>
      <c r="D50" s="7">
        <v>528740.697674419</v>
      </c>
      <c r="E50" s="2">
        <f t="shared" si="5"/>
        <v>462050</v>
      </c>
      <c r="F50" s="8"/>
      <c r="G50" s="6"/>
      <c r="H50" s="7"/>
      <c r="I50" s="7"/>
      <c r="J50" s="7"/>
      <c r="K50" s="6"/>
    </row>
    <row r="51" ht="25.5" spans="2:11">
      <c r="B51">
        <v>50</v>
      </c>
      <c r="C51" s="6">
        <v>2204</v>
      </c>
      <c r="D51" s="7">
        <v>695877.906976744</v>
      </c>
      <c r="E51" s="2">
        <f t="shared" si="5"/>
        <v>637830</v>
      </c>
      <c r="F51" s="8"/>
      <c r="G51" s="6"/>
      <c r="H51" s="7"/>
      <c r="I51" s="7"/>
      <c r="J51" s="7"/>
      <c r="K51" s="6"/>
    </row>
    <row r="52" ht="25.5" spans="2:11">
      <c r="B52">
        <v>51</v>
      </c>
      <c r="C52" s="6">
        <v>2205</v>
      </c>
      <c r="D52" s="7">
        <v>642268.604651163</v>
      </c>
      <c r="E52" s="2" t="e">
        <f t="shared" si="5"/>
        <v>#N/A</v>
      </c>
      <c r="F52" s="8"/>
      <c r="G52" s="6"/>
      <c r="H52" s="7"/>
      <c r="I52" s="7"/>
      <c r="J52" s="7"/>
      <c r="K52" s="6"/>
    </row>
    <row r="53" ht="25.5" spans="2:11">
      <c r="B53">
        <v>52</v>
      </c>
      <c r="C53" s="6">
        <v>2206</v>
      </c>
      <c r="D53" s="7">
        <v>602323.255813953</v>
      </c>
      <c r="E53" s="2" t="e">
        <f t="shared" si="5"/>
        <v>#N/A</v>
      </c>
      <c r="F53" s="8"/>
      <c r="G53" s="6"/>
      <c r="H53" s="7"/>
      <c r="I53" s="7"/>
      <c r="J53" s="7"/>
      <c r="K53" s="6"/>
    </row>
    <row r="54" ht="25.5" spans="2:11">
      <c r="B54">
        <v>53</v>
      </c>
      <c r="C54" s="6">
        <v>2302</v>
      </c>
      <c r="D54" s="7">
        <v>511922.093023256</v>
      </c>
      <c r="E54" s="2" t="e">
        <f t="shared" si="5"/>
        <v>#N/A</v>
      </c>
      <c r="F54" s="8"/>
      <c r="G54" s="6"/>
      <c r="H54" s="7"/>
      <c r="I54" s="7"/>
      <c r="J54" s="7"/>
      <c r="K54" s="6"/>
    </row>
    <row r="55" ht="25.5" spans="2:11">
      <c r="B55">
        <v>54</v>
      </c>
      <c r="C55" s="6">
        <v>2303</v>
      </c>
      <c r="D55" s="7">
        <v>530843.023255814</v>
      </c>
      <c r="E55" s="2">
        <f t="shared" si="5"/>
        <v>463054.444444444</v>
      </c>
      <c r="F55" s="8"/>
      <c r="G55" s="6"/>
      <c r="H55" s="7"/>
      <c r="I55" s="7"/>
      <c r="J55" s="7"/>
      <c r="K55" s="6"/>
    </row>
    <row r="56" ht="25.5" spans="2:11">
      <c r="B56">
        <v>55</v>
      </c>
      <c r="C56" s="6">
        <v>2304</v>
      </c>
      <c r="D56" s="7">
        <v>697980.23255814</v>
      </c>
      <c r="E56" s="2">
        <f t="shared" si="5"/>
        <v>640843.333333333</v>
      </c>
      <c r="F56" s="8"/>
      <c r="G56" s="6"/>
      <c r="H56" s="7"/>
      <c r="I56" s="7"/>
      <c r="J56" s="7"/>
      <c r="K56" s="6"/>
    </row>
    <row r="57" ht="25.5" spans="2:11">
      <c r="B57">
        <v>56</v>
      </c>
      <c r="C57" s="6">
        <v>2305</v>
      </c>
      <c r="D57" s="7">
        <v>644370.930232558</v>
      </c>
      <c r="E57" s="2" t="e">
        <f t="shared" si="5"/>
        <v>#N/A</v>
      </c>
      <c r="F57" s="8"/>
      <c r="G57" s="6"/>
      <c r="H57" s="7"/>
      <c r="I57" s="7"/>
      <c r="J57" s="7"/>
      <c r="K57" s="6"/>
    </row>
    <row r="58" ht="25.5" spans="2:11">
      <c r="B58">
        <v>57</v>
      </c>
      <c r="C58" s="6">
        <v>2306</v>
      </c>
      <c r="D58" s="7">
        <v>604425.581395349</v>
      </c>
      <c r="E58" s="2" t="e">
        <f t="shared" si="5"/>
        <v>#N/A</v>
      </c>
      <c r="F58" s="8"/>
      <c r="G58" s="6"/>
      <c r="H58" s="7"/>
      <c r="I58" s="7"/>
      <c r="J58" s="7"/>
      <c r="K58" s="6"/>
    </row>
    <row r="59" ht="25.5" spans="2:11">
      <c r="B59">
        <v>58</v>
      </c>
      <c r="C59" s="6">
        <v>2401</v>
      </c>
      <c r="D59" s="7">
        <v>696929.069767442</v>
      </c>
      <c r="E59" s="2" t="e">
        <f t="shared" si="5"/>
        <v>#N/A</v>
      </c>
      <c r="F59" s="8"/>
      <c r="G59" s="6"/>
      <c r="H59" s="7"/>
      <c r="I59" s="7"/>
      <c r="J59" s="7"/>
      <c r="K59" s="6"/>
    </row>
    <row r="60" ht="25.5" spans="2:11">
      <c r="B60">
        <v>59</v>
      </c>
      <c r="C60" s="6">
        <v>2402</v>
      </c>
      <c r="D60" s="7">
        <v>514024.418604651</v>
      </c>
      <c r="E60" s="2" t="e">
        <f t="shared" si="5"/>
        <v>#N/A</v>
      </c>
      <c r="F60" s="8"/>
      <c r="G60" s="6"/>
      <c r="H60" s="7"/>
      <c r="I60" s="7"/>
      <c r="J60" s="7"/>
      <c r="K60" s="6"/>
    </row>
    <row r="61" ht="25.5" spans="2:11">
      <c r="B61">
        <v>60</v>
      </c>
      <c r="C61" s="6">
        <v>2403</v>
      </c>
      <c r="D61" s="7">
        <v>530843.023255814</v>
      </c>
      <c r="E61" s="2">
        <f t="shared" si="5"/>
        <v>463054.444444444</v>
      </c>
      <c r="F61" s="8"/>
      <c r="G61" s="6"/>
      <c r="H61" s="7"/>
      <c r="I61" s="7"/>
      <c r="J61" s="7"/>
      <c r="K61" s="6"/>
    </row>
    <row r="62" ht="25.5" spans="2:11">
      <c r="B62">
        <v>61</v>
      </c>
      <c r="C62" s="6">
        <v>2404</v>
      </c>
      <c r="D62" s="7">
        <v>697980.23255814</v>
      </c>
      <c r="E62" s="2">
        <f t="shared" si="5"/>
        <v>640843.333333333</v>
      </c>
      <c r="F62" s="8"/>
      <c r="G62" s="6"/>
      <c r="H62" s="7"/>
      <c r="I62" s="7"/>
      <c r="J62" s="7"/>
      <c r="K62" s="6"/>
    </row>
    <row r="63" ht="25.5" spans="2:11">
      <c r="B63">
        <v>62</v>
      </c>
      <c r="C63" s="6">
        <v>2405</v>
      </c>
      <c r="D63" s="7">
        <v>644370.930232558</v>
      </c>
      <c r="E63" s="2" t="e">
        <f t="shared" si="5"/>
        <v>#N/A</v>
      </c>
      <c r="F63" s="8"/>
      <c r="G63" s="6"/>
      <c r="H63" s="7"/>
      <c r="I63" s="7"/>
      <c r="J63" s="7"/>
      <c r="K63" s="6"/>
    </row>
    <row r="64" ht="25.5" spans="2:11">
      <c r="B64">
        <v>63</v>
      </c>
      <c r="C64" s="6">
        <v>2406</v>
      </c>
      <c r="D64" s="7">
        <v>606527.906976744</v>
      </c>
      <c r="E64" s="2" t="e">
        <f t="shared" si="5"/>
        <v>#N/A</v>
      </c>
      <c r="F64" s="8"/>
      <c r="G64" s="6"/>
      <c r="H64" s="7"/>
      <c r="I64" s="7"/>
      <c r="J64" s="7"/>
      <c r="K64" s="6"/>
    </row>
    <row r="65" ht="25.5" spans="2:11">
      <c r="B65">
        <v>64</v>
      </c>
      <c r="C65" s="6">
        <v>2502</v>
      </c>
      <c r="D65" s="7">
        <v>516126.744186047</v>
      </c>
      <c r="E65" s="2" t="e">
        <f t="shared" si="5"/>
        <v>#N/A</v>
      </c>
      <c r="F65" s="8"/>
      <c r="G65" s="6"/>
      <c r="H65" s="7"/>
      <c r="I65" s="7"/>
      <c r="J65" s="7"/>
      <c r="K65" s="6"/>
    </row>
    <row r="66" ht="25.5" spans="2:11">
      <c r="B66">
        <v>65</v>
      </c>
      <c r="C66" s="6">
        <v>2503</v>
      </c>
      <c r="D66" s="7">
        <v>533996.511627907</v>
      </c>
      <c r="E66" s="2">
        <f t="shared" si="5"/>
        <v>465063.333333333</v>
      </c>
      <c r="F66" s="8"/>
      <c r="G66" s="6"/>
      <c r="H66" s="7"/>
      <c r="I66" s="7"/>
      <c r="J66" s="7"/>
      <c r="K66" s="6"/>
    </row>
    <row r="67" ht="25.5" spans="2:11">
      <c r="B67">
        <v>66</v>
      </c>
      <c r="C67" s="6">
        <v>2504</v>
      </c>
      <c r="D67" s="7">
        <v>703236.046511628</v>
      </c>
      <c r="E67" s="2">
        <f t="shared" ref="E67:E98" si="6">VLOOKUP(C67,G:I,3,0)</f>
        <v>642852.222222222</v>
      </c>
      <c r="F67" s="8"/>
      <c r="G67" s="6"/>
      <c r="H67" s="7"/>
      <c r="I67" s="7"/>
      <c r="J67" s="7"/>
      <c r="K67" s="6"/>
    </row>
    <row r="68" ht="25.5" spans="2:11">
      <c r="B68">
        <v>67</v>
      </c>
      <c r="C68" s="6">
        <v>2505</v>
      </c>
      <c r="D68" s="7">
        <v>648575.581395349</v>
      </c>
      <c r="E68" s="2" t="e">
        <f t="shared" si="6"/>
        <v>#N/A</v>
      </c>
      <c r="F68" s="8"/>
      <c r="G68" s="6"/>
      <c r="H68" s="7"/>
      <c r="I68" s="7"/>
      <c r="J68" s="7"/>
      <c r="K68" s="6"/>
    </row>
    <row r="69" ht="25.5" spans="2:11">
      <c r="B69">
        <v>68</v>
      </c>
      <c r="C69" s="6">
        <v>2506</v>
      </c>
      <c r="D69" s="7">
        <v>608630.23255814</v>
      </c>
      <c r="E69" s="2" t="e">
        <f t="shared" si="6"/>
        <v>#N/A</v>
      </c>
      <c r="F69" s="8"/>
      <c r="G69" s="6"/>
      <c r="H69" s="7"/>
      <c r="I69" s="7"/>
      <c r="J69" s="7"/>
      <c r="K69" s="6"/>
    </row>
    <row r="70" ht="25.5" spans="2:11">
      <c r="B70">
        <v>69</v>
      </c>
      <c r="C70" s="6">
        <v>2602</v>
      </c>
      <c r="D70" s="7">
        <v>517177.906976744</v>
      </c>
      <c r="E70" s="2" t="e">
        <f t="shared" si="6"/>
        <v>#N/A</v>
      </c>
      <c r="F70" s="8"/>
      <c r="G70" s="6"/>
      <c r="H70" s="7"/>
      <c r="I70" s="7"/>
      <c r="J70" s="7"/>
      <c r="K70" s="6"/>
    </row>
    <row r="71" ht="25.5" spans="2:11">
      <c r="B71">
        <v>70</v>
      </c>
      <c r="C71" s="6">
        <v>2603</v>
      </c>
      <c r="D71" s="7">
        <v>536098.837209302</v>
      </c>
      <c r="E71" s="2">
        <f t="shared" si="6"/>
        <v>467072.222222222</v>
      </c>
      <c r="F71" s="8"/>
      <c r="G71" s="6"/>
      <c r="H71" s="7"/>
      <c r="I71" s="7"/>
      <c r="J71" s="7"/>
      <c r="K71" s="6"/>
    </row>
    <row r="72" ht="25.5" spans="2:11">
      <c r="B72">
        <v>71</v>
      </c>
      <c r="C72" s="6">
        <v>2604</v>
      </c>
      <c r="D72" s="7">
        <v>705338.372093023</v>
      </c>
      <c r="E72" s="2">
        <f t="shared" si="6"/>
        <v>644861.111111111</v>
      </c>
      <c r="F72" s="8"/>
      <c r="G72" s="6"/>
      <c r="H72" s="7"/>
      <c r="I72" s="7"/>
      <c r="J72" s="7"/>
      <c r="K72" s="6"/>
    </row>
    <row r="73" ht="25.5" spans="2:11">
      <c r="B73">
        <v>72</v>
      </c>
      <c r="C73" s="6">
        <v>2605</v>
      </c>
      <c r="D73" s="7">
        <v>650677.906976744</v>
      </c>
      <c r="E73" s="2" t="e">
        <f t="shared" si="6"/>
        <v>#N/A</v>
      </c>
      <c r="F73" s="8"/>
      <c r="G73" s="6"/>
      <c r="H73" s="7"/>
      <c r="I73" s="7"/>
      <c r="J73" s="7"/>
      <c r="K73" s="6"/>
    </row>
    <row r="74" ht="25.5" spans="2:11">
      <c r="B74">
        <v>73</v>
      </c>
      <c r="C74" s="6">
        <v>2606</v>
      </c>
      <c r="D74" s="7">
        <v>610732.558139535</v>
      </c>
      <c r="E74" s="2" t="e">
        <f t="shared" si="6"/>
        <v>#N/A</v>
      </c>
      <c r="F74" s="8"/>
      <c r="G74" s="6"/>
      <c r="H74" s="7"/>
      <c r="I74" s="7"/>
      <c r="J74" s="7"/>
      <c r="K74" s="6"/>
    </row>
    <row r="75" ht="25.5" spans="2:11">
      <c r="B75">
        <v>74</v>
      </c>
      <c r="C75" s="6">
        <v>2702</v>
      </c>
      <c r="D75" s="7">
        <v>519280.23255814</v>
      </c>
      <c r="E75" s="2" t="e">
        <f t="shared" si="6"/>
        <v>#N/A</v>
      </c>
      <c r="F75" s="8"/>
      <c r="G75" s="6"/>
      <c r="H75" s="7"/>
      <c r="I75" s="7"/>
      <c r="J75" s="7"/>
      <c r="K75" s="6"/>
    </row>
    <row r="76" ht="25.5" spans="2:11">
      <c r="B76">
        <v>75</v>
      </c>
      <c r="C76" s="6">
        <v>2703</v>
      </c>
      <c r="D76" s="7">
        <v>538201.162790698</v>
      </c>
      <c r="E76" s="2">
        <f t="shared" si="6"/>
        <v>468076.666666667</v>
      </c>
      <c r="F76" s="8"/>
      <c r="G76" s="6"/>
      <c r="H76" s="7"/>
      <c r="I76" s="7"/>
      <c r="J76" s="7"/>
      <c r="K76" s="6"/>
    </row>
    <row r="77" ht="25.5" spans="2:11">
      <c r="B77">
        <v>76</v>
      </c>
      <c r="C77" s="6">
        <v>2704</v>
      </c>
      <c r="D77" s="7">
        <v>707440.697674419</v>
      </c>
      <c r="E77" s="2">
        <f t="shared" si="6"/>
        <v>646870</v>
      </c>
      <c r="F77" s="8"/>
      <c r="G77" s="6"/>
      <c r="H77" s="7"/>
      <c r="I77" s="7"/>
      <c r="J77" s="7"/>
      <c r="K77" s="6"/>
    </row>
    <row r="78" ht="25.5" spans="2:11">
      <c r="B78">
        <v>77</v>
      </c>
      <c r="C78" s="6">
        <v>2705</v>
      </c>
      <c r="D78" s="7">
        <v>652780.23255814</v>
      </c>
      <c r="E78" s="2" t="e">
        <f t="shared" si="6"/>
        <v>#N/A</v>
      </c>
      <c r="F78" s="8"/>
      <c r="G78" s="6"/>
      <c r="H78" s="7"/>
      <c r="I78" s="7"/>
      <c r="J78" s="7"/>
      <c r="K78" s="6"/>
    </row>
    <row r="79" ht="25.5" spans="2:11">
      <c r="B79">
        <v>78</v>
      </c>
      <c r="C79" s="6">
        <v>2706</v>
      </c>
      <c r="D79" s="7">
        <v>611783.720930233</v>
      </c>
      <c r="E79" s="2" t="e">
        <f t="shared" si="6"/>
        <v>#N/A</v>
      </c>
      <c r="F79" s="8"/>
      <c r="G79" s="6"/>
      <c r="H79" s="7"/>
      <c r="I79" s="7"/>
      <c r="J79" s="7"/>
      <c r="K79" s="6"/>
    </row>
    <row r="80" ht="25.5" spans="2:11">
      <c r="B80">
        <v>79</v>
      </c>
      <c r="C80" s="6">
        <v>2802</v>
      </c>
      <c r="D80" s="7">
        <v>521382.558139535</v>
      </c>
      <c r="E80" s="2" t="e">
        <f t="shared" si="6"/>
        <v>#N/A</v>
      </c>
      <c r="F80" s="8"/>
      <c r="G80" s="6"/>
      <c r="H80" s="7"/>
      <c r="I80" s="7"/>
      <c r="J80" s="7"/>
      <c r="K80" s="6"/>
    </row>
    <row r="81" ht="25.5" spans="2:11">
      <c r="B81">
        <v>80</v>
      </c>
      <c r="C81" s="6">
        <v>2803</v>
      </c>
      <c r="D81" s="7">
        <v>539252.325581395</v>
      </c>
      <c r="E81" s="2">
        <f t="shared" si="6"/>
        <v>470085.555555556</v>
      </c>
      <c r="F81" s="8"/>
      <c r="G81" s="6"/>
      <c r="H81" s="7"/>
      <c r="I81" s="7"/>
      <c r="J81" s="7"/>
      <c r="K81" s="6"/>
    </row>
    <row r="82" ht="25.5" spans="2:11">
      <c r="B82">
        <v>81</v>
      </c>
      <c r="C82" s="6">
        <v>2804</v>
      </c>
      <c r="D82" s="7">
        <v>710594.186046512</v>
      </c>
      <c r="E82" s="2">
        <f t="shared" si="6"/>
        <v>649883.333333333</v>
      </c>
      <c r="F82" s="8"/>
      <c r="G82" s="6"/>
      <c r="H82" s="7"/>
      <c r="I82" s="7"/>
      <c r="J82" s="7"/>
      <c r="K82" s="6"/>
    </row>
    <row r="83" ht="25.5" spans="2:11">
      <c r="B83">
        <v>82</v>
      </c>
      <c r="C83" s="6">
        <v>2805</v>
      </c>
      <c r="D83" s="7">
        <v>654882.558139535</v>
      </c>
      <c r="E83" s="2" t="e">
        <f t="shared" si="6"/>
        <v>#N/A</v>
      </c>
      <c r="F83" s="8"/>
      <c r="G83" s="6"/>
      <c r="H83" s="7"/>
      <c r="I83" s="7"/>
      <c r="J83" s="7"/>
      <c r="K83" s="6"/>
    </row>
    <row r="84" ht="25.5" spans="2:11">
      <c r="B84">
        <v>83</v>
      </c>
      <c r="C84" s="6">
        <v>2806</v>
      </c>
      <c r="D84" s="7">
        <v>613886.046511628</v>
      </c>
      <c r="E84" s="2" t="e">
        <f t="shared" si="6"/>
        <v>#N/A</v>
      </c>
      <c r="F84" s="8"/>
      <c r="G84" s="6"/>
      <c r="H84" s="7"/>
      <c r="I84" s="7"/>
      <c r="J84" s="7"/>
      <c r="K84" s="6"/>
    </row>
    <row r="85" ht="25.5" spans="2:11">
      <c r="B85">
        <v>84</v>
      </c>
      <c r="C85" s="6">
        <v>2902</v>
      </c>
      <c r="D85" s="7">
        <v>522433.720930233</v>
      </c>
      <c r="E85" s="2" t="e">
        <f t="shared" si="6"/>
        <v>#N/A</v>
      </c>
      <c r="F85" s="8"/>
      <c r="G85" s="6"/>
      <c r="H85" s="7"/>
      <c r="I85" s="7"/>
      <c r="J85" s="7"/>
      <c r="K85" s="6"/>
    </row>
    <row r="86" ht="25.5" spans="2:11">
      <c r="B86">
        <v>85</v>
      </c>
      <c r="C86" s="6">
        <v>2903</v>
      </c>
      <c r="D86" s="7">
        <v>541354.651162791</v>
      </c>
      <c r="E86" s="2">
        <f t="shared" si="6"/>
        <v>472094.444444444</v>
      </c>
      <c r="F86" s="8"/>
      <c r="G86" s="6"/>
      <c r="H86" s="7"/>
      <c r="I86" s="7"/>
      <c r="J86" s="7"/>
      <c r="K86" s="6"/>
    </row>
    <row r="87" ht="25.5" spans="2:11">
      <c r="B87">
        <v>86</v>
      </c>
      <c r="C87" s="6">
        <v>2904</v>
      </c>
      <c r="D87" s="7">
        <v>712696.511627907</v>
      </c>
      <c r="E87" s="2">
        <f t="shared" si="6"/>
        <v>651892.222222222</v>
      </c>
      <c r="F87" s="8"/>
      <c r="G87" s="6"/>
      <c r="H87" s="7"/>
      <c r="I87" s="7"/>
      <c r="J87" s="7"/>
      <c r="K87" s="6"/>
    </row>
    <row r="88" ht="25.5" spans="2:11">
      <c r="B88">
        <v>87</v>
      </c>
      <c r="C88" s="6">
        <v>2905</v>
      </c>
      <c r="D88" s="7">
        <v>656984.88372093</v>
      </c>
      <c r="E88" s="2" t="e">
        <f t="shared" si="6"/>
        <v>#N/A</v>
      </c>
      <c r="F88" s="8"/>
      <c r="G88" s="6"/>
      <c r="H88" s="7"/>
      <c r="I88" s="7"/>
      <c r="J88" s="7"/>
      <c r="K88" s="6"/>
    </row>
    <row r="89" ht="25.5" spans="2:11">
      <c r="B89">
        <v>88</v>
      </c>
      <c r="C89" s="6">
        <v>2906</v>
      </c>
      <c r="D89" s="7">
        <v>615988.372093023</v>
      </c>
      <c r="E89" s="2" t="e">
        <f t="shared" si="6"/>
        <v>#N/A</v>
      </c>
      <c r="F89" s="8"/>
      <c r="G89" s="6"/>
      <c r="H89" s="7"/>
      <c r="I89" s="7"/>
      <c r="J89" s="7"/>
      <c r="K89" s="6"/>
    </row>
    <row r="90" ht="25.5" spans="2:11">
      <c r="B90">
        <v>89</v>
      </c>
      <c r="C90" s="6">
        <v>3002</v>
      </c>
      <c r="D90" s="7">
        <v>524536.046511628</v>
      </c>
      <c r="E90" s="2" t="e">
        <f t="shared" si="6"/>
        <v>#N/A</v>
      </c>
      <c r="F90" s="8"/>
      <c r="G90" s="6"/>
      <c r="H90" s="7"/>
      <c r="I90" s="7"/>
      <c r="J90" s="7"/>
      <c r="K90" s="6"/>
    </row>
    <row r="91" ht="25.5" spans="2:11">
      <c r="B91">
        <v>90</v>
      </c>
      <c r="C91" s="6">
        <v>3004</v>
      </c>
      <c r="D91" s="7">
        <v>714798.837209302</v>
      </c>
      <c r="E91" s="2">
        <f t="shared" si="6"/>
        <v>653901.111111111</v>
      </c>
      <c r="F91" s="8"/>
      <c r="G91" s="6"/>
      <c r="H91" s="7"/>
      <c r="I91" s="7"/>
      <c r="J91" s="7"/>
      <c r="K91" s="6"/>
    </row>
    <row r="92" ht="25.5" spans="2:11">
      <c r="B92">
        <v>91</v>
      </c>
      <c r="C92" s="6">
        <v>3005</v>
      </c>
      <c r="D92" s="7">
        <v>659087.209302326</v>
      </c>
      <c r="E92" s="2" t="e">
        <f t="shared" si="6"/>
        <v>#N/A</v>
      </c>
      <c r="F92" s="8"/>
      <c r="G92" s="6"/>
      <c r="H92" s="7"/>
      <c r="I92" s="7"/>
      <c r="J92" s="7"/>
      <c r="K92" s="6"/>
    </row>
    <row r="93" ht="25.5" spans="2:11">
      <c r="B93">
        <v>92</v>
      </c>
      <c r="C93" s="6">
        <v>3006</v>
      </c>
      <c r="D93" s="7">
        <v>618090.697674419</v>
      </c>
      <c r="E93" s="2" t="e">
        <f t="shared" si="6"/>
        <v>#N/A</v>
      </c>
      <c r="F93" s="8"/>
      <c r="G93" s="6"/>
      <c r="H93" s="7"/>
      <c r="I93" s="7"/>
      <c r="J93" s="7"/>
      <c r="K93" s="6"/>
    </row>
    <row r="94" ht="25.5" spans="2:11">
      <c r="B94">
        <v>93</v>
      </c>
      <c r="C94" s="6">
        <v>3102</v>
      </c>
      <c r="D94" s="7">
        <v>482784.88372093</v>
      </c>
      <c r="E94" s="2" t="e">
        <f t="shared" si="6"/>
        <v>#N/A</v>
      </c>
      <c r="F94" s="8"/>
      <c r="G94" s="6"/>
      <c r="H94" s="7"/>
      <c r="I94" s="7"/>
      <c r="J94" s="7"/>
      <c r="K94" s="6"/>
    </row>
    <row r="95" ht="25.5" spans="2:11">
      <c r="B95">
        <v>94</v>
      </c>
      <c r="C95" s="6">
        <v>3104</v>
      </c>
      <c r="D95" s="7">
        <v>705850</v>
      </c>
      <c r="E95" s="2">
        <f t="shared" si="6"/>
        <v>655910</v>
      </c>
      <c r="F95" s="8"/>
      <c r="G95" s="6"/>
      <c r="H95" s="7"/>
      <c r="I95" s="7"/>
      <c r="J95" s="7"/>
      <c r="K95" s="6"/>
    </row>
    <row r="96" ht="25.5" spans="2:11">
      <c r="B96">
        <v>95</v>
      </c>
      <c r="C96" s="6">
        <v>3105</v>
      </c>
      <c r="D96" s="7">
        <v>661189.534883721</v>
      </c>
      <c r="E96" s="2" t="e">
        <f t="shared" si="6"/>
        <v>#N/A</v>
      </c>
      <c r="F96" s="8"/>
      <c r="G96" s="6"/>
      <c r="H96" s="7"/>
      <c r="I96" s="7"/>
      <c r="J96" s="7"/>
      <c r="K96" s="6"/>
    </row>
    <row r="97" ht="25.5" spans="2:11">
      <c r="B97">
        <v>96</v>
      </c>
      <c r="C97" s="6">
        <v>3201</v>
      </c>
      <c r="D97" s="7">
        <v>705850</v>
      </c>
      <c r="E97" s="2" t="e">
        <f t="shared" si="6"/>
        <v>#N/A</v>
      </c>
      <c r="F97" s="8"/>
      <c r="G97" s="6"/>
      <c r="H97" s="7"/>
      <c r="I97" s="7"/>
      <c r="J97" s="7"/>
      <c r="K97" s="6"/>
    </row>
    <row r="98" ht="25.5" spans="2:11">
      <c r="B98">
        <v>97</v>
      </c>
      <c r="C98" s="6">
        <v>3202</v>
      </c>
      <c r="D98" s="7">
        <v>527689.534883721</v>
      </c>
      <c r="E98" s="2" t="e">
        <f t="shared" si="6"/>
        <v>#N/A</v>
      </c>
      <c r="F98" s="8"/>
      <c r="G98" s="6"/>
      <c r="H98" s="7"/>
      <c r="I98" s="7"/>
      <c r="J98" s="7"/>
      <c r="K98" s="6"/>
    </row>
    <row r="99" ht="25.5" spans="2:11">
      <c r="B99">
        <v>98</v>
      </c>
      <c r="C99" s="6">
        <v>3203</v>
      </c>
      <c r="D99" s="7">
        <v>546610.465116279</v>
      </c>
      <c r="E99" s="2">
        <f>VLOOKUP(C99,G:I,3,0)</f>
        <v>477116.666666667</v>
      </c>
      <c r="F99" s="8"/>
      <c r="G99" s="6"/>
      <c r="H99" s="7"/>
      <c r="I99" s="7"/>
      <c r="J99" s="7"/>
      <c r="K99" s="6"/>
    </row>
    <row r="100" ht="25.5" spans="2:11">
      <c r="B100">
        <v>99</v>
      </c>
      <c r="C100" s="6">
        <v>3204</v>
      </c>
      <c r="D100" s="7">
        <v>709700</v>
      </c>
      <c r="E100" s="2">
        <f>VLOOKUP(C100,G:I,3,0)</f>
        <v>657918.888888889</v>
      </c>
      <c r="F100" s="8"/>
      <c r="G100" s="6"/>
      <c r="H100" s="7"/>
      <c r="I100" s="7"/>
      <c r="J100" s="7"/>
      <c r="K100" s="6"/>
    </row>
    <row r="101" ht="25.5" spans="2:11">
      <c r="B101">
        <v>100</v>
      </c>
      <c r="C101" s="6">
        <v>3205</v>
      </c>
      <c r="D101" s="7">
        <v>663291.860465116</v>
      </c>
      <c r="E101" s="2" t="e">
        <f>VLOOKUP(C101,G:I,3,0)</f>
        <v>#N/A</v>
      </c>
      <c r="F101" s="8"/>
      <c r="G101" s="6"/>
      <c r="H101" s="7"/>
      <c r="I101" s="7"/>
      <c r="J101" s="7"/>
      <c r="K101" s="6"/>
    </row>
    <row r="102" ht="25.5" spans="2:11">
      <c r="B102">
        <v>101</v>
      </c>
      <c r="C102" s="6">
        <v>3206</v>
      </c>
      <c r="D102" s="7">
        <v>622295.348837209</v>
      </c>
      <c r="E102" s="2" t="e">
        <f>VLOOKUP(C102,G:I,3,0)</f>
        <v>#N/A</v>
      </c>
      <c r="F102" s="8"/>
      <c r="G102" s="6"/>
      <c r="H102" s="7"/>
      <c r="I102" s="7"/>
      <c r="J102" s="7"/>
      <c r="K102" s="6"/>
    </row>
    <row r="103" ht="25.5" spans="2:11">
      <c r="B103">
        <v>102</v>
      </c>
      <c r="C103" s="6">
        <v>3302</v>
      </c>
      <c r="D103" s="7">
        <v>501410.465116279</v>
      </c>
      <c r="E103" s="2" t="e">
        <f>VLOOKUP(C103,G:I,3,0)</f>
        <v>#N/A</v>
      </c>
      <c r="F103" s="8"/>
      <c r="G103" s="6"/>
      <c r="H103" s="7"/>
      <c r="I103" s="7"/>
      <c r="J103" s="7"/>
      <c r="K103" s="6"/>
    </row>
    <row r="104" ht="25.5" spans="2:11">
      <c r="B104">
        <v>103</v>
      </c>
      <c r="C104" s="6">
        <v>3303</v>
      </c>
      <c r="D104" s="7">
        <v>520331.395348837</v>
      </c>
      <c r="E104" s="2">
        <f>VLOOKUP(C104,G:I,3,0)</f>
        <v>460041.111111111</v>
      </c>
      <c r="F104" s="8"/>
      <c r="G104" s="6"/>
      <c r="H104" s="7"/>
      <c r="I104" s="7"/>
      <c r="J104" s="7"/>
      <c r="K104" s="6"/>
    </row>
    <row r="105" ht="25.5" spans="2:11">
      <c r="B105">
        <v>104</v>
      </c>
      <c r="C105" s="6">
        <v>3304</v>
      </c>
      <c r="D105" s="7">
        <v>684315.11627907</v>
      </c>
      <c r="E105" s="2">
        <f>VLOOKUP(C105,G:I,3,0)</f>
        <v>635821.111111111</v>
      </c>
      <c r="F105" s="8"/>
      <c r="G105" s="6"/>
      <c r="H105" s="7"/>
      <c r="I105" s="7"/>
      <c r="J105" s="7"/>
      <c r="K105" s="6"/>
    </row>
    <row r="106" ht="25.5" spans="2:11">
      <c r="B106">
        <v>105</v>
      </c>
      <c r="C106" s="10">
        <v>3305</v>
      </c>
      <c r="D106" s="7">
        <v>631755.813953488</v>
      </c>
      <c r="E106" s="2" t="e">
        <f>VLOOKUP(C106,G:I,3,0)</f>
        <v>#N/A</v>
      </c>
      <c r="F106" s="8"/>
      <c r="G106" s="10"/>
      <c r="H106" s="7"/>
      <c r="I106" s="19"/>
      <c r="J106" s="19"/>
      <c r="K106" s="10"/>
    </row>
    <row r="107" ht="25.5" spans="2:11">
      <c r="B107">
        <v>106</v>
      </c>
      <c r="C107" s="6">
        <v>3306</v>
      </c>
      <c r="D107" s="7">
        <v>592862.790697674</v>
      </c>
      <c r="E107" s="2" t="e">
        <f>VLOOKUP(C107,G:I,3,0)</f>
        <v>#N/A</v>
      </c>
      <c r="F107" s="8"/>
      <c r="G107" s="6"/>
      <c r="H107" s="7"/>
      <c r="I107" s="7"/>
      <c r="J107" s="7"/>
      <c r="K107" s="6"/>
    </row>
    <row r="108" ht="22.5" spans="3:11">
      <c r="C108" s="11"/>
      <c r="D108" s="11"/>
      <c r="F108" s="12"/>
      <c r="G108" s="11"/>
      <c r="H108" s="11"/>
      <c r="I108" s="11"/>
      <c r="J108" s="11"/>
      <c r="K108" s="11"/>
    </row>
    <row r="109" ht="22.5" spans="3:11">
      <c r="C109" s="13"/>
      <c r="D109" s="13"/>
      <c r="F109" s="14"/>
      <c r="G109" s="13"/>
      <c r="H109" s="13"/>
      <c r="I109" s="13"/>
      <c r="J109" s="13"/>
      <c r="K109" s="13"/>
    </row>
    <row r="110" ht="22.5" spans="3:11">
      <c r="C110" s="15"/>
      <c r="D110" s="16"/>
      <c r="F110" s="17"/>
      <c r="G110" s="15"/>
      <c r="H110" s="16"/>
      <c r="I110" s="16"/>
      <c r="J110" s="16"/>
      <c r="K110" s="15"/>
    </row>
    <row r="111" ht="22.5" spans="3:11">
      <c r="C111" s="15"/>
      <c r="D111" s="16"/>
      <c r="F111" s="17"/>
      <c r="G111" s="15"/>
      <c r="H111" s="16"/>
      <c r="I111" s="16"/>
      <c r="J111" s="16"/>
      <c r="K111" s="15"/>
    </row>
    <row r="112" ht="23.25" spans="3:11">
      <c r="C112" s="15"/>
      <c r="D112" s="18"/>
      <c r="F112" s="17"/>
      <c r="G112" s="15"/>
      <c r="H112" s="18"/>
      <c r="I112" s="18"/>
      <c r="J112" s="18"/>
      <c r="K112" s="15"/>
    </row>
  </sheetData>
  <autoFilter ref="B1:K107">
    <extLst/>
  </autoFilter>
  <conditionalFormatting sqref="C$1:C$1048576">
    <cfRule type="duplicateValues" dxfId="1" priority="3"/>
  </conditionalFormatting>
  <conditionalFormatting sqref="G$1:G$1048576">
    <cfRule type="duplicateValues" dxfId="1" priority="2"/>
  </conditionalFormatting>
  <conditionalFormatting sqref="K$1:K$104857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Babe.</cp:lastModifiedBy>
  <dcterms:created xsi:type="dcterms:W3CDTF">2006-09-13T11:21:00Z</dcterms:created>
  <dcterms:modified xsi:type="dcterms:W3CDTF">2023-09-25T11:18:00Z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9C69BBD9C875461289A909F010D242E9_13</vt:lpwstr>
  </property>
  <property fmtid="{D5CDD505-2E9C-101B-9397-08002B2CF9AE}" pid="4" name="KSOReadingLayout">
    <vt:bool>true</vt:bool>
  </property>
</Properties>
</file>