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375"/>
  </bookViews>
  <sheets>
    <sheet name="附件2" sheetId="2" r:id="rId1"/>
  </sheets>
  <definedNames>
    <definedName name="_xlnm._FilterDatabase" localSheetId="0" hidden="1">附件2!$A$4:$O$28</definedName>
  </definedNames>
  <calcPr calcId="125725"/>
</workbook>
</file>

<file path=xl/calcChain.xml><?xml version="1.0" encoding="utf-8"?>
<calcChain xmlns="http://schemas.openxmlformats.org/spreadsheetml/2006/main">
  <c r="H23" i="2"/>
  <c r="G23" s="1"/>
  <c r="I23"/>
  <c r="G7"/>
  <c r="G8"/>
  <c r="G9"/>
  <c r="G10"/>
  <c r="G12"/>
  <c r="G13"/>
  <c r="G14"/>
  <c r="G15"/>
  <c r="G16"/>
  <c r="G17"/>
  <c r="G18"/>
  <c r="G19"/>
  <c r="G20"/>
  <c r="J20" s="1"/>
  <c r="G21"/>
  <c r="G22"/>
  <c r="J15"/>
  <c r="J19"/>
  <c r="L23"/>
  <c r="K22"/>
  <c r="J22"/>
  <c r="K21"/>
  <c r="J21"/>
  <c r="K20"/>
  <c r="K19"/>
  <c r="K18"/>
  <c r="J18"/>
  <c r="K17"/>
  <c r="J17"/>
  <c r="K16"/>
  <c r="J16"/>
  <c r="K15"/>
  <c r="K14"/>
  <c r="J14"/>
  <c r="K13"/>
  <c r="J13"/>
  <c r="K12"/>
  <c r="J12"/>
  <c r="K10"/>
  <c r="J10"/>
  <c r="K9"/>
  <c r="J9"/>
  <c r="K8"/>
  <c r="J8"/>
  <c r="K7"/>
  <c r="J7"/>
  <c r="K6"/>
  <c r="J6"/>
  <c r="G6"/>
  <c r="J23" l="1"/>
  <c r="K23"/>
</calcChain>
</file>

<file path=xl/sharedStrings.xml><?xml version="1.0" encoding="utf-8"?>
<sst xmlns="http://schemas.openxmlformats.org/spreadsheetml/2006/main" count="62" uniqueCount="31">
  <si>
    <t>附件2</t>
  </si>
  <si>
    <t>清远市新建商品住房销售价格备案表</t>
  </si>
  <si>
    <t>房地产开发企业名称或中介服务机构名称：清远市合粤投资有限公司</t>
  </si>
  <si>
    <t>项目(楼盘)名称：</t>
  </si>
  <si>
    <t>天钻花园（2＃楼）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</si>
  <si>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</si>
  <si>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</si>
  <si>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</si>
  <si>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</si>
  <si>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</si>
  <si>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</si>
  <si>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</si>
  <si>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</si>
  <si>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</si>
  <si>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</si>
  <si>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</si>
  <si>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</si>
  <si>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</si>
  <si>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</si>
  <si>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</si>
  <si>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二房两厅</t>
  </si>
  <si>
    <t>待售</t>
  </si>
  <si>
    <t>三房两厅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</si>
  <si>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</si>
  <si>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</si>
  <si>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</si>
  <si>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</si>
  <si>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</si>
  <si>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</si>
  <si>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本表一式叁份</t>
  </si>
  <si>
    <r>
      <t>本栋销售住宅共1</t>
    </r>
    <r>
      <rPr>
        <sz val="12"/>
        <rFont val="宋体"/>
        <family val="3"/>
        <charset val="134"/>
      </rPr>
      <t>7</t>
    </r>
    <r>
      <rPr>
        <sz val="12"/>
        <rFont val="宋体"/>
        <charset val="134"/>
      </rPr>
      <t xml:space="preserve"> 套，销售住宅总建筑面积：1</t>
    </r>
    <r>
      <rPr>
        <sz val="12"/>
        <rFont val="宋体"/>
        <family val="3"/>
        <charset val="134"/>
      </rPr>
      <t>463.87</t>
    </r>
    <r>
      <rPr>
        <sz val="12"/>
        <rFont val="宋体"/>
        <charset val="134"/>
      </rPr>
      <t>㎡，套内面积：1</t>
    </r>
    <r>
      <rPr>
        <sz val="12"/>
        <rFont val="宋体"/>
        <family val="3"/>
        <charset val="134"/>
      </rPr>
      <t>176.89</t>
    </r>
    <r>
      <rPr>
        <sz val="12"/>
        <rFont val="宋体"/>
        <charset val="134"/>
      </rPr>
      <t>㎡，分摊面积：</t>
    </r>
    <r>
      <rPr>
        <sz val="12"/>
        <rFont val="宋体"/>
        <family val="3"/>
        <charset val="134"/>
      </rPr>
      <t>286.98</t>
    </r>
    <r>
      <rPr>
        <sz val="12"/>
        <rFont val="宋体"/>
        <charset val="134"/>
      </rPr>
      <t>㎡，销售均价：53</t>
    </r>
    <r>
      <rPr>
        <sz val="12"/>
        <rFont val="宋体"/>
        <family val="3"/>
        <charset val="134"/>
      </rPr>
      <t>38</t>
    </r>
    <r>
      <rPr>
        <sz val="12"/>
        <rFont val="宋体"/>
        <charset val="134"/>
      </rPr>
      <t>.00元/㎡（建筑面积）、66</t>
    </r>
    <r>
      <rPr>
        <sz val="12"/>
        <rFont val="宋体"/>
        <family val="3"/>
        <charset val="134"/>
      </rPr>
      <t>39.43</t>
    </r>
    <r>
      <rPr>
        <sz val="12"/>
        <rFont val="宋体"/>
        <charset val="134"/>
      </rPr>
      <t>元/㎡（套内建筑面积）。</t>
    </r>
    <phoneticPr fontId="31" type="noConversion"/>
  </si>
</sst>
</file>

<file path=xl/styles.xml><?xml version="1.0" encoding="utf-8"?>
<styleSheet xmlns="http://schemas.openxmlformats.org/spreadsheetml/2006/main">
  <numFmts count="3">
    <numFmt numFmtId="178" formatCode="#\F"/>
    <numFmt numFmtId="179" formatCode="0.00_ "/>
    <numFmt numFmtId="180" formatCode="0_ "/>
  </numFmts>
  <fonts count="32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  <scheme val="major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theme="1"/>
      <name val="Tahoma"/>
      <family val="2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2"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>
      <alignment vertical="center"/>
    </xf>
    <xf numFmtId="0" fontId="11" fillId="0" borderId="0">
      <alignment vertical="center"/>
    </xf>
    <xf numFmtId="0" fontId="30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3" fillId="19" borderId="10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18" borderId="12" applyNumberFormat="0" applyAlignment="0" applyProtection="0">
      <alignment vertical="center"/>
    </xf>
    <xf numFmtId="0" fontId="29" fillId="9" borderId="9" applyNumberFormat="0" applyAlignment="0" applyProtection="0">
      <alignment vertical="center"/>
    </xf>
    <xf numFmtId="0" fontId="30" fillId="25" borderId="13" applyNumberFormat="0" applyFont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8" fillId="18" borderId="12" applyNumberFormat="0" applyAlignment="0" applyProtection="0">
      <alignment vertical="center"/>
    </xf>
    <xf numFmtId="0" fontId="29" fillId="9" borderId="9" applyNumberFormat="0" applyAlignment="0" applyProtection="0">
      <alignment vertical="center"/>
    </xf>
    <xf numFmtId="0" fontId="30" fillId="25" borderId="13" applyNumberFormat="0" applyFont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9" fontId="5" fillId="0" borderId="1" xfId="55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78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79" fontId="5" fillId="3" borderId="1" xfId="55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79" fontId="5" fillId="0" borderId="1" xfId="0" applyNumberFormat="1" applyFont="1" applyFill="1" applyBorder="1">
      <alignment vertical="center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80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8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80" fontId="5" fillId="3" borderId="1" xfId="0" applyNumberFormat="1" applyFont="1" applyFill="1" applyBorder="1" applyAlignment="1">
      <alignment horizontal="center" vertical="center" wrapText="1"/>
    </xf>
    <xf numFmtId="179" fontId="5" fillId="3" borderId="1" xfId="0" applyNumberFormat="1" applyFont="1" applyFill="1" applyBorder="1" applyAlignment="1">
      <alignment horizontal="center" vertical="center" wrapText="1"/>
    </xf>
    <xf numFmtId="180" fontId="11" fillId="3" borderId="1" xfId="31" applyNumberFormat="1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10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5" fillId="0" borderId="1" xfId="55" applyFont="1" applyFill="1" applyBorder="1" applyAlignment="1">
      <alignment horizontal="center" vertical="center" wrapText="1"/>
    </xf>
    <xf numFmtId="178" fontId="6" fillId="0" borderId="1" xfId="55" applyNumberFormat="1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center" vertical="center" wrapText="1"/>
    </xf>
    <xf numFmtId="179" fontId="5" fillId="0" borderId="1" xfId="55" applyNumberFormat="1" applyFont="1" applyFill="1" applyBorder="1" applyAlignment="1">
      <alignment horizontal="center" vertical="center" wrapText="1"/>
    </xf>
    <xf numFmtId="0" fontId="5" fillId="0" borderId="1" xfId="55" applyFont="1" applyFill="1" applyBorder="1" applyAlignment="1">
      <alignment horizontal="center" vertical="center"/>
    </xf>
    <xf numFmtId="180" fontId="5" fillId="0" borderId="1" xfId="55" applyNumberFormat="1" applyFont="1" applyFill="1" applyBorder="1" applyAlignment="1">
      <alignment horizontal="center" vertical="center" wrapText="1"/>
    </xf>
    <xf numFmtId="179" fontId="5" fillId="0" borderId="1" xfId="55" applyNumberFormat="1" applyFont="1" applyFill="1" applyBorder="1" applyAlignment="1">
      <alignment horizontal="center" vertical="center" wrapText="1"/>
    </xf>
    <xf numFmtId="180" fontId="9" fillId="0" borderId="1" xfId="55" applyNumberFormat="1" applyFont="1" applyFill="1" applyBorder="1" applyAlignment="1">
      <alignment horizontal="center" vertical="center"/>
    </xf>
  </cellXfs>
  <cellStyles count="8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百分比 2" xfId="19"/>
    <cellStyle name="百分比 2 2" xfId="20"/>
    <cellStyle name="百分比 2 2 2" xfId="73"/>
    <cellStyle name="百分比 2 3" xfId="21"/>
    <cellStyle name="百分比 2 3 2" xfId="74"/>
    <cellStyle name="百分比 2 4" xfId="22"/>
    <cellStyle name="百分比 2 4 2" xfId="75"/>
    <cellStyle name="百分比 2 5" xfId="23"/>
    <cellStyle name="百分比 2 5 2" xfId="76"/>
    <cellStyle name="百分比 2 6" xfId="24"/>
    <cellStyle name="标题 1 2" xfId="25"/>
    <cellStyle name="标题 2 2" xfId="26"/>
    <cellStyle name="标题 3 2" xfId="27"/>
    <cellStyle name="标题 4 2" xfId="28"/>
    <cellStyle name="标题 5" xfId="29"/>
    <cellStyle name="差 2" xfId="30"/>
    <cellStyle name="常规" xfId="0" builtinId="0"/>
    <cellStyle name="常规 2" xfId="31"/>
    <cellStyle name="常规 2 2" xfId="32"/>
    <cellStyle name="常规 2 3" xfId="33"/>
    <cellStyle name="常规 2 4" xfId="34"/>
    <cellStyle name="常规 3" xfId="35"/>
    <cellStyle name="常规 3 2" xfId="36"/>
    <cellStyle name="常规 3 3" xfId="37"/>
    <cellStyle name="常规 3 4" xfId="38"/>
    <cellStyle name="常规 4" xfId="39"/>
    <cellStyle name="常规 4 2" xfId="40"/>
    <cellStyle name="常规 4 3" xfId="41"/>
    <cellStyle name="常规 4 4" xfId="42"/>
    <cellStyle name="常规 5" xfId="43"/>
    <cellStyle name="常规 5 2" xfId="44"/>
    <cellStyle name="常规 5 2 2" xfId="45"/>
    <cellStyle name="常规 5 2 3" xfId="46"/>
    <cellStyle name="常规 5 3" xfId="47"/>
    <cellStyle name="常规 5 4" xfId="48"/>
    <cellStyle name="常规 6" xfId="49"/>
    <cellStyle name="常规 6 2" xfId="50"/>
    <cellStyle name="常规 6 3" xfId="51"/>
    <cellStyle name="常规 6 4" xfId="52"/>
    <cellStyle name="常规 7" xfId="53"/>
    <cellStyle name="常规 8" xfId="54"/>
    <cellStyle name="常规 9" xfId="55"/>
    <cellStyle name="好 2" xfId="56"/>
    <cellStyle name="汇总 2" xfId="57"/>
    <cellStyle name="汇总 2 2" xfId="77"/>
    <cellStyle name="计算 2" xfId="58"/>
    <cellStyle name="计算 2 2" xfId="78"/>
    <cellStyle name="检查单元格 2" xfId="59"/>
    <cellStyle name="解释性文本 2" xfId="60"/>
    <cellStyle name="警告文本 2" xfId="61"/>
    <cellStyle name="链接单元格 2" xfId="62"/>
    <cellStyle name="强调文字颜色 1 2" xfId="63"/>
    <cellStyle name="强调文字颜色 2 2" xfId="64"/>
    <cellStyle name="强调文字颜色 3 2" xfId="65"/>
    <cellStyle name="强调文字颜色 4 2" xfId="66"/>
    <cellStyle name="强调文字颜色 5 2" xfId="67"/>
    <cellStyle name="强调文字颜色 6 2" xfId="68"/>
    <cellStyle name="适中 2" xfId="69"/>
    <cellStyle name="输出 2" xfId="70"/>
    <cellStyle name="输出 2 2" xfId="79"/>
    <cellStyle name="输入 2" xfId="71"/>
    <cellStyle name="输入 2 2" xfId="80"/>
    <cellStyle name="注释 2" xfId="72"/>
    <cellStyle name="注释 2 2" xfId="8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zoomScaleNormal="100" workbookViewId="0">
      <pane ySplit="5" topLeftCell="A6" activePane="bottomLeft" state="frozen"/>
      <selection pane="bottomLeft" activeCell="R15" sqref="R15"/>
    </sheetView>
  </sheetViews>
  <sheetFormatPr defaultColWidth="9" defaultRowHeight="14.25"/>
  <cols>
    <col min="1" max="1" width="4.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2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3.5" customWidth="1"/>
    <col min="13" max="13" width="8.375" customWidth="1"/>
    <col min="14" max="15" width="8.75" customWidth="1"/>
    <col min="18" max="18" width="14.5" customWidth="1"/>
    <col min="19" max="19" width="13.25" customWidth="1"/>
    <col min="21" max="21" width="9" customWidth="1"/>
  </cols>
  <sheetData>
    <row r="1" spans="1:15" ht="18" customHeight="1">
      <c r="A1" s="31" t="s">
        <v>0</v>
      </c>
      <c r="B1" s="31"/>
    </row>
    <row r="2" spans="1:15" ht="24" customHeight="1">
      <c r="A2" s="32" t="s">
        <v>1</v>
      </c>
      <c r="B2" s="32"/>
      <c r="C2" s="32"/>
      <c r="D2" s="32"/>
      <c r="E2" s="32"/>
      <c r="F2" s="32"/>
      <c r="G2" s="33"/>
      <c r="H2" s="32"/>
      <c r="I2" s="32"/>
      <c r="J2" s="32"/>
      <c r="K2" s="32"/>
      <c r="L2" s="32"/>
      <c r="M2" s="32"/>
      <c r="N2" s="32"/>
      <c r="O2" s="32"/>
    </row>
    <row r="3" spans="1:15" ht="24.75" customHeight="1">
      <c r="A3" s="34" t="s">
        <v>2</v>
      </c>
      <c r="B3" s="34"/>
      <c r="C3" s="34"/>
      <c r="D3" s="34"/>
      <c r="E3" s="34"/>
      <c r="F3" s="34"/>
      <c r="G3" s="35"/>
      <c r="H3" s="34"/>
      <c r="I3" s="36" t="s">
        <v>3</v>
      </c>
      <c r="J3" s="36"/>
      <c r="K3" s="37" t="s">
        <v>4</v>
      </c>
      <c r="L3" s="38"/>
      <c r="M3" s="19"/>
      <c r="N3" s="20"/>
      <c r="O3" s="20"/>
    </row>
    <row r="4" spans="1:15" ht="27.75" customHeight="1">
      <c r="A4" s="46" t="s">
        <v>5</v>
      </c>
      <c r="B4" s="47" t="s">
        <v>6</v>
      </c>
      <c r="C4" s="47" t="s">
        <v>7</v>
      </c>
      <c r="D4" s="47" t="s">
        <v>8</v>
      </c>
      <c r="E4" s="47" t="s">
        <v>9</v>
      </c>
      <c r="F4" s="47" t="s">
        <v>10</v>
      </c>
      <c r="G4" s="48" t="s">
        <v>11</v>
      </c>
      <c r="H4" s="47" t="s">
        <v>12</v>
      </c>
      <c r="I4" s="49" t="s">
        <v>13</v>
      </c>
      <c r="J4" s="47" t="s">
        <v>14</v>
      </c>
      <c r="K4" s="47" t="s">
        <v>15</v>
      </c>
      <c r="L4" s="49" t="s">
        <v>16</v>
      </c>
      <c r="M4" s="49" t="s">
        <v>17</v>
      </c>
      <c r="N4" s="47" t="s">
        <v>18</v>
      </c>
      <c r="O4" s="46" t="s">
        <v>19</v>
      </c>
    </row>
    <row r="5" spans="1:15">
      <c r="A5" s="46"/>
      <c r="B5" s="47"/>
      <c r="C5" s="47"/>
      <c r="D5" s="47"/>
      <c r="E5" s="47"/>
      <c r="F5" s="47"/>
      <c r="G5" s="48"/>
      <c r="H5" s="47"/>
      <c r="I5" s="50"/>
      <c r="J5" s="47"/>
      <c r="K5" s="47"/>
      <c r="L5" s="50"/>
      <c r="M5" s="50"/>
      <c r="N5" s="47"/>
      <c r="O5" s="46"/>
    </row>
    <row r="6" spans="1:15" s="1" customFormat="1" ht="16.5" customHeight="1">
      <c r="A6" s="3">
        <v>1</v>
      </c>
      <c r="B6" s="3">
        <v>2</v>
      </c>
      <c r="C6" s="3">
        <v>1401</v>
      </c>
      <c r="D6" s="4">
        <v>14</v>
      </c>
      <c r="E6" s="5" t="s">
        <v>20</v>
      </c>
      <c r="F6" s="3">
        <v>2.9</v>
      </c>
      <c r="G6" s="6">
        <f t="shared" ref="G6:G23" si="0">H6+I6</f>
        <v>93.59</v>
      </c>
      <c r="H6" s="7">
        <v>18.350000000000001</v>
      </c>
      <c r="I6" s="7">
        <v>75.239999999999995</v>
      </c>
      <c r="J6" s="21">
        <f t="shared" ref="J6:J23" si="1">L6/G6</f>
        <v>5700</v>
      </c>
      <c r="K6" s="22">
        <f t="shared" ref="K6:K23" si="2">L6/I6</f>
        <v>7090.1515151515196</v>
      </c>
      <c r="L6" s="23">
        <v>533463</v>
      </c>
      <c r="M6" s="22"/>
      <c r="N6" s="24" t="s">
        <v>21</v>
      </c>
      <c r="O6" s="25"/>
    </row>
    <row r="7" spans="1:15" s="1" customFormat="1" ht="16.5" customHeight="1">
      <c r="A7" s="3">
        <v>2</v>
      </c>
      <c r="B7" s="3">
        <v>2</v>
      </c>
      <c r="C7" s="3">
        <v>201</v>
      </c>
      <c r="D7" s="4">
        <v>2</v>
      </c>
      <c r="E7" s="5" t="s">
        <v>20</v>
      </c>
      <c r="F7" s="3">
        <v>2.9</v>
      </c>
      <c r="G7" s="6">
        <f t="shared" si="0"/>
        <v>93.59</v>
      </c>
      <c r="H7" s="7">
        <v>18.350000000000001</v>
      </c>
      <c r="I7" s="7">
        <v>75.239999999999995</v>
      </c>
      <c r="J7" s="21">
        <f t="shared" si="1"/>
        <v>4700</v>
      </c>
      <c r="K7" s="22">
        <f t="shared" si="2"/>
        <v>5846.2652844231798</v>
      </c>
      <c r="L7" s="23">
        <v>439873</v>
      </c>
      <c r="M7" s="22"/>
      <c r="N7" s="24" t="s">
        <v>21</v>
      </c>
      <c r="O7" s="25"/>
    </row>
    <row r="8" spans="1:15" s="1" customFormat="1" ht="16.5" customHeight="1">
      <c r="A8" s="3">
        <v>3</v>
      </c>
      <c r="B8" s="3">
        <v>2</v>
      </c>
      <c r="C8" s="3">
        <v>1802</v>
      </c>
      <c r="D8" s="4">
        <v>18</v>
      </c>
      <c r="E8" s="5" t="s">
        <v>22</v>
      </c>
      <c r="F8" s="3">
        <v>2.9</v>
      </c>
      <c r="G8" s="6">
        <f t="shared" si="0"/>
        <v>111.1</v>
      </c>
      <c r="H8" s="7">
        <v>21.78</v>
      </c>
      <c r="I8" s="7">
        <v>89.32</v>
      </c>
      <c r="J8" s="21">
        <f t="shared" si="1"/>
        <v>5304.0000000000009</v>
      </c>
      <c r="K8" s="22">
        <f t="shared" si="2"/>
        <v>6597.3399014778297</v>
      </c>
      <c r="L8" s="23">
        <v>589274.4</v>
      </c>
      <c r="M8" s="22"/>
      <c r="N8" s="24" t="s">
        <v>21</v>
      </c>
      <c r="O8" s="25"/>
    </row>
    <row r="9" spans="1:15" s="1" customFormat="1" ht="16.5" customHeight="1">
      <c r="A9" s="3">
        <v>4</v>
      </c>
      <c r="B9" s="3">
        <v>2</v>
      </c>
      <c r="C9" s="3">
        <v>1402</v>
      </c>
      <c r="D9" s="4">
        <v>14</v>
      </c>
      <c r="E9" s="5" t="s">
        <v>22</v>
      </c>
      <c r="F9" s="3">
        <v>2.9</v>
      </c>
      <c r="G9" s="6">
        <f t="shared" si="0"/>
        <v>111.1</v>
      </c>
      <c r="H9" s="7">
        <v>21.78</v>
      </c>
      <c r="I9" s="7">
        <v>89.32</v>
      </c>
      <c r="J9" s="21">
        <f t="shared" si="1"/>
        <v>5415.75</v>
      </c>
      <c r="K9" s="22">
        <f t="shared" si="2"/>
        <v>6736.3392857142899</v>
      </c>
      <c r="L9" s="23">
        <v>601689.82499999995</v>
      </c>
      <c r="M9" s="22"/>
      <c r="N9" s="24" t="s">
        <v>21</v>
      </c>
      <c r="O9" s="25"/>
    </row>
    <row r="10" spans="1:15" s="1" customFormat="1" ht="16.5" customHeight="1">
      <c r="A10" s="3">
        <v>5</v>
      </c>
      <c r="B10" s="3">
        <v>2</v>
      </c>
      <c r="C10" s="3">
        <v>402</v>
      </c>
      <c r="D10" s="4">
        <v>4</v>
      </c>
      <c r="E10" s="5" t="s">
        <v>22</v>
      </c>
      <c r="F10" s="3">
        <v>2.9</v>
      </c>
      <c r="G10" s="6">
        <f t="shared" si="0"/>
        <v>111.1</v>
      </c>
      <c r="H10" s="7">
        <v>21.78</v>
      </c>
      <c r="I10" s="7">
        <v>89.32</v>
      </c>
      <c r="J10" s="21">
        <f t="shared" si="1"/>
        <v>5131.8900000000003</v>
      </c>
      <c r="K10" s="22">
        <f t="shared" si="2"/>
        <v>6383.2621921182299</v>
      </c>
      <c r="L10" s="23">
        <v>570152.97900000005</v>
      </c>
      <c r="M10" s="22"/>
      <c r="N10" s="24" t="s">
        <v>21</v>
      </c>
      <c r="O10" s="25"/>
    </row>
    <row r="11" spans="1:15" s="1" customFormat="1" ht="16.5" customHeight="1">
      <c r="A11" s="3">
        <v>6</v>
      </c>
      <c r="B11" s="52">
        <v>2</v>
      </c>
      <c r="C11" s="52">
        <v>302</v>
      </c>
      <c r="D11" s="53">
        <v>3</v>
      </c>
      <c r="E11" s="54" t="s">
        <v>22</v>
      </c>
      <c r="F11" s="52">
        <v>2.9</v>
      </c>
      <c r="G11" s="55">
        <v>111.1</v>
      </c>
      <c r="H11" s="56">
        <v>21.78</v>
      </c>
      <c r="I11" s="56">
        <v>89.32</v>
      </c>
      <c r="J11" s="57">
        <v>5131.8900000000003</v>
      </c>
      <c r="K11" s="58">
        <v>6383.2621921182299</v>
      </c>
      <c r="L11" s="59">
        <v>570152.97900000005</v>
      </c>
      <c r="M11" s="22"/>
      <c r="N11" s="24" t="s">
        <v>21</v>
      </c>
      <c r="O11" s="25"/>
    </row>
    <row r="12" spans="1:15" s="1" customFormat="1" ht="16.5" customHeight="1">
      <c r="A12" s="3">
        <v>7</v>
      </c>
      <c r="B12" s="3">
        <v>2</v>
      </c>
      <c r="C12" s="3">
        <v>1804</v>
      </c>
      <c r="D12" s="4">
        <v>18</v>
      </c>
      <c r="E12" s="5" t="s">
        <v>20</v>
      </c>
      <c r="F12" s="3">
        <v>2.9</v>
      </c>
      <c r="G12" s="6">
        <f t="shared" si="0"/>
        <v>72.13</v>
      </c>
      <c r="H12" s="7">
        <v>14.14</v>
      </c>
      <c r="I12" s="7">
        <v>57.99</v>
      </c>
      <c r="J12" s="21">
        <f t="shared" si="1"/>
        <v>5500.8000000000011</v>
      </c>
      <c r="K12" s="22">
        <f t="shared" si="2"/>
        <v>6842.08836006208</v>
      </c>
      <c r="L12" s="23">
        <v>396772.70400000003</v>
      </c>
      <c r="M12" s="22"/>
      <c r="N12" s="24" t="s">
        <v>21</v>
      </c>
      <c r="O12" s="25"/>
    </row>
    <row r="13" spans="1:15" s="1" customFormat="1" ht="16.5" customHeight="1">
      <c r="A13" s="3">
        <v>8</v>
      </c>
      <c r="B13" s="3">
        <v>2</v>
      </c>
      <c r="C13" s="3">
        <v>1404</v>
      </c>
      <c r="D13" s="4">
        <v>14</v>
      </c>
      <c r="E13" s="5" t="s">
        <v>20</v>
      </c>
      <c r="F13" s="3">
        <v>2.9</v>
      </c>
      <c r="G13" s="6">
        <f t="shared" si="0"/>
        <v>72.13</v>
      </c>
      <c r="H13" s="7">
        <v>14.14</v>
      </c>
      <c r="I13" s="7">
        <v>57.99</v>
      </c>
      <c r="J13" s="21">
        <f t="shared" si="1"/>
        <v>5717.04</v>
      </c>
      <c r="K13" s="22">
        <f t="shared" si="2"/>
        <v>7111.0552715985496</v>
      </c>
      <c r="L13" s="23">
        <v>412370.09519999998</v>
      </c>
      <c r="M13" s="22"/>
      <c r="N13" s="24" t="s">
        <v>21</v>
      </c>
      <c r="O13" s="25"/>
    </row>
    <row r="14" spans="1:15" s="1" customFormat="1" ht="16.5" customHeight="1">
      <c r="A14" s="3">
        <v>9</v>
      </c>
      <c r="B14" s="3">
        <v>2</v>
      </c>
      <c r="C14" s="3">
        <v>1104</v>
      </c>
      <c r="D14" s="4">
        <v>11</v>
      </c>
      <c r="E14" s="5" t="s">
        <v>20</v>
      </c>
      <c r="F14" s="3">
        <v>2.9</v>
      </c>
      <c r="G14" s="6">
        <f t="shared" si="0"/>
        <v>72.13</v>
      </c>
      <c r="H14" s="7">
        <v>14.14</v>
      </c>
      <c r="I14" s="7">
        <v>57.99</v>
      </c>
      <c r="J14" s="21">
        <f t="shared" si="1"/>
        <v>5600</v>
      </c>
      <c r="K14" s="22">
        <f t="shared" si="2"/>
        <v>6965.4768063459196</v>
      </c>
      <c r="L14" s="23">
        <v>403928</v>
      </c>
      <c r="M14" s="22"/>
      <c r="N14" s="24" t="s">
        <v>21</v>
      </c>
      <c r="O14" s="25"/>
    </row>
    <row r="15" spans="1:15" s="1" customFormat="1" ht="16.5" customHeight="1">
      <c r="A15" s="3">
        <v>10</v>
      </c>
      <c r="B15" s="3">
        <v>2</v>
      </c>
      <c r="C15" s="3">
        <v>804</v>
      </c>
      <c r="D15" s="4">
        <v>8</v>
      </c>
      <c r="E15" s="5" t="s">
        <v>20</v>
      </c>
      <c r="F15" s="3">
        <v>2.9</v>
      </c>
      <c r="G15" s="6">
        <f t="shared" si="0"/>
        <v>72.13</v>
      </c>
      <c r="H15" s="7">
        <v>14.14</v>
      </c>
      <c r="I15" s="7">
        <v>57.99</v>
      </c>
      <c r="J15" s="21">
        <f t="shared" si="1"/>
        <v>5571.79</v>
      </c>
      <c r="K15" s="22">
        <f t="shared" si="2"/>
        <v>6930.3882169339504</v>
      </c>
      <c r="L15" s="23">
        <v>401893.21269999997</v>
      </c>
      <c r="M15" s="22"/>
      <c r="N15" s="24" t="s">
        <v>21</v>
      </c>
      <c r="O15" s="25"/>
    </row>
    <row r="16" spans="1:15" s="1" customFormat="1" ht="16.5" customHeight="1">
      <c r="A16" s="3">
        <v>11</v>
      </c>
      <c r="B16" s="3">
        <v>2</v>
      </c>
      <c r="C16" s="3">
        <v>704</v>
      </c>
      <c r="D16" s="4">
        <v>7</v>
      </c>
      <c r="E16" s="5" t="s">
        <v>20</v>
      </c>
      <c r="F16" s="3">
        <v>2.9</v>
      </c>
      <c r="G16" s="6">
        <f t="shared" si="0"/>
        <v>72.13</v>
      </c>
      <c r="H16" s="7">
        <v>14.14</v>
      </c>
      <c r="I16" s="7">
        <v>57.99</v>
      </c>
      <c r="J16" s="21">
        <f t="shared" si="1"/>
        <v>5542.7400000000007</v>
      </c>
      <c r="K16" s="22">
        <f t="shared" si="2"/>
        <v>6894.2548060010304</v>
      </c>
      <c r="L16" s="23">
        <v>399797.83620000002</v>
      </c>
      <c r="M16" s="22"/>
      <c r="N16" s="24" t="s">
        <v>21</v>
      </c>
      <c r="O16" s="25"/>
    </row>
    <row r="17" spans="1:15" s="1" customFormat="1" ht="16.5" customHeight="1">
      <c r="A17" s="3">
        <v>12</v>
      </c>
      <c r="B17" s="3">
        <v>2</v>
      </c>
      <c r="C17" s="3">
        <v>404</v>
      </c>
      <c r="D17" s="4">
        <v>4</v>
      </c>
      <c r="E17" s="5" t="s">
        <v>20</v>
      </c>
      <c r="F17" s="3">
        <v>2.9</v>
      </c>
      <c r="G17" s="6">
        <f t="shared" si="0"/>
        <v>72.13</v>
      </c>
      <c r="H17" s="7">
        <v>14.14</v>
      </c>
      <c r="I17" s="7">
        <v>57.99</v>
      </c>
      <c r="J17" s="21">
        <f t="shared" si="1"/>
        <v>5455.59</v>
      </c>
      <c r="K17" s="22">
        <f t="shared" si="2"/>
        <v>6785.8545732022803</v>
      </c>
      <c r="L17" s="23">
        <v>393511.70669999998</v>
      </c>
      <c r="M17" s="22"/>
      <c r="N17" s="24" t="s">
        <v>21</v>
      </c>
      <c r="O17" s="25"/>
    </row>
    <row r="18" spans="1:15" s="1" customFormat="1" ht="16.5" customHeight="1">
      <c r="A18" s="3">
        <v>13</v>
      </c>
      <c r="B18" s="3">
        <v>2</v>
      </c>
      <c r="C18" s="3">
        <v>204</v>
      </c>
      <c r="D18" s="4">
        <v>2</v>
      </c>
      <c r="E18" s="5" t="s">
        <v>20</v>
      </c>
      <c r="F18" s="3">
        <v>2.9</v>
      </c>
      <c r="G18" s="6">
        <f t="shared" si="0"/>
        <v>72.13</v>
      </c>
      <c r="H18" s="7">
        <v>14.14</v>
      </c>
      <c r="I18" s="7">
        <v>57.99</v>
      </c>
      <c r="J18" s="21">
        <f t="shared" si="1"/>
        <v>5397.4900000000007</v>
      </c>
      <c r="K18" s="22">
        <f t="shared" si="2"/>
        <v>6713.5877513364403</v>
      </c>
      <c r="L18" s="23">
        <v>389320.95370000001</v>
      </c>
      <c r="M18" s="22"/>
      <c r="N18" s="24" t="s">
        <v>21</v>
      </c>
      <c r="O18" s="25"/>
    </row>
    <row r="19" spans="1:15" s="1" customFormat="1" ht="16.5" customHeight="1">
      <c r="A19" s="3">
        <v>14</v>
      </c>
      <c r="B19" s="3">
        <v>2</v>
      </c>
      <c r="C19" s="3">
        <v>1805</v>
      </c>
      <c r="D19" s="4">
        <v>18</v>
      </c>
      <c r="E19" s="5" t="s">
        <v>20</v>
      </c>
      <c r="F19" s="3">
        <v>2.9</v>
      </c>
      <c r="G19" s="6">
        <f t="shared" si="0"/>
        <v>72.13</v>
      </c>
      <c r="H19" s="7">
        <v>14.14</v>
      </c>
      <c r="I19" s="7">
        <v>57.99</v>
      </c>
      <c r="J19" s="21">
        <f t="shared" si="1"/>
        <v>5500.8000000000011</v>
      </c>
      <c r="K19" s="22">
        <f t="shared" si="2"/>
        <v>6842.08836006208</v>
      </c>
      <c r="L19" s="23">
        <v>396772.70400000003</v>
      </c>
      <c r="M19" s="22"/>
      <c r="N19" s="24" t="s">
        <v>21</v>
      </c>
      <c r="O19" s="25"/>
    </row>
    <row r="20" spans="1:15" s="1" customFormat="1" ht="16.5" customHeight="1">
      <c r="A20" s="3">
        <v>15</v>
      </c>
      <c r="B20" s="3">
        <v>2</v>
      </c>
      <c r="C20" s="3">
        <v>405</v>
      </c>
      <c r="D20" s="4">
        <v>4</v>
      </c>
      <c r="E20" s="5" t="s">
        <v>20</v>
      </c>
      <c r="F20" s="3">
        <v>2.9</v>
      </c>
      <c r="G20" s="6">
        <f t="shared" si="0"/>
        <v>72.13</v>
      </c>
      <c r="H20" s="7">
        <v>14.14</v>
      </c>
      <c r="I20" s="7">
        <v>57.99</v>
      </c>
      <c r="J20" s="21">
        <f t="shared" si="1"/>
        <v>5600</v>
      </c>
      <c r="K20" s="22">
        <f t="shared" si="2"/>
        <v>6965.4768063459196</v>
      </c>
      <c r="L20" s="23">
        <v>403928</v>
      </c>
      <c r="M20" s="22"/>
      <c r="N20" s="24" t="s">
        <v>21</v>
      </c>
      <c r="O20" s="25"/>
    </row>
    <row r="21" spans="1:15" s="1" customFormat="1" ht="16.5" customHeight="1">
      <c r="A21" s="3">
        <v>16</v>
      </c>
      <c r="B21" s="3">
        <v>2</v>
      </c>
      <c r="C21" s="3">
        <v>205</v>
      </c>
      <c r="D21" s="4">
        <v>2</v>
      </c>
      <c r="E21" s="5" t="s">
        <v>20</v>
      </c>
      <c r="F21" s="3">
        <v>2.9</v>
      </c>
      <c r="G21" s="6">
        <f t="shared" si="0"/>
        <v>72.13</v>
      </c>
      <c r="H21" s="7">
        <v>14.14</v>
      </c>
      <c r="I21" s="7">
        <v>57.99</v>
      </c>
      <c r="J21" s="21">
        <f t="shared" si="1"/>
        <v>5397.4900000000007</v>
      </c>
      <c r="K21" s="22">
        <f t="shared" si="2"/>
        <v>6713.5877513364403</v>
      </c>
      <c r="L21" s="23">
        <v>389320.95370000001</v>
      </c>
      <c r="M21" s="22"/>
      <c r="N21" s="24" t="s">
        <v>21</v>
      </c>
      <c r="O21" s="25"/>
    </row>
    <row r="22" spans="1:15" s="1" customFormat="1" ht="16.5" customHeight="1">
      <c r="A22" s="3">
        <v>17</v>
      </c>
      <c r="B22" s="8">
        <v>2</v>
      </c>
      <c r="C22" s="8">
        <v>1706</v>
      </c>
      <c r="D22" s="9">
        <v>17</v>
      </c>
      <c r="E22" s="10" t="s">
        <v>22</v>
      </c>
      <c r="F22" s="8">
        <v>2.9</v>
      </c>
      <c r="G22" s="11">
        <f t="shared" si="0"/>
        <v>110.99000000000001</v>
      </c>
      <c r="H22" s="12">
        <v>21.76</v>
      </c>
      <c r="I22" s="12">
        <v>89.23</v>
      </c>
      <c r="J22" s="26">
        <f t="shared" si="1"/>
        <v>4700</v>
      </c>
      <c r="K22" s="27">
        <f t="shared" si="2"/>
        <v>5846.1616048414198</v>
      </c>
      <c r="L22" s="28">
        <v>521653</v>
      </c>
      <c r="M22" s="22"/>
      <c r="N22" s="24" t="s">
        <v>21</v>
      </c>
      <c r="O22" s="25"/>
    </row>
    <row r="23" spans="1:15" s="1" customFormat="1" ht="16.5" customHeight="1">
      <c r="A23" s="39" t="s">
        <v>23</v>
      </c>
      <c r="B23" s="39"/>
      <c r="C23" s="39"/>
      <c r="D23" s="39"/>
      <c r="E23" s="39"/>
      <c r="F23" s="39"/>
      <c r="G23" s="6">
        <f t="shared" si="0"/>
        <v>1463.87</v>
      </c>
      <c r="H23" s="13">
        <f>SUM(H6:H22)</f>
        <v>286.9799999999999</v>
      </c>
      <c r="I23" s="29">
        <f>SUM(I6:I22)</f>
        <v>1176.8900000000001</v>
      </c>
      <c r="J23" s="21">
        <f t="shared" si="1"/>
        <v>5337.820536796301</v>
      </c>
      <c r="K23" s="22">
        <f t="shared" si="2"/>
        <v>6639.4270910620371</v>
      </c>
      <c r="L23" s="21">
        <f>SUM(L6:L22)</f>
        <v>7813875.349200001</v>
      </c>
      <c r="M23" s="22"/>
      <c r="N23" s="24"/>
      <c r="O23" s="30"/>
    </row>
    <row r="24" spans="1:15" s="1" customFormat="1" ht="37.5" customHeight="1">
      <c r="A24" s="51" t="s">
        <v>30</v>
      </c>
      <c r="B24" s="40"/>
      <c r="C24" s="40"/>
      <c r="D24" s="40"/>
      <c r="E24" s="40"/>
      <c r="F24" s="40"/>
      <c r="G24" s="41"/>
      <c r="H24" s="40"/>
      <c r="I24" s="40"/>
      <c r="J24" s="40"/>
      <c r="K24" s="40"/>
      <c r="L24" s="40"/>
      <c r="M24" s="40"/>
      <c r="N24" s="40"/>
      <c r="O24" s="40"/>
    </row>
    <row r="25" spans="1:15" s="1" customFormat="1" ht="48" customHeight="1">
      <c r="A25" s="42" t="s">
        <v>24</v>
      </c>
      <c r="B25" s="43"/>
      <c r="C25" s="43"/>
      <c r="D25" s="43"/>
      <c r="E25" s="43"/>
      <c r="F25" s="43"/>
      <c r="G25" s="44"/>
      <c r="H25" s="43"/>
      <c r="I25" s="43"/>
      <c r="J25" s="43"/>
      <c r="K25" s="43"/>
      <c r="L25" s="43"/>
      <c r="M25" s="43"/>
      <c r="N25" s="43"/>
      <c r="O25" s="43"/>
    </row>
    <row r="26" spans="1:15" s="1" customFormat="1" ht="21.75" customHeight="1">
      <c r="A26" s="45" t="s">
        <v>25</v>
      </c>
      <c r="B26" s="45"/>
      <c r="C26" s="45"/>
      <c r="D26" s="45"/>
      <c r="E26" s="45"/>
      <c r="F26" s="14"/>
      <c r="G26" s="15"/>
      <c r="H26" s="14"/>
      <c r="I26" s="14"/>
      <c r="J26" s="14"/>
      <c r="K26" s="45" t="s">
        <v>26</v>
      </c>
      <c r="L26" s="45"/>
      <c r="M26" s="14"/>
      <c r="N26" s="16"/>
      <c r="O26" s="16"/>
    </row>
    <row r="27" spans="1:15" s="1" customFormat="1" ht="18.75" customHeight="1">
      <c r="A27" s="45" t="s">
        <v>27</v>
      </c>
      <c r="B27" s="45"/>
      <c r="C27" s="45"/>
      <c r="D27" s="45"/>
      <c r="E27" s="45"/>
      <c r="F27" s="16"/>
      <c r="G27" s="17"/>
      <c r="H27" s="16"/>
      <c r="I27" s="16"/>
      <c r="J27" s="16"/>
      <c r="K27" s="45" t="s">
        <v>28</v>
      </c>
      <c r="L27" s="45"/>
      <c r="M27" s="14"/>
      <c r="N27" s="16"/>
      <c r="O27" s="16"/>
    </row>
    <row r="28" spans="1:15" s="1" customFormat="1" ht="24.95" customHeight="1">
      <c r="A28" s="45" t="s">
        <v>29</v>
      </c>
      <c r="B28" s="45"/>
      <c r="C28" s="45"/>
      <c r="D28" s="45"/>
      <c r="E28" s="45"/>
      <c r="G28" s="18"/>
    </row>
    <row r="29" spans="1:15" s="1" customFormat="1" ht="24.95" customHeight="1">
      <c r="G29" s="18"/>
    </row>
  </sheetData>
  <autoFilter ref="A4:O28">
    <extLst/>
  </autoFilter>
  <mergeCells count="28">
    <mergeCell ref="M4:M5"/>
    <mergeCell ref="N4:N5"/>
    <mergeCell ref="O4:O5"/>
    <mergeCell ref="A27:E27"/>
    <mergeCell ref="K27:L27"/>
    <mergeCell ref="A28:E28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23:F23"/>
    <mergeCell ref="A24:O24"/>
    <mergeCell ref="A25:O25"/>
    <mergeCell ref="A26:E26"/>
    <mergeCell ref="K26:L26"/>
    <mergeCell ref="A1:B1"/>
    <mergeCell ref="A2:O2"/>
    <mergeCell ref="A3:H3"/>
    <mergeCell ref="I3:J3"/>
    <mergeCell ref="K3:L3"/>
  </mergeCells>
  <phoneticPr fontId="31" type="noConversion"/>
  <pageMargins left="0.31" right="0.16" top="0.16" bottom="0.16" header="0.16" footer="0.16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xbany</cp:lastModifiedBy>
  <cp:revision>1</cp:revision>
  <cp:lastPrinted>2024-12-06T02:52:34Z</cp:lastPrinted>
  <dcterms:created xsi:type="dcterms:W3CDTF">2011-04-26T02:07:00Z</dcterms:created>
  <dcterms:modified xsi:type="dcterms:W3CDTF">2024-12-06T02:52:42Z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F2C822FECFD144DE9BAABF374C127787_12</vt:lpwstr>
  </property>
</Properties>
</file>