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<sst xmlns="http://schemas.openxmlformats.org/spreadsheetml/2006/main" count="58" uniqueCount="31">
  <si>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</si>
  <si>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</si>
  <si>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</si>
  <si>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</si>
  <si>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天钻花园（8＃楼）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</si>
  <si>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</si>
  <si>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</si>
  <si>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</si>
  <si>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</si>
  <si>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</si>
  <si>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</si>
  <si>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</si>
  <si>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</si>
  <si>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</si>
  <si>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</si>
  <si>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</si>
  <si>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</si>
  <si>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</si>
  <si>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</si>
  <si>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</si>
  <si>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二房两厅</t>
  </si>
  <si>
    <t>待售</t>
  </si>
  <si>
    <t>三房两厅</t>
  </si>
  <si>
    <t>本楼栋总面积/均价</t>
  </si>
  <si>
    <t xml:space="preserve">   本栋销售住宅共 15 套，销售住宅总建筑面积：1327.35㎡，套内面积：1073.73㎡，分摊面积：253.62㎡，销售均价：6114元/㎡（建筑面积）、7557.95元/㎡（套内建筑面积）。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</si>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</sst>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9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5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4" fillId="8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8" fillId="0" borderId="0"/>
    <xf numFmtId="0" fontId="39" fillId="38" borderId="0" applyNumberFormat="0" applyBorder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50" borderId="17" applyNumberFormat="0" applyAlignment="0" applyProtection="0">
      <alignment vertical="center"/>
    </xf>
    <xf numFmtId="0" fontId="42" fillId="51" borderId="18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46" fillId="56" borderId="0" applyNumberFormat="0" applyBorder="0" applyAlignment="0" applyProtection="0">
      <alignment vertical="center"/>
    </xf>
    <xf numFmtId="0" fontId="47" fillId="50" borderId="20" applyNumberFormat="0" applyAlignment="0" applyProtection="0">
      <alignment vertical="center"/>
    </xf>
    <xf numFmtId="0" fontId="48" fillId="41" borderId="17" applyNumberFormat="0" applyAlignment="0" applyProtection="0">
      <alignment vertical="center"/>
    </xf>
    <xf numFmtId="0" fontId="0" fillId="57" borderId="21" applyNumberFormat="0" applyFont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74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74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73" applyFont="1" applyFill="1" applyBorder="1" applyAlignment="1">
      <alignment horizontal="center" vertical="center" wrapText="1"/>
    </xf>
    <xf numFmtId="176" fontId="5" fillId="0" borderId="1" xfId="73" applyNumberFormat="1" applyFont="1" applyFill="1" applyBorder="1" applyAlignment="1">
      <alignment horizontal="center" vertical="center"/>
    </xf>
    <xf numFmtId="0" fontId="5" fillId="0" borderId="1" xfId="73" applyFont="1" applyFill="1" applyBorder="1" applyAlignment="1">
      <alignment horizontal="center" vertical="center" wrapText="1"/>
    </xf>
    <xf numFmtId="0" fontId="7" fillId="0" borderId="1" xfId="73" applyFont="1" applyFill="1" applyBorder="1" applyAlignment="1">
      <alignment horizontal="center" vertical="center"/>
    </xf>
    <xf numFmtId="177" fontId="3" fillId="0" borderId="1" xfId="0" applyNumberFormat="1" applyFont="1" applyFill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8" fontId="10" fillId="3" borderId="1" xfId="0" applyNumberFormat="1" applyFont="1" applyFill="1" applyBorder="1" applyAlignment="1">
      <alignment horizontal="center" vertical="center"/>
    </xf>
    <xf numFmtId="178" fontId="3" fillId="0" borderId="1" xfId="73" applyNumberFormat="1" applyFont="1" applyFill="1" applyBorder="1" applyAlignment="1">
      <alignment horizontal="center" vertical="center" wrapText="1"/>
    </xf>
    <xf numFmtId="177" fontId="3" fillId="0" borderId="1" xfId="73" applyNumberFormat="1" applyFont="1" applyFill="1" applyBorder="1" applyAlignment="1">
      <alignment horizontal="center" vertical="center" wrapText="1"/>
    </xf>
    <xf numFmtId="0" fontId="12" fillId="4" borderId="1" xfId="73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vertical="center"/>
    </xf>
  </cellXfs>
  <cellStyles count="9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6 2" xfId="58"/>
    <cellStyle name="60% - 强调文字颜色 1 2" xfId="59"/>
    <cellStyle name="60% - 强调文字颜色 2 2" xfId="60"/>
    <cellStyle name="60% - 强调文字颜色 3 2" xfId="61"/>
    <cellStyle name="60% - 强调文字颜色 4 2" xfId="62"/>
    <cellStyle name="60% - 强调文字颜色 5 2" xfId="63"/>
    <cellStyle name="60% - 强调文字颜色 6 2" xfId="64"/>
    <cellStyle name="百分比 2" xfId="65"/>
    <cellStyle name="百分比 2 5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10" xfId="73"/>
    <cellStyle name="常规 2" xfId="74"/>
    <cellStyle name="常规 6" xfId="75"/>
    <cellStyle name="好 2" xfId="76"/>
    <cellStyle name="汇总 2" xfId="77"/>
    <cellStyle name="计算 2" xfId="78"/>
    <cellStyle name="检查单元格 2" xfId="79"/>
    <cellStyle name="解释性文本 2" xfId="80"/>
    <cellStyle name="警告文本 2" xfId="81"/>
    <cellStyle name="链接单元格 2" xfId="82"/>
    <cellStyle name="强调文字颜色 1 2" xfId="83"/>
    <cellStyle name="强调文字颜色 2 2" xfId="84"/>
    <cellStyle name="强调文字颜色 3 2" xfId="85"/>
    <cellStyle name="强调文字颜色 6 2" xfId="86"/>
    <cellStyle name="适中 2" xfId="87"/>
    <cellStyle name="输出 2" xfId="88"/>
    <cellStyle name="输入 2" xfId="89"/>
    <cellStyle name="注释 2" xfId="9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workbookViewId="0">
      <pane ySplit="5" topLeftCell="A6" activePane="bottomLeft" state="frozen"/>
      <selection/>
      <selection pane="bottomLeft" activeCell="J24" sqref="J24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3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9.375" customWidth="1"/>
    <col min="14" max="14" width="8.75" customWidth="1"/>
    <col min="15" max="15" width="10.5" customWidth="1"/>
    <col min="16" max="17" width="9" customWidth="1"/>
  </cols>
  <sheetData>
    <row r="1" customHeight="1" spans="1:2">
      <c r="A1" s="4" t="s">
        <v>0</v>
      </c>
      <c r="B1" s="4"/>
    </row>
    <row r="2" ht="21.75" customHeight="1" spans="1:15">
      <c r="A2" s="5" t="s">
        <v>1</v>
      </c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</row>
    <row r="3" ht="18.75" customHeight="1" spans="1:15">
      <c r="A3" s="7" t="s">
        <v>2</v>
      </c>
      <c r="B3" s="7"/>
      <c r="C3" s="7"/>
      <c r="D3" s="7"/>
      <c r="E3" s="7"/>
      <c r="F3" s="7"/>
      <c r="G3" s="8"/>
      <c r="H3" s="7"/>
      <c r="I3" s="39" t="s">
        <v>3</v>
      </c>
      <c r="J3" s="39"/>
      <c r="K3" s="1" t="s">
        <v>4</v>
      </c>
      <c r="L3" s="1"/>
      <c r="M3" s="40"/>
      <c r="N3" s="41"/>
      <c r="O3" s="41"/>
    </row>
    <row r="4" ht="24" customHeight="1" spans="1:15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1" t="s">
        <v>11</v>
      </c>
      <c r="H4" s="10" t="s">
        <v>12</v>
      </c>
      <c r="I4" s="42" t="s">
        <v>13</v>
      </c>
      <c r="J4" s="10" t="s">
        <v>14</v>
      </c>
      <c r="K4" s="10" t="s">
        <v>15</v>
      </c>
      <c r="L4" s="42" t="s">
        <v>16</v>
      </c>
      <c r="M4" s="42" t="s">
        <v>17</v>
      </c>
      <c r="N4" s="10" t="s">
        <v>18</v>
      </c>
      <c r="O4" s="9" t="s">
        <v>19</v>
      </c>
    </row>
    <row r="5" spans="1:15">
      <c r="A5" s="9"/>
      <c r="B5" s="10"/>
      <c r="C5" s="10"/>
      <c r="D5" s="10"/>
      <c r="E5" s="10"/>
      <c r="F5" s="10"/>
      <c r="G5" s="11"/>
      <c r="H5" s="10"/>
      <c r="I5" s="43"/>
      <c r="J5" s="10"/>
      <c r="K5" s="10"/>
      <c r="L5" s="43"/>
      <c r="M5" s="43"/>
      <c r="N5" s="10"/>
      <c r="O5" s="9"/>
    </row>
    <row r="6" s="1" customFormat="1" ht="18" customHeight="1" spans="1:15">
      <c r="A6" s="12">
        <v>1</v>
      </c>
      <c r="B6" s="12">
        <v>8</v>
      </c>
      <c r="C6" s="12">
        <v>1801</v>
      </c>
      <c r="D6" s="13">
        <v>18</v>
      </c>
      <c r="E6" s="14" t="s">
        <v>20</v>
      </c>
      <c r="F6" s="12">
        <v>2.9</v>
      </c>
      <c r="G6" s="15">
        <f>H6+I6</f>
        <v>93.14</v>
      </c>
      <c r="H6" s="16">
        <v>17.8</v>
      </c>
      <c r="I6" s="16">
        <v>75.34</v>
      </c>
      <c r="J6" s="44">
        <f t="shared" ref="J6" si="0">L6/G6</f>
        <v>6104.7</v>
      </c>
      <c r="K6" s="45">
        <f t="shared" ref="K6" si="1">L6/I6</f>
        <v>7547.01032651978</v>
      </c>
      <c r="L6" s="46">
        <v>568591.758</v>
      </c>
      <c r="M6" s="47"/>
      <c r="N6" s="48" t="s">
        <v>21</v>
      </c>
      <c r="O6" s="49"/>
    </row>
    <row r="7" s="2" customFormat="1" ht="15.75" customHeight="1" spans="1:15">
      <c r="A7" s="17">
        <v>2</v>
      </c>
      <c r="B7" s="18">
        <v>8</v>
      </c>
      <c r="C7" s="18">
        <v>1401</v>
      </c>
      <c r="D7" s="19">
        <v>14</v>
      </c>
      <c r="E7" s="20" t="s">
        <v>20</v>
      </c>
      <c r="F7" s="17">
        <v>2.9</v>
      </c>
      <c r="G7" s="21">
        <f>H7+I7</f>
        <v>93.14</v>
      </c>
      <c r="H7" s="22">
        <v>17.8</v>
      </c>
      <c r="I7" s="22">
        <v>75.34</v>
      </c>
      <c r="J7" s="50">
        <f>L7/G7</f>
        <v>5236.99806742538</v>
      </c>
      <c r="K7" s="51">
        <f>L7/I7</f>
        <v>6474.30315901248</v>
      </c>
      <c r="L7" s="52">
        <v>487774</v>
      </c>
      <c r="M7" s="53"/>
      <c r="N7" s="54" t="s">
        <v>21</v>
      </c>
      <c r="O7" s="55"/>
    </row>
    <row r="8" s="1" customFormat="1" ht="15.75" customHeight="1" spans="1:15">
      <c r="A8" s="12">
        <v>3</v>
      </c>
      <c r="B8" s="12">
        <v>8</v>
      </c>
      <c r="C8" s="12">
        <v>1802</v>
      </c>
      <c r="D8" s="13">
        <v>18</v>
      </c>
      <c r="E8" s="14" t="s">
        <v>20</v>
      </c>
      <c r="F8" s="12">
        <v>2.9</v>
      </c>
      <c r="G8" s="15">
        <f>H8+I8</f>
        <v>97.06</v>
      </c>
      <c r="H8" s="16">
        <v>18.55</v>
      </c>
      <c r="I8" s="16">
        <v>78.51</v>
      </c>
      <c r="J8" s="44">
        <f>L8/G8</f>
        <v>6184.5</v>
      </c>
      <c r="K8" s="45">
        <f>L8/I8</f>
        <v>7645.74665647688</v>
      </c>
      <c r="L8" s="46">
        <v>600267.57</v>
      </c>
      <c r="M8" s="47"/>
      <c r="N8" s="48" t="s">
        <v>21</v>
      </c>
      <c r="O8" s="49"/>
    </row>
    <row r="9" s="1" customFormat="1" ht="15.75" customHeight="1" spans="1:15">
      <c r="A9" s="12">
        <v>4</v>
      </c>
      <c r="B9" s="12">
        <v>8</v>
      </c>
      <c r="C9" s="12">
        <v>203</v>
      </c>
      <c r="D9" s="13">
        <v>2</v>
      </c>
      <c r="E9" s="14" t="s">
        <v>22</v>
      </c>
      <c r="F9" s="12">
        <v>2.9</v>
      </c>
      <c r="G9" s="15">
        <f>H9+I9</f>
        <v>114.32</v>
      </c>
      <c r="H9" s="16">
        <v>21.85</v>
      </c>
      <c r="I9" s="16">
        <v>92.47</v>
      </c>
      <c r="J9" s="44">
        <f>L9/G9</f>
        <v>6271.02</v>
      </c>
      <c r="K9" s="45">
        <f>L9/I9</f>
        <v>7752.8171990916</v>
      </c>
      <c r="L9" s="56">
        <v>716903.0064</v>
      </c>
      <c r="M9" s="47"/>
      <c r="N9" s="48" t="s">
        <v>21</v>
      </c>
      <c r="O9" s="49"/>
    </row>
    <row r="10" s="1" customFormat="1" ht="15.75" customHeight="1" spans="1:15">
      <c r="A10" s="12">
        <v>5</v>
      </c>
      <c r="B10" s="12">
        <v>8</v>
      </c>
      <c r="C10" s="12">
        <v>1804</v>
      </c>
      <c r="D10" s="13">
        <v>18</v>
      </c>
      <c r="E10" s="14" t="s">
        <v>20</v>
      </c>
      <c r="F10" s="12">
        <v>2.9</v>
      </c>
      <c r="G10" s="15">
        <f>H10+I10</f>
        <v>84.52</v>
      </c>
      <c r="H10" s="16">
        <v>16.15</v>
      </c>
      <c r="I10" s="16">
        <v>68.37</v>
      </c>
      <c r="J10" s="44">
        <f>L10/G10</f>
        <v>6240.55</v>
      </c>
      <c r="K10" s="45">
        <f>L10/I10</f>
        <v>7714.65973380137</v>
      </c>
      <c r="L10" s="46">
        <v>527451.286</v>
      </c>
      <c r="M10" s="47"/>
      <c r="N10" s="48" t="s">
        <v>21</v>
      </c>
      <c r="O10" s="49"/>
    </row>
    <row r="11" s="1" customFormat="1" ht="15.75" customHeight="1" spans="1:15">
      <c r="A11" s="12">
        <v>6</v>
      </c>
      <c r="B11" s="12">
        <v>8</v>
      </c>
      <c r="C11" s="12">
        <v>1604</v>
      </c>
      <c r="D11" s="13">
        <v>16</v>
      </c>
      <c r="E11" s="14" t="s">
        <v>20</v>
      </c>
      <c r="F11" s="12">
        <v>2.9</v>
      </c>
      <c r="G11" s="15">
        <f>H11+I11</f>
        <v>84.52</v>
      </c>
      <c r="H11" s="16">
        <v>16.15</v>
      </c>
      <c r="I11" s="16">
        <v>68.37</v>
      </c>
      <c r="J11" s="44">
        <f>L11/G11</f>
        <v>5597.25</v>
      </c>
      <c r="K11" s="45">
        <f>L11/I11</f>
        <v>6919.40280824923</v>
      </c>
      <c r="L11" s="46">
        <v>473079.57</v>
      </c>
      <c r="M11" s="47"/>
      <c r="N11" s="48" t="s">
        <v>21</v>
      </c>
      <c r="O11" s="49"/>
    </row>
    <row r="12" s="1" customFormat="1" ht="15.75" customHeight="1" spans="1:15">
      <c r="A12" s="12">
        <v>7</v>
      </c>
      <c r="B12" s="12">
        <v>8</v>
      </c>
      <c r="C12" s="12">
        <v>1504</v>
      </c>
      <c r="D12" s="13">
        <v>15</v>
      </c>
      <c r="E12" s="14" t="s">
        <v>20</v>
      </c>
      <c r="F12" s="12">
        <v>2.9</v>
      </c>
      <c r="G12" s="15">
        <f>H12+I12</f>
        <v>84.52</v>
      </c>
      <c r="H12" s="16">
        <v>16.15</v>
      </c>
      <c r="I12" s="16">
        <v>68.37</v>
      </c>
      <c r="J12" s="44">
        <f>L12/G12</f>
        <v>6364.17</v>
      </c>
      <c r="K12" s="45">
        <f>L12/I12</f>
        <v>7867.48059675296</v>
      </c>
      <c r="L12" s="46">
        <v>537899.6484</v>
      </c>
      <c r="M12" s="47"/>
      <c r="N12" s="48" t="s">
        <v>21</v>
      </c>
      <c r="O12" s="49"/>
    </row>
    <row r="13" s="1" customFormat="1" ht="15.75" customHeight="1" spans="1:15">
      <c r="A13" s="12">
        <v>8</v>
      </c>
      <c r="B13" s="23">
        <v>8</v>
      </c>
      <c r="C13" s="23">
        <v>1404</v>
      </c>
      <c r="D13" s="24">
        <v>14</v>
      </c>
      <c r="E13" s="25" t="s">
        <v>20</v>
      </c>
      <c r="F13" s="23">
        <v>2.9</v>
      </c>
      <c r="G13" s="15">
        <v>84.49</v>
      </c>
      <c r="H13" s="26">
        <v>16.12</v>
      </c>
      <c r="I13" s="26">
        <v>68.37</v>
      </c>
      <c r="J13" s="57">
        <v>6227.90271037993</v>
      </c>
      <c r="K13" s="58">
        <v>7696.29223343572</v>
      </c>
      <c r="L13" s="46">
        <v>510598.8432</v>
      </c>
      <c r="M13" s="47"/>
      <c r="N13" s="48" t="s">
        <v>21</v>
      </c>
      <c r="O13" s="49"/>
    </row>
    <row r="14" s="1" customFormat="1" ht="15.75" customHeight="1" spans="1:15">
      <c r="A14" s="12">
        <v>9</v>
      </c>
      <c r="B14" s="12">
        <v>8</v>
      </c>
      <c r="C14" s="12">
        <v>804</v>
      </c>
      <c r="D14" s="13">
        <v>8</v>
      </c>
      <c r="E14" s="14" t="s">
        <v>20</v>
      </c>
      <c r="F14" s="12">
        <v>2.9</v>
      </c>
      <c r="G14" s="15">
        <f>H14+I14</f>
        <v>84.52</v>
      </c>
      <c r="H14" s="16">
        <v>16.15</v>
      </c>
      <c r="I14" s="16">
        <v>68.37</v>
      </c>
      <c r="J14" s="44">
        <f t="shared" ref="J14:J20" si="2">L14/G14</f>
        <v>5325.28</v>
      </c>
      <c r="K14" s="45">
        <f t="shared" ref="K14:K20" si="3">L14/I14</f>
        <v>6583.18949246746</v>
      </c>
      <c r="L14" s="46">
        <v>450092.6656</v>
      </c>
      <c r="M14" s="47"/>
      <c r="N14" s="48" t="s">
        <v>21</v>
      </c>
      <c r="O14" s="49"/>
    </row>
    <row r="15" s="1" customFormat="1" ht="15.75" customHeight="1" spans="1:15">
      <c r="A15" s="12">
        <v>10</v>
      </c>
      <c r="B15" s="12">
        <v>8</v>
      </c>
      <c r="C15" s="12">
        <v>404</v>
      </c>
      <c r="D15" s="13">
        <v>4</v>
      </c>
      <c r="E15" s="14" t="s">
        <v>20</v>
      </c>
      <c r="F15" s="12">
        <v>2.9</v>
      </c>
      <c r="G15" s="15">
        <f t="shared" ref="G15:G20" si="4">H15+I15</f>
        <v>84.52</v>
      </c>
      <c r="H15" s="16">
        <v>16.15</v>
      </c>
      <c r="I15" s="16">
        <v>68.37</v>
      </c>
      <c r="J15" s="44">
        <f t="shared" si="2"/>
        <v>6130.4</v>
      </c>
      <c r="K15" s="45">
        <f t="shared" si="3"/>
        <v>7578.49068304812</v>
      </c>
      <c r="L15" s="56">
        <v>518141.408</v>
      </c>
      <c r="M15" s="47"/>
      <c r="N15" s="48" t="s">
        <v>21</v>
      </c>
      <c r="O15" s="49"/>
    </row>
    <row r="16" s="1" customFormat="1" ht="15.75" customHeight="1" spans="1:15">
      <c r="A16" s="12">
        <v>11</v>
      </c>
      <c r="B16" s="12">
        <v>8</v>
      </c>
      <c r="C16" s="12">
        <v>204</v>
      </c>
      <c r="D16" s="13">
        <v>2</v>
      </c>
      <c r="E16" s="14" t="s">
        <v>20</v>
      </c>
      <c r="F16" s="12">
        <v>2.9</v>
      </c>
      <c r="G16" s="15">
        <f t="shared" si="4"/>
        <v>84.52</v>
      </c>
      <c r="H16" s="16">
        <v>16.15</v>
      </c>
      <c r="I16" s="16">
        <v>68.37</v>
      </c>
      <c r="J16" s="44">
        <f t="shared" si="2"/>
        <v>6114.88</v>
      </c>
      <c r="K16" s="45">
        <f t="shared" si="3"/>
        <v>7559.30463068597</v>
      </c>
      <c r="L16" s="56">
        <v>516829.6576</v>
      </c>
      <c r="M16" s="47"/>
      <c r="N16" s="48" t="s">
        <v>21</v>
      </c>
      <c r="O16" s="49"/>
    </row>
    <row r="17" s="1" customFormat="1" ht="15.75" customHeight="1" spans="1:15">
      <c r="A17" s="12">
        <v>12</v>
      </c>
      <c r="B17" s="12">
        <v>8</v>
      </c>
      <c r="C17" s="12">
        <v>1805</v>
      </c>
      <c r="D17" s="13">
        <v>18</v>
      </c>
      <c r="E17" s="14" t="s">
        <v>20</v>
      </c>
      <c r="F17" s="12">
        <v>2.9</v>
      </c>
      <c r="G17" s="15">
        <f t="shared" si="4"/>
        <v>84.52</v>
      </c>
      <c r="H17" s="16">
        <v>16.15</v>
      </c>
      <c r="I17" s="16">
        <v>68.37</v>
      </c>
      <c r="J17" s="44">
        <f t="shared" si="2"/>
        <v>6517.66445811642</v>
      </c>
      <c r="K17" s="45">
        <f t="shared" si="3"/>
        <v>8057.23270440252</v>
      </c>
      <c r="L17" s="59">
        <v>550873</v>
      </c>
      <c r="M17" s="47"/>
      <c r="N17" s="48" t="s">
        <v>21</v>
      </c>
      <c r="O17" s="49"/>
    </row>
    <row r="18" s="1" customFormat="1" ht="15.75" customHeight="1" spans="1:15">
      <c r="A18" s="12">
        <v>13</v>
      </c>
      <c r="B18" s="12">
        <v>8</v>
      </c>
      <c r="C18" s="12">
        <v>1705</v>
      </c>
      <c r="D18" s="13">
        <v>17</v>
      </c>
      <c r="E18" s="14" t="s">
        <v>20</v>
      </c>
      <c r="F18" s="12">
        <v>2.9</v>
      </c>
      <c r="G18" s="15">
        <f t="shared" si="4"/>
        <v>84.52</v>
      </c>
      <c r="H18" s="16">
        <v>16.15</v>
      </c>
      <c r="I18" s="16">
        <v>68.37</v>
      </c>
      <c r="J18" s="44">
        <f t="shared" si="2"/>
        <v>6557.91528632276</v>
      </c>
      <c r="K18" s="45">
        <f t="shared" si="3"/>
        <v>8106.99137048413</v>
      </c>
      <c r="L18" s="59">
        <v>554275</v>
      </c>
      <c r="M18" s="47"/>
      <c r="N18" s="48" t="s">
        <v>21</v>
      </c>
      <c r="O18" s="49"/>
    </row>
    <row r="19" s="1" customFormat="1" ht="15.75" customHeight="1" spans="1:15">
      <c r="A19" s="12">
        <v>14</v>
      </c>
      <c r="B19" s="12">
        <v>8</v>
      </c>
      <c r="C19" s="12">
        <v>1605</v>
      </c>
      <c r="D19" s="13">
        <v>16</v>
      </c>
      <c r="E19" s="14" t="s">
        <v>20</v>
      </c>
      <c r="F19" s="12">
        <v>2.9</v>
      </c>
      <c r="G19" s="15">
        <f t="shared" si="4"/>
        <v>84.52</v>
      </c>
      <c r="H19" s="16">
        <v>16.15</v>
      </c>
      <c r="I19" s="16">
        <v>68.37</v>
      </c>
      <c r="J19" s="44">
        <f t="shared" si="2"/>
        <v>6533.75532418362</v>
      </c>
      <c r="K19" s="45">
        <f t="shared" si="3"/>
        <v>8077.12446979669</v>
      </c>
      <c r="L19" s="59">
        <v>552233</v>
      </c>
      <c r="M19" s="47"/>
      <c r="N19" s="48" t="s">
        <v>21</v>
      </c>
      <c r="O19" s="49"/>
    </row>
    <row r="20" s="1" customFormat="1" ht="15.75" customHeight="1" spans="1:15">
      <c r="A20" s="12">
        <v>15</v>
      </c>
      <c r="B20" s="12">
        <v>8</v>
      </c>
      <c r="C20" s="12">
        <v>1505</v>
      </c>
      <c r="D20" s="13">
        <v>15</v>
      </c>
      <c r="E20" s="14" t="s">
        <v>20</v>
      </c>
      <c r="F20" s="12">
        <v>2.9</v>
      </c>
      <c r="G20" s="15">
        <f t="shared" si="4"/>
        <v>84.52</v>
      </c>
      <c r="H20" s="16">
        <v>16.15</v>
      </c>
      <c r="I20" s="16">
        <v>68.37</v>
      </c>
      <c r="J20" s="44">
        <f t="shared" si="2"/>
        <v>6509.60719356365</v>
      </c>
      <c r="K20" s="45">
        <f t="shared" si="3"/>
        <v>8047.27219540734</v>
      </c>
      <c r="L20" s="59">
        <v>550192</v>
      </c>
      <c r="M20" s="47"/>
      <c r="N20" s="48" t="s">
        <v>21</v>
      </c>
      <c r="O20" s="49"/>
    </row>
    <row r="21" s="1" customFormat="1" ht="15.75" customHeight="1" spans="1:15">
      <c r="A21" s="12" t="s">
        <v>23</v>
      </c>
      <c r="B21" s="12"/>
      <c r="C21" s="12"/>
      <c r="D21" s="12"/>
      <c r="E21" s="12"/>
      <c r="F21" s="12"/>
      <c r="G21" s="15">
        <f>H21+I21</f>
        <v>1327.35</v>
      </c>
      <c r="H21" s="27">
        <f>SUM(H6:H20)</f>
        <v>253.62</v>
      </c>
      <c r="I21" s="60">
        <f>SUM(I6:I20)</f>
        <v>1073.73</v>
      </c>
      <c r="J21" s="44">
        <f>L21/G21</f>
        <v>6113.83765638302</v>
      </c>
      <c r="K21" s="45">
        <f>L21/I21</f>
        <v>7557.95443286487</v>
      </c>
      <c r="L21" s="44">
        <f>SUM(L6:L20)</f>
        <v>8115202.4132</v>
      </c>
      <c r="M21" s="47"/>
      <c r="N21" s="48"/>
      <c r="O21" s="61"/>
    </row>
    <row r="22" s="1" customFormat="1" ht="32.1" customHeight="1" spans="1:15">
      <c r="A22" s="28" t="s">
        <v>24</v>
      </c>
      <c r="B22" s="29"/>
      <c r="C22" s="29"/>
      <c r="D22" s="29"/>
      <c r="E22" s="29"/>
      <c r="F22" s="29"/>
      <c r="G22" s="30"/>
      <c r="H22" s="29"/>
      <c r="I22" s="29"/>
      <c r="J22" s="29"/>
      <c r="K22" s="29"/>
      <c r="L22" s="29"/>
      <c r="M22" s="29"/>
      <c r="N22" s="29"/>
      <c r="O22" s="29"/>
    </row>
    <row r="23" s="1" customFormat="1" ht="49.5" customHeight="1" spans="1:15">
      <c r="A23" s="31" t="s">
        <v>25</v>
      </c>
      <c r="B23" s="32"/>
      <c r="C23" s="32"/>
      <c r="D23" s="32"/>
      <c r="E23" s="32"/>
      <c r="F23" s="32"/>
      <c r="G23" s="33"/>
      <c r="H23" s="32"/>
      <c r="I23" s="32"/>
      <c r="J23" s="32"/>
      <c r="K23" s="32"/>
      <c r="L23" s="32"/>
      <c r="M23" s="32"/>
      <c r="N23" s="32"/>
      <c r="O23" s="32"/>
    </row>
    <row r="24" s="1" customFormat="1" ht="12" customHeight="1" spans="1:15">
      <c r="A24" s="34" t="s">
        <v>26</v>
      </c>
      <c r="B24" s="34"/>
      <c r="C24" s="34"/>
      <c r="D24" s="34"/>
      <c r="E24" s="34"/>
      <c r="F24" s="34"/>
      <c r="G24" s="35"/>
      <c r="H24" s="34"/>
      <c r="I24" s="34"/>
      <c r="J24" s="34"/>
      <c r="K24" s="34" t="s">
        <v>27</v>
      </c>
      <c r="L24" s="34"/>
      <c r="M24" s="34"/>
      <c r="N24" s="36"/>
      <c r="O24" s="36"/>
    </row>
    <row r="25" s="1" customFormat="1" ht="15.75" customHeight="1" spans="1:15">
      <c r="A25" s="34" t="s">
        <v>28</v>
      </c>
      <c r="B25" s="34"/>
      <c r="C25" s="34"/>
      <c r="D25" s="34"/>
      <c r="E25" s="34"/>
      <c r="F25" s="36"/>
      <c r="G25" s="37"/>
      <c r="H25" s="36"/>
      <c r="I25" s="36"/>
      <c r="J25" s="36"/>
      <c r="K25" s="34" t="s">
        <v>29</v>
      </c>
      <c r="L25" s="34"/>
      <c r="M25" s="34"/>
      <c r="N25" s="36"/>
      <c r="O25" s="36"/>
    </row>
    <row r="26" s="1" customFormat="1" ht="15" customHeight="1" spans="1:7">
      <c r="A26" s="34" t="s">
        <v>30</v>
      </c>
      <c r="B26" s="34"/>
      <c r="C26" s="34"/>
      <c r="D26" s="34"/>
      <c r="E26" s="34"/>
      <c r="G26" s="38"/>
    </row>
    <row r="27" s="1" customFormat="1" ht="24.95" customHeight="1" spans="7:7">
      <c r="G27" s="38"/>
    </row>
  </sheetData>
  <mergeCells count="28">
    <mergeCell ref="A1:B1"/>
    <mergeCell ref="A2:O2"/>
    <mergeCell ref="A3:H3"/>
    <mergeCell ref="I3:J3"/>
    <mergeCell ref="K3:L3"/>
    <mergeCell ref="A21:F21"/>
    <mergeCell ref="A22:O22"/>
    <mergeCell ref="A23:O23"/>
    <mergeCell ref="A24:E24"/>
    <mergeCell ref="K24:L24"/>
    <mergeCell ref="A25:E25"/>
    <mergeCell ref="K25:L25"/>
    <mergeCell ref="A26:E2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31" right="0.16" top="0.2" bottom="0.18" header="0.16" footer="0.1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2022-10-18T09:54:00Z</cp:lastPrinted>
  <dcterms:modified xsi:type="dcterms:W3CDTF">2024-12-04T08:49:25Z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53962509FB504D3AB68B03C3757A197C_12</vt:lpwstr>
  </property>
</Properties>
</file>