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2" r:id="rId1"/>
  </sheets>
  <definedNames>
    <definedName name="_xlnm._FilterDatabase" localSheetId="0" hidden="1">附件2!$A$4:$O$24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<sst xmlns="http://schemas.openxmlformats.org/spreadsheetml/2006/main" count="54" uniqueCount="31">
  <si>
    <t>附件2</t>
  </si>
  <si>
    <t>清远市新建商品住房销售价格备案表</t>
  </si>
  <si>
    <t>房地产开发企业名称或中介服务机构名称：清远市合粤投资有限公司</t>
  </si>
  <si>
    <t>项目(楼盘)名称：</t>
  </si>
  <si>
    <t>天钻花园（1＃楼）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</si>
  <si>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</si>
  <si>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</si>
  <si>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</si>
  <si>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</si>
  <si>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</si>
  <si>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</si>
  <si>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</si>
  <si>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</si>
  <si>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</si>
  <si>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</si>
  <si>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</si>
  <si>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</si>
  <si>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</si>
  <si>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</si>
  <si>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</si>
  <si>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三房两厅</t>
  </si>
  <si>
    <t>待售</t>
  </si>
  <si>
    <t>二房两厅</t>
  </si>
  <si>
    <t>本楼栋总面积/均价</t>
  </si>
  <si>
    <t xml:space="preserve">   本栋销售住宅共 13 套，销售住宅总建筑面积：1324.03㎡，套内面积：1070.62㎡，分摊面积：253.41㎡，销售均价：5350元/㎡（建筑面积）、6616.36元/㎡（套内建筑面积）。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</si>
  <si>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</si>
  <si>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</si>
  <si>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</si>
  <si>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</si>
  <si>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</si>
  <si>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本表一式叁份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</si>
</sst>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F"/>
    <numFmt numFmtId="177" formatCode="0.00_ "/>
    <numFmt numFmtId="178" formatCode="0_ "/>
  </numFmts>
  <fonts count="49"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Times New Roma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2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/>
    <xf numFmtId="0" fontId="39" fillId="36" borderId="0" applyNumberFormat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48" borderId="17" applyNumberFormat="0" applyAlignment="0" applyProtection="0">
      <alignment vertical="center"/>
    </xf>
    <xf numFmtId="0" fontId="42" fillId="49" borderId="18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6" fillId="54" borderId="0" applyNumberFormat="0" applyBorder="0" applyAlignment="0" applyProtection="0">
      <alignment vertical="center"/>
    </xf>
    <xf numFmtId="0" fontId="47" fillId="48" borderId="20" applyNumberFormat="0" applyAlignment="0" applyProtection="0">
      <alignment vertical="center"/>
    </xf>
    <xf numFmtId="0" fontId="48" fillId="39" borderId="17" applyNumberFormat="0" applyAlignment="0" applyProtection="0">
      <alignment vertical="center"/>
    </xf>
    <xf numFmtId="0" fontId="0" fillId="55" borderId="21" applyNumberFormat="0" applyFont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10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7" fillId="0" borderId="1" xfId="103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11" fillId="0" borderId="1" xfId="79" applyNumberFormat="1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1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百分比 2" xfId="67"/>
    <cellStyle name="百分比 2 2" xfId="68"/>
    <cellStyle name="百分比 2 3" xfId="69"/>
    <cellStyle name="百分比 2 4" xfId="70"/>
    <cellStyle name="百分比 2 5" xfId="71"/>
    <cellStyle name="百分比 2 6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常规 2" xfId="79"/>
    <cellStyle name="常规 2 2" xfId="80"/>
    <cellStyle name="常规 2 3" xfId="81"/>
    <cellStyle name="常规 2 4" xfId="82"/>
    <cellStyle name="常规 3" xfId="83"/>
    <cellStyle name="常规 3 2" xfId="84"/>
    <cellStyle name="常规 3 3" xfId="85"/>
    <cellStyle name="常规 3 4" xfId="86"/>
    <cellStyle name="常规 4" xfId="87"/>
    <cellStyle name="常规 4 2" xfId="88"/>
    <cellStyle name="常规 4 3" xfId="89"/>
    <cellStyle name="常规 4 4" xfId="90"/>
    <cellStyle name="常规 5" xfId="91"/>
    <cellStyle name="常规 5 2" xfId="92"/>
    <cellStyle name="常规 5 2 2" xfId="93"/>
    <cellStyle name="常规 5 2 3" xfId="94"/>
    <cellStyle name="常规 5 3" xfId="95"/>
    <cellStyle name="常规 5 4" xfId="96"/>
    <cellStyle name="常规 6" xfId="97"/>
    <cellStyle name="常规 6 2" xfId="98"/>
    <cellStyle name="常规 6 3" xfId="99"/>
    <cellStyle name="常规 6 4" xfId="100"/>
    <cellStyle name="常规 7" xfId="101"/>
    <cellStyle name="常规 8" xfId="102"/>
    <cellStyle name="常规 9" xfId="103"/>
    <cellStyle name="常规_层差" xfId="104"/>
    <cellStyle name="好 2" xfId="105"/>
    <cellStyle name="汇总 2" xfId="106"/>
    <cellStyle name="计算 2" xfId="107"/>
    <cellStyle name="检查单元格 2" xfId="108"/>
    <cellStyle name="解释性文本 2" xfId="109"/>
    <cellStyle name="警告文本 2" xfId="110"/>
    <cellStyle name="链接单元格 2" xfId="111"/>
    <cellStyle name="强调文字颜色 1 2" xfId="112"/>
    <cellStyle name="强调文字颜色 2 2" xfId="113"/>
    <cellStyle name="强调文字颜色 3 2" xfId="114"/>
    <cellStyle name="强调文字颜色 4 2" xfId="115"/>
    <cellStyle name="强调文字颜色 5 2" xfId="116"/>
    <cellStyle name="强调文字颜色 6 2" xfId="117"/>
    <cellStyle name="适中 2" xfId="118"/>
    <cellStyle name="输出 2" xfId="119"/>
    <cellStyle name="输入 2" xfId="120"/>
    <cellStyle name="注释 2" xfId="12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zoomScale="115" zoomScaleNormal="115" workbookViewId="0">
      <pane ySplit="5" topLeftCell="A14" activePane="bottomLeft" state="frozen"/>
      <selection/>
      <selection pane="bottomLeft" activeCell="A20" sqref="A20:O20"/>
    </sheetView>
  </sheetViews>
  <sheetFormatPr defaultColWidth="9" defaultRowHeight="14.25"/>
  <cols>
    <col min="1" max="1" width="3.875" customWidth="1"/>
    <col min="2" max="2" width="6.875" customWidth="1"/>
    <col min="3" max="3" width="7.5" customWidth="1"/>
    <col min="4" max="4" width="5.625" customWidth="1"/>
    <col min="5" max="5" width="9.75" customWidth="1"/>
    <col min="6" max="6" width="6.875" customWidth="1"/>
    <col min="7" max="7" width="9.625" style="2" customWidth="1"/>
    <col min="8" max="8" width="10.125" customWidth="1"/>
    <col min="9" max="9" width="9.125" customWidth="1"/>
    <col min="10" max="10" width="10.625" customWidth="1"/>
    <col min="11" max="11" width="11.125" customWidth="1"/>
    <col min="12" max="12" width="13.5" customWidth="1"/>
    <col min="13" max="13" width="9.375" customWidth="1"/>
    <col min="14" max="14" width="8.75" customWidth="1"/>
    <col min="15" max="15" width="10.5" customWidth="1"/>
    <col min="18" max="19" width="15" customWidth="1"/>
  </cols>
  <sheetData>
    <row r="1" ht="18" customHeight="1" spans="1:2">
      <c r="A1" s="3" t="s">
        <v>0</v>
      </c>
      <c r="B1" s="3"/>
    </row>
    <row r="2" ht="36" customHeight="1" spans="1:15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</row>
    <row r="3" ht="36" customHeight="1" spans="1:15">
      <c r="A3" s="6" t="s">
        <v>2</v>
      </c>
      <c r="B3" s="6"/>
      <c r="C3" s="6"/>
      <c r="D3" s="6"/>
      <c r="E3" s="6"/>
      <c r="F3" s="6"/>
      <c r="G3" s="7"/>
      <c r="H3" s="6"/>
      <c r="I3" s="29" t="s">
        <v>3</v>
      </c>
      <c r="J3" s="29"/>
      <c r="K3" s="30" t="s">
        <v>4</v>
      </c>
      <c r="L3" s="1"/>
      <c r="M3" s="31"/>
      <c r="N3" s="32"/>
      <c r="O3" s="32"/>
    </row>
    <row r="4" ht="30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10" t="s">
        <v>11</v>
      </c>
      <c r="H4" s="9" t="s">
        <v>12</v>
      </c>
      <c r="I4" s="33" t="s">
        <v>13</v>
      </c>
      <c r="J4" s="9" t="s">
        <v>14</v>
      </c>
      <c r="K4" s="9" t="s">
        <v>15</v>
      </c>
      <c r="L4" s="33" t="s">
        <v>16</v>
      </c>
      <c r="M4" s="33" t="s">
        <v>17</v>
      </c>
      <c r="N4" s="9" t="s">
        <v>18</v>
      </c>
      <c r="O4" s="8" t="s">
        <v>19</v>
      </c>
    </row>
    <row r="5" spans="1:15">
      <c r="A5" s="8"/>
      <c r="B5" s="9"/>
      <c r="C5" s="9"/>
      <c r="D5" s="9"/>
      <c r="E5" s="9"/>
      <c r="F5" s="9"/>
      <c r="G5" s="10"/>
      <c r="H5" s="9"/>
      <c r="I5" s="34"/>
      <c r="J5" s="9"/>
      <c r="K5" s="9"/>
      <c r="L5" s="34"/>
      <c r="M5" s="34"/>
      <c r="N5" s="9"/>
      <c r="O5" s="8"/>
    </row>
    <row r="6" s="1" customFormat="1" ht="19.5" customHeight="1" spans="1:15">
      <c r="A6" s="11">
        <v>1</v>
      </c>
      <c r="B6" s="11">
        <v>1</v>
      </c>
      <c r="C6" s="11">
        <v>1801</v>
      </c>
      <c r="D6" s="12">
        <v>18</v>
      </c>
      <c r="E6" s="13" t="s">
        <v>20</v>
      </c>
      <c r="F6" s="11">
        <v>2.9</v>
      </c>
      <c r="G6" s="14">
        <f t="shared" ref="G6:G23" si="0">H6+I6</f>
        <v>111.19</v>
      </c>
      <c r="H6" s="15">
        <v>21.28</v>
      </c>
      <c r="I6" s="15">
        <v>89.91</v>
      </c>
      <c r="J6" s="35">
        <f t="shared" ref="J6:J14" si="1">L6/G6</f>
        <v>5271.33</v>
      </c>
      <c r="K6" s="36">
        <f t="shared" ref="K6:K14" si="2">L6/I6</f>
        <v>6518.95431765098</v>
      </c>
      <c r="L6" s="37">
        <v>586119.1827</v>
      </c>
      <c r="M6" s="36"/>
      <c r="N6" s="38" t="s">
        <v>21</v>
      </c>
      <c r="O6" s="39"/>
    </row>
    <row r="7" s="1" customFormat="1" ht="19.5" customHeight="1" spans="1:15">
      <c r="A7" s="11">
        <v>2</v>
      </c>
      <c r="B7" s="11">
        <v>1</v>
      </c>
      <c r="C7" s="11">
        <v>601</v>
      </c>
      <c r="D7" s="12">
        <v>6</v>
      </c>
      <c r="E7" s="13" t="s">
        <v>20</v>
      </c>
      <c r="F7" s="11">
        <v>2.9</v>
      </c>
      <c r="G7" s="14">
        <f t="shared" si="0"/>
        <v>111.19</v>
      </c>
      <c r="H7" s="15">
        <v>21.28</v>
      </c>
      <c r="I7" s="15">
        <v>89.91</v>
      </c>
      <c r="J7" s="35">
        <f t="shared" si="1"/>
        <v>5131.89</v>
      </c>
      <c r="K7" s="36">
        <f t="shared" si="2"/>
        <v>6346.5115015015</v>
      </c>
      <c r="L7" s="37">
        <v>570614.8491</v>
      </c>
      <c r="M7" s="36"/>
      <c r="N7" s="38" t="s">
        <v>21</v>
      </c>
      <c r="O7" s="39"/>
    </row>
    <row r="8" s="1" customFormat="1" ht="19.5" customHeight="1" spans="1:15">
      <c r="A8" s="11">
        <v>3</v>
      </c>
      <c r="B8" s="11">
        <v>1</v>
      </c>
      <c r="C8" s="11">
        <v>501</v>
      </c>
      <c r="D8" s="12">
        <v>5</v>
      </c>
      <c r="E8" s="13" t="s">
        <v>20</v>
      </c>
      <c r="F8" s="11">
        <v>2.9</v>
      </c>
      <c r="G8" s="14">
        <f t="shared" si="0"/>
        <v>111.19</v>
      </c>
      <c r="H8" s="15">
        <v>21.28</v>
      </c>
      <c r="I8" s="15">
        <v>89.91</v>
      </c>
      <c r="J8" s="35">
        <f t="shared" si="1"/>
        <v>5131.89</v>
      </c>
      <c r="K8" s="36">
        <f t="shared" si="2"/>
        <v>6346.5115015015</v>
      </c>
      <c r="L8" s="37">
        <v>570614.8491</v>
      </c>
      <c r="M8" s="36"/>
      <c r="N8" s="38" t="s">
        <v>21</v>
      </c>
      <c r="O8" s="39"/>
    </row>
    <row r="9" s="1" customFormat="1" ht="19.5" customHeight="1" spans="1:15">
      <c r="A9" s="11">
        <v>4</v>
      </c>
      <c r="B9" s="11">
        <v>1</v>
      </c>
      <c r="C9" s="11">
        <v>401</v>
      </c>
      <c r="D9" s="12">
        <v>4</v>
      </c>
      <c r="E9" s="13" t="s">
        <v>20</v>
      </c>
      <c r="F9" s="11">
        <v>2.9</v>
      </c>
      <c r="G9" s="14">
        <f t="shared" si="0"/>
        <v>111.19</v>
      </c>
      <c r="H9" s="15">
        <v>21.28</v>
      </c>
      <c r="I9" s="15">
        <v>89.91</v>
      </c>
      <c r="J9" s="35">
        <f t="shared" si="1"/>
        <v>5131.89</v>
      </c>
      <c r="K9" s="36">
        <f t="shared" si="2"/>
        <v>6346.5115015015</v>
      </c>
      <c r="L9" s="37">
        <v>570614.8491</v>
      </c>
      <c r="M9" s="36"/>
      <c r="N9" s="38" t="s">
        <v>21</v>
      </c>
      <c r="O9" s="39"/>
    </row>
    <row r="10" s="1" customFormat="1" ht="19.5" customHeight="1" spans="1:15">
      <c r="A10" s="11">
        <v>5</v>
      </c>
      <c r="B10" s="11">
        <v>1</v>
      </c>
      <c r="C10" s="11">
        <v>301</v>
      </c>
      <c r="D10" s="12">
        <v>3</v>
      </c>
      <c r="E10" s="13" t="s">
        <v>20</v>
      </c>
      <c r="F10" s="11">
        <v>2.9</v>
      </c>
      <c r="G10" s="14">
        <f t="shared" si="0"/>
        <v>111.19</v>
      </c>
      <c r="H10" s="15">
        <v>21.28</v>
      </c>
      <c r="I10" s="15">
        <v>89.91</v>
      </c>
      <c r="J10" s="35">
        <f t="shared" si="1"/>
        <v>5131.89</v>
      </c>
      <c r="K10" s="36">
        <f t="shared" si="2"/>
        <v>6346.5115015015</v>
      </c>
      <c r="L10" s="37">
        <v>570614.8491</v>
      </c>
      <c r="M10" s="36"/>
      <c r="N10" s="38" t="s">
        <v>21</v>
      </c>
      <c r="O10" s="39"/>
    </row>
    <row r="11" s="1" customFormat="1" ht="19.5" customHeight="1" spans="1:15">
      <c r="A11" s="11">
        <v>6</v>
      </c>
      <c r="B11" s="11">
        <v>1</v>
      </c>
      <c r="C11" s="11">
        <v>201</v>
      </c>
      <c r="D11" s="12">
        <v>2</v>
      </c>
      <c r="E11" s="13" t="s">
        <v>20</v>
      </c>
      <c r="F11" s="11">
        <v>2.9</v>
      </c>
      <c r="G11" s="14">
        <f t="shared" si="0"/>
        <v>111.19</v>
      </c>
      <c r="H11" s="15">
        <v>21.28</v>
      </c>
      <c r="I11" s="15">
        <v>89.91</v>
      </c>
      <c r="J11" s="35">
        <f t="shared" si="1"/>
        <v>5131.89</v>
      </c>
      <c r="K11" s="36">
        <f t="shared" si="2"/>
        <v>6346.5115015015</v>
      </c>
      <c r="L11" s="37">
        <v>570614.8491</v>
      </c>
      <c r="M11" s="36"/>
      <c r="N11" s="38" t="s">
        <v>21</v>
      </c>
      <c r="O11" s="39"/>
    </row>
    <row r="12" s="1" customFormat="1" ht="19.5" customHeight="1" spans="1:15">
      <c r="A12" s="11">
        <v>7</v>
      </c>
      <c r="B12" s="11">
        <v>1</v>
      </c>
      <c r="C12" s="11">
        <v>1802</v>
      </c>
      <c r="D12" s="12">
        <v>18</v>
      </c>
      <c r="E12" s="13" t="s">
        <v>20</v>
      </c>
      <c r="F12" s="11">
        <v>2.9</v>
      </c>
      <c r="G12" s="14">
        <f t="shared" si="0"/>
        <v>110.46</v>
      </c>
      <c r="H12" s="15">
        <v>21.14</v>
      </c>
      <c r="I12" s="15">
        <v>89.32</v>
      </c>
      <c r="J12" s="35">
        <f t="shared" si="1"/>
        <v>5309.51</v>
      </c>
      <c r="K12" s="36">
        <f t="shared" si="2"/>
        <v>6566.14951410658</v>
      </c>
      <c r="L12" s="37">
        <v>586488.4746</v>
      </c>
      <c r="M12" s="36"/>
      <c r="N12" s="38" t="s">
        <v>21</v>
      </c>
      <c r="O12" s="39"/>
    </row>
    <row r="13" s="1" customFormat="1" ht="19.5" customHeight="1" spans="1:15">
      <c r="A13" s="11">
        <v>8</v>
      </c>
      <c r="B13" s="11">
        <v>1</v>
      </c>
      <c r="C13" s="11">
        <v>402</v>
      </c>
      <c r="D13" s="12">
        <v>4</v>
      </c>
      <c r="E13" s="13" t="s">
        <v>20</v>
      </c>
      <c r="F13" s="11">
        <v>2.9</v>
      </c>
      <c r="G13" s="14">
        <f t="shared" si="0"/>
        <v>110.46</v>
      </c>
      <c r="H13" s="15">
        <v>21.14</v>
      </c>
      <c r="I13" s="15">
        <v>89.32</v>
      </c>
      <c r="J13" s="35">
        <f t="shared" si="1"/>
        <v>5131.89</v>
      </c>
      <c r="K13" s="36">
        <f t="shared" si="2"/>
        <v>6346.49092476489</v>
      </c>
      <c r="L13" s="37">
        <v>566868.5694</v>
      </c>
      <c r="M13" s="36"/>
      <c r="N13" s="38" t="s">
        <v>21</v>
      </c>
      <c r="O13" s="39"/>
    </row>
    <row r="14" s="1" customFormat="1" ht="19.5" customHeight="1" spans="1:15">
      <c r="A14" s="11">
        <v>9</v>
      </c>
      <c r="B14" s="11">
        <v>1</v>
      </c>
      <c r="C14" s="11">
        <v>302</v>
      </c>
      <c r="D14" s="12">
        <v>3</v>
      </c>
      <c r="E14" s="13" t="s">
        <v>20</v>
      </c>
      <c r="F14" s="11">
        <v>2.9</v>
      </c>
      <c r="G14" s="14">
        <f t="shared" si="0"/>
        <v>110.46</v>
      </c>
      <c r="H14" s="15">
        <v>21.14</v>
      </c>
      <c r="I14" s="15">
        <v>89.32</v>
      </c>
      <c r="J14" s="35">
        <f t="shared" si="1"/>
        <v>5131.89</v>
      </c>
      <c r="K14" s="36">
        <f t="shared" si="2"/>
        <v>6346.49092476489</v>
      </c>
      <c r="L14" s="37">
        <v>566868.5694</v>
      </c>
      <c r="M14" s="36"/>
      <c r="N14" s="38" t="s">
        <v>21</v>
      </c>
      <c r="O14" s="39"/>
    </row>
    <row r="15" s="1" customFormat="1" ht="19.5" customHeight="1" spans="1:15">
      <c r="A15" s="11">
        <v>10</v>
      </c>
      <c r="B15" s="11">
        <v>1</v>
      </c>
      <c r="C15" s="11">
        <v>1404</v>
      </c>
      <c r="D15" s="12">
        <v>14</v>
      </c>
      <c r="E15" s="13" t="s">
        <v>22</v>
      </c>
      <c r="F15" s="11">
        <v>2.9</v>
      </c>
      <c r="G15" s="14">
        <f>H15+I15</f>
        <v>71.72</v>
      </c>
      <c r="H15" s="15">
        <v>13.73</v>
      </c>
      <c r="I15" s="15">
        <v>57.99</v>
      </c>
      <c r="J15" s="35">
        <f>L15/G15</f>
        <v>5600</v>
      </c>
      <c r="K15" s="36">
        <f>L15/I15</f>
        <v>6925.88377306432</v>
      </c>
      <c r="L15" s="37">
        <v>401632</v>
      </c>
      <c r="M15" s="36"/>
      <c r="N15" s="38" t="s">
        <v>21</v>
      </c>
      <c r="O15" s="39"/>
    </row>
    <row r="16" s="1" customFormat="1" ht="19.5" customHeight="1" spans="1:15">
      <c r="A16" s="11">
        <v>11</v>
      </c>
      <c r="B16" s="11">
        <v>1</v>
      </c>
      <c r="C16" s="11">
        <v>204</v>
      </c>
      <c r="D16" s="12">
        <v>2</v>
      </c>
      <c r="E16" s="13" t="s">
        <v>22</v>
      </c>
      <c r="F16" s="11">
        <v>2.9</v>
      </c>
      <c r="G16" s="14">
        <f>H16+I16</f>
        <v>71.72</v>
      </c>
      <c r="H16" s="15">
        <v>13.73</v>
      </c>
      <c r="I16" s="15">
        <v>57.99</v>
      </c>
      <c r="J16" s="35">
        <f>L16/G16</f>
        <v>5590.88</v>
      </c>
      <c r="K16" s="36">
        <f>L16/I16</f>
        <v>6914.6044766339</v>
      </c>
      <c r="L16" s="37">
        <v>400977.9136</v>
      </c>
      <c r="M16" s="36"/>
      <c r="N16" s="38" t="s">
        <v>21</v>
      </c>
      <c r="O16" s="39"/>
    </row>
    <row r="17" s="1" customFormat="1" ht="19.5" customHeight="1" spans="1:15">
      <c r="A17" s="11">
        <v>12</v>
      </c>
      <c r="B17" s="11">
        <v>1</v>
      </c>
      <c r="C17" s="11">
        <v>1805</v>
      </c>
      <c r="D17" s="12">
        <v>18</v>
      </c>
      <c r="E17" s="13" t="s">
        <v>22</v>
      </c>
      <c r="F17" s="11">
        <v>2.9</v>
      </c>
      <c r="G17" s="14">
        <f>H17+I17</f>
        <v>71.72</v>
      </c>
      <c r="H17" s="15">
        <v>13.73</v>
      </c>
      <c r="I17" s="15">
        <v>57.99</v>
      </c>
      <c r="J17" s="35">
        <f>L17/G17</f>
        <v>5652.3</v>
      </c>
      <c r="K17" s="36">
        <f>L17/I17</f>
        <v>6990.5665804449</v>
      </c>
      <c r="L17" s="37">
        <v>405382.956</v>
      </c>
      <c r="M17" s="36"/>
      <c r="N17" s="38" t="s">
        <v>21</v>
      </c>
      <c r="O17" s="39"/>
    </row>
    <row r="18" s="1" customFormat="1" ht="19.5" customHeight="1" spans="1:15">
      <c r="A18" s="11">
        <v>13</v>
      </c>
      <c r="B18" s="11">
        <v>1</v>
      </c>
      <c r="C18" s="11">
        <v>206</v>
      </c>
      <c r="D18" s="12">
        <v>2</v>
      </c>
      <c r="E18" s="13" t="s">
        <v>20</v>
      </c>
      <c r="F18" s="11">
        <v>2.9</v>
      </c>
      <c r="G18" s="14">
        <f>H18+I18</f>
        <v>110.35</v>
      </c>
      <c r="H18" s="15">
        <v>21.12</v>
      </c>
      <c r="I18" s="15">
        <v>89.23</v>
      </c>
      <c r="J18" s="35">
        <f>L18/G18</f>
        <v>6490.17036701405</v>
      </c>
      <c r="K18" s="36">
        <f>L18/I18</f>
        <v>8026.33979603272</v>
      </c>
      <c r="L18" s="40">
        <v>716190.3</v>
      </c>
      <c r="M18" s="36"/>
      <c r="N18" s="38" t="s">
        <v>21</v>
      </c>
      <c r="O18" s="39"/>
    </row>
    <row r="19" s="1" customFormat="1" ht="19.5" customHeight="1" spans="1:15">
      <c r="A19" s="16" t="s">
        <v>23</v>
      </c>
      <c r="B19" s="16"/>
      <c r="C19" s="16"/>
      <c r="D19" s="16"/>
      <c r="E19" s="16"/>
      <c r="F19" s="16"/>
      <c r="G19" s="17">
        <f>H19+I19</f>
        <v>1324.03</v>
      </c>
      <c r="H19" s="18">
        <f>SUM(H6:H18)</f>
        <v>253.41</v>
      </c>
      <c r="I19" s="41">
        <f>SUM(I6:I18)</f>
        <v>1070.62</v>
      </c>
      <c r="J19" s="42">
        <f>L19/G19</f>
        <v>5350.03150321367</v>
      </c>
      <c r="K19" s="43">
        <f>L19/I19</f>
        <v>6616.35520651585</v>
      </c>
      <c r="L19" s="42">
        <f>SUM(L6:L18)</f>
        <v>7083602.2112</v>
      </c>
      <c r="M19" s="44"/>
      <c r="N19" s="38"/>
      <c r="O19" s="45"/>
    </row>
    <row r="20" s="1" customFormat="1" ht="41.25" customHeight="1" spans="1:15">
      <c r="A20" s="19" t="s">
        <v>24</v>
      </c>
      <c r="B20" s="19"/>
      <c r="C20" s="19"/>
      <c r="D20" s="19"/>
      <c r="E20" s="19"/>
      <c r="F20" s="19"/>
      <c r="G20" s="20"/>
      <c r="H20" s="19"/>
      <c r="I20" s="19"/>
      <c r="J20" s="19"/>
      <c r="K20" s="19"/>
      <c r="L20" s="19"/>
      <c r="M20" s="19"/>
      <c r="N20" s="19"/>
      <c r="O20" s="19"/>
    </row>
    <row r="21" s="1" customFormat="1" ht="57" customHeight="1" spans="1:15">
      <c r="A21" s="21" t="s">
        <v>25</v>
      </c>
      <c r="B21" s="22"/>
      <c r="C21" s="22"/>
      <c r="D21" s="22"/>
      <c r="E21" s="22"/>
      <c r="F21" s="22"/>
      <c r="G21" s="23"/>
      <c r="H21" s="22"/>
      <c r="I21" s="22"/>
      <c r="J21" s="22"/>
      <c r="K21" s="22"/>
      <c r="L21" s="22"/>
      <c r="M21" s="22"/>
      <c r="N21" s="22"/>
      <c r="O21" s="22"/>
    </row>
    <row r="22" s="1" customFormat="1" ht="21.75" customHeight="1" spans="1:15">
      <c r="A22" s="24" t="s">
        <v>26</v>
      </c>
      <c r="B22" s="24"/>
      <c r="C22" s="24"/>
      <c r="D22" s="24"/>
      <c r="E22" s="24"/>
      <c r="F22" s="24"/>
      <c r="G22" s="25"/>
      <c r="H22" s="24"/>
      <c r="I22" s="24"/>
      <c r="J22" s="24"/>
      <c r="K22" s="24" t="s">
        <v>27</v>
      </c>
      <c r="L22" s="24"/>
      <c r="M22" s="24"/>
      <c r="N22" s="26"/>
      <c r="O22" s="26"/>
    </row>
    <row r="23" s="1" customFormat="1" ht="22.5" customHeight="1" spans="1:15">
      <c r="A23" s="24" t="s">
        <v>28</v>
      </c>
      <c r="B23" s="24"/>
      <c r="C23" s="24"/>
      <c r="D23" s="24"/>
      <c r="E23" s="24"/>
      <c r="F23" s="26"/>
      <c r="G23" s="27"/>
      <c r="H23" s="26"/>
      <c r="I23" s="26"/>
      <c r="J23" s="26"/>
      <c r="K23" s="24" t="s">
        <v>29</v>
      </c>
      <c r="L23" s="24"/>
      <c r="M23" s="24"/>
      <c r="N23" s="26"/>
      <c r="O23" s="26"/>
    </row>
    <row r="24" s="1" customFormat="1" ht="24.95" customHeight="1" spans="1:7">
      <c r="A24" s="24" t="s">
        <v>30</v>
      </c>
      <c r="B24" s="24"/>
      <c r="C24" s="24"/>
      <c r="D24" s="24"/>
      <c r="E24" s="24"/>
      <c r="G24" s="28"/>
    </row>
    <row r="25" s="1" customFormat="1" ht="24.95" customHeight="1" spans="7:7">
      <c r="G25" s="28"/>
    </row>
  </sheetData>
  <autoFilter xmlns:etc="http://www.wps.cn/officeDocument/2017/etCustomData" ref="A4:O24" etc:filterBottomFollowUsedRange="0">
    <extLst/>
  </autoFilter>
  <mergeCells count="28">
    <mergeCell ref="A1:B1"/>
    <mergeCell ref="A2:O2"/>
    <mergeCell ref="A3:H3"/>
    <mergeCell ref="I3:J3"/>
    <mergeCell ref="K3:L3"/>
    <mergeCell ref="A19:F19"/>
    <mergeCell ref="A20:O20"/>
    <mergeCell ref="A21:O21"/>
    <mergeCell ref="A22:E22"/>
    <mergeCell ref="K22:L22"/>
    <mergeCell ref="A23:E23"/>
    <mergeCell ref="K23:L23"/>
    <mergeCell ref="A24:E2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1" right="0.16" top="0.37" bottom="0.47" header="0.2" footer="0.2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</cp:lastModifiedBy>
  <cp:revision>1</cp:revision>
  <dcterms:created xsi:type="dcterms:W3CDTF">2011-04-26T02:07:00Z</dcterms:created>
  <cp:lastPrinted>2023-01-16T04:07:00Z</cp:lastPrinted>
  <dcterms:modified xsi:type="dcterms:W3CDTF">2024-12-04T09:08:01Z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E121246E02BB4FC986829B5D92547BD9_13</vt:lpwstr>
  </property>
</Properties>
</file>