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00" windowHeight="12375" activeTab="3"/>
  </bookViews>
  <sheets>
    <sheet name="6号楼（未售）" sheetId="13" r:id="rId1"/>
    <sheet name="6号楼（已售）" sheetId="14" r:id="rId2"/>
    <sheet name="10号楼（未售）" sheetId="11" r:id="rId3"/>
    <sheet name="10号楼（已售）" sheetId="12" r:id="rId4"/>
  </sheets>
  <definedNames>
    <definedName name="_xlnm._FilterDatabase" localSheetId="0" hidden="1">'6号楼（未售）'!$A$5:$O$59</definedName>
    <definedName name="_xlnm._FilterDatabase" localSheetId="2" hidden="1">'10号楼（未售）'!$A$5:$O$26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<sst xmlns="http://schemas.openxmlformats.org/spreadsheetml/2006/main" count="436" uniqueCount="45">
  <si>
    <t>附件2</t>
  </si>
  <si>
    <t>清远市新建商品住房销售价格备案表</t>
  </si>
  <si>
    <t>房地产开发企业名称或中介服务机构名称：清远市清城区田心信息咨询有限公司</t>
  </si>
  <si>
    <t>项目(楼盘)名称：豪源湖畔花园6号楼</t>
  </si>
  <si>
    <t>序号</t>
  </si>
  <si>
    <t>幢（栋）号</t>
  </si>
  <si>
    <t>房号</t>
  </si>
  <si>
    <t>楼层(F)</t>
  </si>
  <si>
    <t>户型</t>
  </si>
  <si>
    <t>层高（m)</t>
  </si>
  <si>
    <r>
      <t>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</si>
  <si>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t>分摊的共有建筑面积（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</si>
  <si>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t>套内建筑面积（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</si>
  <si>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t>建筑面积单价（元/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</si>
  <si>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t>套内建筑面积销售单价（元/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</si>
  <si>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t>总售价(元)</t>
  </si>
  <si>
    <t>优惠折扣及其条件</t>
  </si>
  <si>
    <t>销售
状态</t>
  </si>
  <si>
    <t>备注</t>
  </si>
  <si>
    <t>两房两厅</t>
  </si>
  <si>
    <t>待售</t>
  </si>
  <si>
    <t>三房两厅</t>
  </si>
  <si>
    <t>四房两厅</t>
  </si>
  <si>
    <t>本楼栋总面积/均价</t>
  </si>
  <si>
    <r>
      <rPr>
        <sz val="10"/>
        <color rgb="FFFF0000"/>
        <rFont val="Microsoft YaHei"/>
        <charset val="134"/>
      </rPr>
      <t xml:space="preserve">   本栋销售住宅共48套，销售住宅总建筑面积：5133.82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 xml:space="preserve">，套内面积：4042.33 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，分摊面积：1091.49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，销售均价：6009/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（建筑面积）、7632  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（套内建筑面积）。</t>
    </r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</si>
  <si>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</si>
  <si>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</si>
  <si>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</si>
  <si>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价格举报投诉电话：12345</t>
  </si>
  <si>
    <t>企业投诉电话：</t>
  </si>
  <si>
    <t>本表一式两份</t>
  </si>
  <si>
    <t>附件3</t>
  </si>
  <si>
    <t>清远市新建商品住房销售价格销售表</t>
  </si>
  <si>
    <r>
      <rPr>
        <b/>
        <sz val="11"/>
        <rFont val="Microsoft YaHei"/>
        <charset val="134"/>
      </rPr>
      <t>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</si>
  <si>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分摊的共有建筑面积（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</si>
  <si>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套内建筑面积（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</si>
  <si>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建筑面积单价（元/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</si>
  <si>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r>
      <rPr>
        <b/>
        <sz val="11"/>
        <rFont val="Microsoft YaHei"/>
        <charset val="134"/>
      </rPr>
      <t>套内建筑面积销售单价（元/</t>
    </r>
    <r>
      <rPr>
        <b/>
        <sz val="11"/>
        <rFont val="宋体"/>
        <charset val="134"/>
      </rPr>
      <t>㎡</t>
    </r>
    <r>
      <rPr>
        <b/>
        <sz val="11"/>
        <rFont val="Microsoft YaHei"/>
        <charset val="134"/>
      </rPr>
      <t>）</t>
    </r>
  </si>
  <si>
    <t>已售</t>
  </si>
  <si>
    <r>
      <rPr>
        <sz val="10"/>
        <color rgb="FFFF0000"/>
        <rFont val="Microsoft YaHei"/>
        <charset val="134"/>
      </rPr>
      <t xml:space="preserve">   本栋销售住宅共45套，销售住宅总建筑面积：4464.55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，套内面积：3515.32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，分摊面积：949.23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，销售均价：6177/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（建筑面积）、7845  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（套内建筑面积）。</t>
    </r>
  </si>
  <si>
    <t>项目(楼盘)名称：豪源湖畔花园10号楼</t>
  </si>
  <si>
    <r>
      <rPr>
        <sz val="10"/>
        <rFont val="Microsoft YaHei"/>
        <charset val="134"/>
      </rPr>
      <t xml:space="preserve">  </t>
    </r>
    <r>
      <rPr>
        <sz val="10"/>
        <color rgb="FFFF0000"/>
        <rFont val="Microsoft YaHei"/>
        <charset val="134"/>
      </rPr>
      <t xml:space="preserve"> 本栋销售住宅共15套，销售住宅总建筑面积：1289.25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，套内面积：1016.57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，分摊面积：272.68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，销售均价：5656元/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（建筑面积）、7173元/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（套内建筑面积）。</t>
    </r>
  </si>
  <si>
    <t>价格举报投诉电话：12358</t>
  </si>
  <si>
    <t>清远市新建商品住房销售价格情况表</t>
  </si>
  <si>
    <r>
      <rPr>
        <sz val="10"/>
        <rFont val="Microsoft YaHei"/>
        <charset val="134"/>
      </rPr>
      <t xml:space="preserve">  </t>
    </r>
    <r>
      <rPr>
        <sz val="10"/>
        <color rgb="FFFF0000"/>
        <rFont val="Microsoft YaHei"/>
        <charset val="134"/>
      </rPr>
      <t xml:space="preserve"> 本栋销售住宅共56套，销售住宅总建筑面积：4815.23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，套内面积：3796.81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，分摊面积：1018.42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，销售均价：6289元/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（建筑面积）、7976元/</t>
    </r>
    <r>
      <rPr>
        <sz val="10"/>
        <color rgb="FFFF0000"/>
        <rFont val="宋体"/>
        <charset val="134"/>
      </rPr>
      <t>㎡</t>
    </r>
    <r>
      <rPr>
        <sz val="10"/>
        <color rgb="FFFF0000"/>
        <rFont val="Microsoft YaHei"/>
        <charset val="134"/>
      </rPr>
      <t>（套内建筑面积）。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</si>
</sst>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Microsoft YaHei"/>
      <charset val="134"/>
    </font>
    <font>
      <sz val="10"/>
      <name val="Microsoft YaHei"/>
      <charset val="134"/>
    </font>
    <font>
      <b/>
      <sz val="11"/>
      <name val="Microsoft YaHei"/>
      <charset val="134"/>
    </font>
    <font>
      <sz val="10.5"/>
      <color theme="1"/>
      <name val="Times New Roman"/>
      <charset val="0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sz val="12"/>
      <color rgb="FFFF0000"/>
      <name val="宋体"/>
      <charset val="134"/>
    </font>
    <font>
      <sz val="10.5"/>
      <color theme="1"/>
      <name val="Times New Roman"/>
      <charset val="134"/>
    </font>
    <font>
      <sz val="10"/>
      <color rgb="FFFF0000"/>
      <name val="Microsoft YaHei"/>
      <charset val="134"/>
    </font>
    <font>
      <sz val="10.5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  <font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workbookViewId="0">
      <pane ySplit="5" topLeftCell="A48" activePane="bottomLeft" state="frozen"/>
      <selection/>
      <selection pane="bottomLeft" activeCell="H47" sqref="H47"/>
    </sheetView>
  </sheetViews>
  <sheetFormatPr defaultColWidth="9" defaultRowHeight="14.25"/>
  <cols>
    <col min="1" max="1" width="5.10833333333333" style="1" customWidth="1"/>
    <col min="2" max="2" width="7.89166666666667" style="1" customWidth="1"/>
    <col min="3" max="3" width="6.44166666666667" style="1" customWidth="1"/>
    <col min="4" max="4" width="5.89166666666667" style="1" customWidth="1"/>
    <col min="5" max="5" width="14.5416666666667" style="1" customWidth="1"/>
    <col min="6" max="6" width="6.21666666666667" style="1" customWidth="1"/>
    <col min="7" max="7" width="10.5583333333333" style="1" customWidth="1"/>
    <col min="8" max="8" width="11.5583333333333" style="1" customWidth="1"/>
    <col min="9" max="9" width="10" style="1" customWidth="1"/>
    <col min="10" max="10" width="13.1083333333333" style="4" customWidth="1"/>
    <col min="11" max="11" width="11.8916666666667" style="4" customWidth="1"/>
    <col min="12" max="12" width="11.625" style="4" customWidth="1"/>
    <col min="13" max="13" width="6.875" style="1" customWidth="1"/>
    <col min="14" max="14" width="8.76666666666667" style="1" customWidth="1"/>
    <col min="15" max="15" width="13.125" style="1" customWidth="1"/>
    <col min="16" max="16" width="9.44166666666667" style="1"/>
    <col min="17" max="17" width="10.5583333333333" style="1"/>
    <col min="18" max="16384" width="9" style="1"/>
  </cols>
  <sheetData>
    <row r="1" s="1" customFormat="1" ht="24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8"/>
      <c r="K1" s="18"/>
      <c r="L1" s="18"/>
      <c r="M1" s="5"/>
      <c r="N1" s="5"/>
      <c r="O1" s="5"/>
    </row>
    <row r="2" s="1" customFormat="1" ht="28.0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  <c r="K2" s="18"/>
      <c r="L2" s="18"/>
      <c r="M2" s="5"/>
      <c r="N2" s="5"/>
      <c r="O2" s="5"/>
    </row>
    <row r="3" s="1" customFormat="1" ht="28.95" customHeight="1" spans="1:15">
      <c r="A3" s="62" t="s">
        <v>2</v>
      </c>
      <c r="B3" s="62"/>
      <c r="C3" s="62"/>
      <c r="D3" s="62"/>
      <c r="E3" s="62"/>
      <c r="F3" s="62"/>
      <c r="G3" s="62"/>
      <c r="H3" s="62"/>
      <c r="I3" s="19" t="s">
        <v>3</v>
      </c>
      <c r="J3" s="20"/>
      <c r="K3" s="20"/>
      <c r="L3" s="20"/>
      <c r="M3" s="6"/>
      <c r="N3" s="21"/>
      <c r="O3" s="21"/>
    </row>
    <row r="4" s="1" customFormat="1" ht="27" customHeight="1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2" t="s">
        <v>13</v>
      </c>
      <c r="K4" s="22" t="s">
        <v>14</v>
      </c>
      <c r="L4" s="23" t="s">
        <v>15</v>
      </c>
      <c r="M4" s="24" t="s">
        <v>16</v>
      </c>
      <c r="N4" s="7" t="s">
        <v>17</v>
      </c>
      <c r="O4" s="7" t="s">
        <v>18</v>
      </c>
    </row>
    <row r="5" s="1" customFormat="1" ht="27" customHeight="1" spans="1:15">
      <c r="A5" s="7"/>
      <c r="B5" s="7"/>
      <c r="C5" s="7"/>
      <c r="D5" s="7"/>
      <c r="E5" s="7"/>
      <c r="F5" s="7"/>
      <c r="G5" s="7"/>
      <c r="H5" s="7"/>
      <c r="I5" s="7"/>
      <c r="J5" s="22"/>
      <c r="K5" s="22"/>
      <c r="L5" s="25"/>
      <c r="M5" s="26"/>
      <c r="N5" s="7"/>
      <c r="O5" s="7"/>
    </row>
    <row r="6" s="2" customFormat="1" ht="39" customHeight="1" spans="1:15">
      <c r="A6" s="10">
        <v>1</v>
      </c>
      <c r="B6" s="8">
        <v>6</v>
      </c>
      <c r="C6" s="68">
        <v>202</v>
      </c>
      <c r="D6" s="8">
        <v>2</v>
      </c>
      <c r="E6" s="8" t="s">
        <v>19</v>
      </c>
      <c r="F6" s="8">
        <v>2.95</v>
      </c>
      <c r="G6" s="68">
        <v>67.59</v>
      </c>
      <c r="H6" s="68">
        <f t="shared" ref="H6:H53" si="0">G6-I6</f>
        <v>14.37</v>
      </c>
      <c r="I6" s="68">
        <v>53.22</v>
      </c>
      <c r="J6" s="27">
        <v>5418</v>
      </c>
      <c r="K6" s="27">
        <f t="shared" ref="K6:K54" si="1">L6/I6</f>
        <v>6880.92108229989</v>
      </c>
      <c r="L6" s="27">
        <f t="shared" ref="L6:L53" si="2">J6*G6</f>
        <v>366202.62</v>
      </c>
      <c r="M6" s="8"/>
      <c r="N6" s="8" t="s">
        <v>20</v>
      </c>
      <c r="O6" s="8"/>
    </row>
    <row r="7" s="2" customFormat="1" ht="39" customHeight="1" spans="1:15">
      <c r="A7" s="10">
        <v>2</v>
      </c>
      <c r="B7" s="8">
        <v>6</v>
      </c>
      <c r="C7" s="68">
        <v>203</v>
      </c>
      <c r="D7" s="8">
        <v>2</v>
      </c>
      <c r="E7" s="8" t="s">
        <v>21</v>
      </c>
      <c r="F7" s="8">
        <v>2.95</v>
      </c>
      <c r="G7" s="68">
        <v>112.31</v>
      </c>
      <c r="H7" s="68">
        <f t="shared" si="0"/>
        <v>23.88</v>
      </c>
      <c r="I7" s="68">
        <v>88.43</v>
      </c>
      <c r="J7" s="27">
        <v>5635</v>
      </c>
      <c r="K7" s="27">
        <f t="shared" si="1"/>
        <v>7156.69851860228</v>
      </c>
      <c r="L7" s="27">
        <f t="shared" si="2"/>
        <v>632866.85</v>
      </c>
      <c r="M7" s="8"/>
      <c r="N7" s="8" t="s">
        <v>20</v>
      </c>
      <c r="O7" s="8"/>
    </row>
    <row r="8" s="2" customFormat="1" ht="39" customHeight="1" spans="1:15">
      <c r="A8" s="10">
        <v>3</v>
      </c>
      <c r="B8" s="8">
        <v>6</v>
      </c>
      <c r="C8" s="68">
        <v>205</v>
      </c>
      <c r="D8" s="8">
        <v>2</v>
      </c>
      <c r="E8" s="8" t="s">
        <v>22</v>
      </c>
      <c r="F8" s="8">
        <v>2.95</v>
      </c>
      <c r="G8" s="68">
        <v>117.83</v>
      </c>
      <c r="H8" s="68">
        <f t="shared" si="0"/>
        <v>25.05</v>
      </c>
      <c r="I8" s="68">
        <v>92.78</v>
      </c>
      <c r="J8" s="27">
        <v>6091</v>
      </c>
      <c r="K8" s="27">
        <f t="shared" si="1"/>
        <v>7735.53061004527</v>
      </c>
      <c r="L8" s="27">
        <f t="shared" si="2"/>
        <v>717702.53</v>
      </c>
      <c r="M8" s="8"/>
      <c r="N8" s="8" t="s">
        <v>20</v>
      </c>
      <c r="O8" s="8"/>
    </row>
    <row r="9" s="2" customFormat="1" ht="39" customHeight="1" spans="1:15">
      <c r="A9" s="10">
        <v>4</v>
      </c>
      <c r="B9" s="8">
        <v>6</v>
      </c>
      <c r="C9" s="68">
        <v>206</v>
      </c>
      <c r="D9" s="8">
        <v>2</v>
      </c>
      <c r="E9" s="8" t="s">
        <v>22</v>
      </c>
      <c r="F9" s="8">
        <v>2.95</v>
      </c>
      <c r="G9" s="68">
        <v>127.37</v>
      </c>
      <c r="H9" s="68">
        <f t="shared" si="0"/>
        <v>27.08</v>
      </c>
      <c r="I9" s="68">
        <v>100.29</v>
      </c>
      <c r="J9" s="27">
        <v>6123</v>
      </c>
      <c r="K9" s="27">
        <f t="shared" si="1"/>
        <v>7776.31379000897</v>
      </c>
      <c r="L9" s="27">
        <f t="shared" si="2"/>
        <v>779886.51</v>
      </c>
      <c r="M9" s="8"/>
      <c r="N9" s="8" t="s">
        <v>20</v>
      </c>
      <c r="O9" s="8"/>
    </row>
    <row r="10" s="2" customFormat="1" ht="39" customHeight="1" spans="1:15">
      <c r="A10" s="10">
        <v>5</v>
      </c>
      <c r="B10" s="8">
        <v>6</v>
      </c>
      <c r="C10" s="68">
        <v>303</v>
      </c>
      <c r="D10" s="8">
        <v>3</v>
      </c>
      <c r="E10" s="8" t="s">
        <v>21</v>
      </c>
      <c r="F10" s="8">
        <v>2.95</v>
      </c>
      <c r="G10" s="68">
        <v>112.31</v>
      </c>
      <c r="H10" s="68">
        <f t="shared" si="0"/>
        <v>23.88</v>
      </c>
      <c r="I10" s="68">
        <v>88.43</v>
      </c>
      <c r="J10" s="27">
        <v>5743</v>
      </c>
      <c r="K10" s="27">
        <f t="shared" si="1"/>
        <v>7293.86328169173</v>
      </c>
      <c r="L10" s="27">
        <f t="shared" si="2"/>
        <v>644996.33</v>
      </c>
      <c r="M10" s="8"/>
      <c r="N10" s="8" t="s">
        <v>20</v>
      </c>
      <c r="O10" s="8"/>
    </row>
    <row r="11" s="2" customFormat="1" ht="39" customHeight="1" spans="1:15">
      <c r="A11" s="10">
        <v>6</v>
      </c>
      <c r="B11" s="8">
        <v>6</v>
      </c>
      <c r="C11" s="68">
        <v>305</v>
      </c>
      <c r="D11" s="8">
        <v>3</v>
      </c>
      <c r="E11" s="8" t="s">
        <v>22</v>
      </c>
      <c r="F11" s="8">
        <v>2.95</v>
      </c>
      <c r="G11" s="68">
        <v>117.83</v>
      </c>
      <c r="H11" s="68">
        <f t="shared" si="0"/>
        <v>25.05</v>
      </c>
      <c r="I11" s="68">
        <v>92.78</v>
      </c>
      <c r="J11" s="27">
        <v>6199</v>
      </c>
      <c r="K11" s="27">
        <f t="shared" si="1"/>
        <v>7872.68991161888</v>
      </c>
      <c r="L11" s="27">
        <f t="shared" si="2"/>
        <v>730428.17</v>
      </c>
      <c r="M11" s="8"/>
      <c r="N11" s="8" t="s">
        <v>20</v>
      </c>
      <c r="O11" s="8"/>
    </row>
    <row r="12" s="2" customFormat="1" ht="39" customHeight="1" spans="1:15">
      <c r="A12" s="10">
        <v>7</v>
      </c>
      <c r="B12" s="8">
        <v>6</v>
      </c>
      <c r="C12" s="68">
        <v>306</v>
      </c>
      <c r="D12" s="8">
        <v>3</v>
      </c>
      <c r="E12" s="8" t="s">
        <v>22</v>
      </c>
      <c r="F12" s="8">
        <v>2.95</v>
      </c>
      <c r="G12" s="68">
        <v>127.37</v>
      </c>
      <c r="H12" s="68">
        <f t="shared" si="0"/>
        <v>27.08</v>
      </c>
      <c r="I12" s="68">
        <v>100.29</v>
      </c>
      <c r="J12" s="27">
        <v>6178</v>
      </c>
      <c r="K12" s="27">
        <f t="shared" si="1"/>
        <v>7846.16472230531</v>
      </c>
      <c r="L12" s="27">
        <f t="shared" si="2"/>
        <v>786891.86</v>
      </c>
      <c r="M12" s="8"/>
      <c r="N12" s="8" t="s">
        <v>20</v>
      </c>
      <c r="O12" s="8"/>
    </row>
    <row r="13" s="2" customFormat="1" ht="39" customHeight="1" spans="1:15">
      <c r="A13" s="10">
        <v>8</v>
      </c>
      <c r="B13" s="8">
        <v>6</v>
      </c>
      <c r="C13" s="68">
        <v>406</v>
      </c>
      <c r="D13" s="8">
        <v>4</v>
      </c>
      <c r="E13" s="8" t="s">
        <v>22</v>
      </c>
      <c r="F13" s="8">
        <v>2.95</v>
      </c>
      <c r="G13" s="68">
        <v>127.37</v>
      </c>
      <c r="H13" s="68">
        <f t="shared" si="0"/>
        <v>27.08</v>
      </c>
      <c r="I13" s="68">
        <v>100.29</v>
      </c>
      <c r="J13" s="27">
        <v>6232</v>
      </c>
      <c r="K13" s="27">
        <f t="shared" si="1"/>
        <v>7914.74563765081</v>
      </c>
      <c r="L13" s="27">
        <f t="shared" si="2"/>
        <v>793769.84</v>
      </c>
      <c r="M13" s="8"/>
      <c r="N13" s="8" t="s">
        <v>20</v>
      </c>
      <c r="O13" s="8"/>
    </row>
    <row r="14" s="2" customFormat="1" ht="39" customHeight="1" spans="1:15">
      <c r="A14" s="10">
        <v>9</v>
      </c>
      <c r="B14" s="8">
        <v>6</v>
      </c>
      <c r="C14" s="68">
        <v>706</v>
      </c>
      <c r="D14" s="8">
        <v>7</v>
      </c>
      <c r="E14" s="8" t="s">
        <v>22</v>
      </c>
      <c r="F14" s="8">
        <v>2.95</v>
      </c>
      <c r="G14" s="68">
        <v>127.37</v>
      </c>
      <c r="H14" s="68">
        <f t="shared" si="0"/>
        <v>27.08</v>
      </c>
      <c r="I14" s="68">
        <v>100.29</v>
      </c>
      <c r="J14" s="27">
        <v>6395</v>
      </c>
      <c r="K14" s="27">
        <f t="shared" si="1"/>
        <v>8121.75840063815</v>
      </c>
      <c r="L14" s="27">
        <f t="shared" si="2"/>
        <v>814531.15</v>
      </c>
      <c r="M14" s="8"/>
      <c r="N14" s="8" t="s">
        <v>20</v>
      </c>
      <c r="O14" s="8"/>
    </row>
    <row r="15" s="2" customFormat="1" ht="39" customHeight="1" spans="1:15">
      <c r="A15" s="10">
        <v>10</v>
      </c>
      <c r="B15" s="8">
        <v>6</v>
      </c>
      <c r="C15" s="68">
        <v>805</v>
      </c>
      <c r="D15" s="8">
        <v>8</v>
      </c>
      <c r="E15" s="8" t="s">
        <v>22</v>
      </c>
      <c r="F15" s="8">
        <v>2.95</v>
      </c>
      <c r="G15" s="68">
        <v>117.83</v>
      </c>
      <c r="H15" s="68">
        <f t="shared" si="0"/>
        <v>25.05</v>
      </c>
      <c r="I15" s="68">
        <v>92.78</v>
      </c>
      <c r="J15" s="27">
        <v>6666</v>
      </c>
      <c r="K15" s="27">
        <f t="shared" si="1"/>
        <v>8465.77689157146</v>
      </c>
      <c r="L15" s="27">
        <f t="shared" si="2"/>
        <v>785454.78</v>
      </c>
      <c r="M15" s="8"/>
      <c r="N15" s="8" t="s">
        <v>20</v>
      </c>
      <c r="O15" s="8"/>
    </row>
    <row r="16" s="2" customFormat="1" ht="39" customHeight="1" spans="1:15">
      <c r="A16" s="10">
        <v>11</v>
      </c>
      <c r="B16" s="8">
        <v>6</v>
      </c>
      <c r="C16" s="68">
        <v>905</v>
      </c>
      <c r="D16" s="8">
        <v>9</v>
      </c>
      <c r="E16" s="8" t="s">
        <v>22</v>
      </c>
      <c r="F16" s="8">
        <v>2.95</v>
      </c>
      <c r="G16" s="68">
        <v>117.83</v>
      </c>
      <c r="H16" s="68">
        <f t="shared" si="0"/>
        <v>25.05</v>
      </c>
      <c r="I16" s="68">
        <v>92.78</v>
      </c>
      <c r="J16" s="27">
        <v>6775</v>
      </c>
      <c r="K16" s="27">
        <f t="shared" si="1"/>
        <v>8604.20618667816</v>
      </c>
      <c r="L16" s="27">
        <f t="shared" si="2"/>
        <v>798298.25</v>
      </c>
      <c r="M16" s="8"/>
      <c r="N16" s="8" t="s">
        <v>20</v>
      </c>
      <c r="O16" s="8"/>
    </row>
    <row r="17" s="2" customFormat="1" ht="39" customHeight="1" spans="1:15">
      <c r="A17" s="10">
        <v>12</v>
      </c>
      <c r="B17" s="69">
        <v>6</v>
      </c>
      <c r="C17" s="70">
        <v>1001</v>
      </c>
      <c r="D17" s="69">
        <v>10</v>
      </c>
      <c r="E17" s="69" t="s">
        <v>21</v>
      </c>
      <c r="F17" s="69">
        <v>2.95</v>
      </c>
      <c r="G17" s="70">
        <v>89.83</v>
      </c>
      <c r="H17" s="70">
        <f t="shared" si="0"/>
        <v>19.1</v>
      </c>
      <c r="I17" s="70">
        <v>70.73</v>
      </c>
      <c r="J17" s="71">
        <v>7336</v>
      </c>
      <c r="K17" s="71">
        <f t="shared" si="1"/>
        <v>9317.02078326028</v>
      </c>
      <c r="L17" s="71">
        <f t="shared" si="2"/>
        <v>658992.88</v>
      </c>
      <c r="M17" s="8"/>
      <c r="N17" s="8" t="s">
        <v>20</v>
      </c>
      <c r="O17" s="8"/>
    </row>
    <row r="18" s="2" customFormat="1" ht="39" customHeight="1" spans="1:15">
      <c r="A18" s="10">
        <v>13</v>
      </c>
      <c r="B18" s="8">
        <v>6</v>
      </c>
      <c r="C18" s="68">
        <v>1003</v>
      </c>
      <c r="D18" s="8">
        <v>10</v>
      </c>
      <c r="E18" s="8" t="s">
        <v>21</v>
      </c>
      <c r="F18" s="8">
        <v>2.95</v>
      </c>
      <c r="G18" s="68">
        <v>112.31</v>
      </c>
      <c r="H18" s="68">
        <f t="shared" si="0"/>
        <v>23.88</v>
      </c>
      <c r="I18" s="68">
        <v>88.43</v>
      </c>
      <c r="J18" s="27">
        <v>6406</v>
      </c>
      <c r="K18" s="27">
        <f t="shared" si="1"/>
        <v>8135.90252176863</v>
      </c>
      <c r="L18" s="27">
        <f t="shared" si="2"/>
        <v>719457.86</v>
      </c>
      <c r="M18" s="8"/>
      <c r="N18" s="8" t="s">
        <v>20</v>
      </c>
      <c r="O18" s="8"/>
    </row>
    <row r="19" s="2" customFormat="1" ht="39" customHeight="1" spans="1:15">
      <c r="A19" s="10">
        <v>14</v>
      </c>
      <c r="B19" s="8">
        <v>6</v>
      </c>
      <c r="C19" s="68">
        <v>1005</v>
      </c>
      <c r="D19" s="8">
        <v>10</v>
      </c>
      <c r="E19" s="8" t="s">
        <v>22</v>
      </c>
      <c r="F19" s="8">
        <v>2.95</v>
      </c>
      <c r="G19" s="68">
        <v>117.83</v>
      </c>
      <c r="H19" s="68">
        <f t="shared" si="0"/>
        <v>25.05</v>
      </c>
      <c r="I19" s="68">
        <v>92.78</v>
      </c>
      <c r="J19" s="27">
        <v>6862</v>
      </c>
      <c r="K19" s="27">
        <f t="shared" si="1"/>
        <v>8714.69562405691</v>
      </c>
      <c r="L19" s="27">
        <f t="shared" si="2"/>
        <v>808549.46</v>
      </c>
      <c r="M19" s="8"/>
      <c r="N19" s="8" t="s">
        <v>20</v>
      </c>
      <c r="O19" s="8"/>
    </row>
    <row r="20" s="2" customFormat="1" ht="39" customHeight="1" spans="1:15">
      <c r="A20" s="10">
        <v>15</v>
      </c>
      <c r="B20" s="8">
        <v>6</v>
      </c>
      <c r="C20" s="68">
        <v>1102</v>
      </c>
      <c r="D20" s="8">
        <v>11</v>
      </c>
      <c r="E20" s="8" t="s">
        <v>19</v>
      </c>
      <c r="F20" s="8">
        <v>2.95</v>
      </c>
      <c r="G20" s="68">
        <v>67.59</v>
      </c>
      <c r="H20" s="68">
        <f t="shared" si="0"/>
        <v>14.37</v>
      </c>
      <c r="I20" s="68">
        <v>53.22</v>
      </c>
      <c r="J20" s="27">
        <v>5852</v>
      </c>
      <c r="K20" s="27">
        <f t="shared" si="1"/>
        <v>7432.10597519729</v>
      </c>
      <c r="L20" s="27">
        <f t="shared" si="2"/>
        <v>395536.68</v>
      </c>
      <c r="M20" s="8"/>
      <c r="N20" s="8" t="s">
        <v>20</v>
      </c>
      <c r="O20" s="8"/>
    </row>
    <row r="21" s="2" customFormat="1" ht="39" customHeight="1" spans="1:15">
      <c r="A21" s="10">
        <v>16</v>
      </c>
      <c r="B21" s="8">
        <v>6</v>
      </c>
      <c r="C21" s="68">
        <v>1105</v>
      </c>
      <c r="D21" s="8">
        <v>11</v>
      </c>
      <c r="E21" s="8" t="s">
        <v>22</v>
      </c>
      <c r="F21" s="8">
        <v>2.95</v>
      </c>
      <c r="G21" s="68">
        <v>117.83</v>
      </c>
      <c r="H21" s="68">
        <f t="shared" si="0"/>
        <v>25.05</v>
      </c>
      <c r="I21" s="68">
        <v>92.78</v>
      </c>
      <c r="J21" s="27">
        <v>6916</v>
      </c>
      <c r="K21" s="27">
        <f t="shared" si="1"/>
        <v>8783.27527484372</v>
      </c>
      <c r="L21" s="27">
        <f t="shared" si="2"/>
        <v>814912.28</v>
      </c>
      <c r="M21" s="8"/>
      <c r="N21" s="8" t="s">
        <v>20</v>
      </c>
      <c r="O21" s="8"/>
    </row>
    <row r="22" s="2" customFormat="1" ht="39" customHeight="1" spans="1:15">
      <c r="A22" s="10">
        <v>17</v>
      </c>
      <c r="B22" s="8">
        <v>6</v>
      </c>
      <c r="C22" s="68">
        <v>1106</v>
      </c>
      <c r="D22" s="8">
        <v>11</v>
      </c>
      <c r="E22" s="8" t="s">
        <v>22</v>
      </c>
      <c r="F22" s="8">
        <v>2.95</v>
      </c>
      <c r="G22" s="68">
        <v>127.37</v>
      </c>
      <c r="H22" s="68">
        <f t="shared" si="0"/>
        <v>27.08</v>
      </c>
      <c r="I22" s="68">
        <v>100.29</v>
      </c>
      <c r="J22" s="27">
        <v>6721</v>
      </c>
      <c r="K22" s="27">
        <f t="shared" si="1"/>
        <v>8535.78392661282</v>
      </c>
      <c r="L22" s="27">
        <f t="shared" si="2"/>
        <v>856053.77</v>
      </c>
      <c r="M22" s="8"/>
      <c r="N22" s="8" t="s">
        <v>20</v>
      </c>
      <c r="O22" s="8"/>
    </row>
    <row r="23" s="2" customFormat="1" ht="39" customHeight="1" spans="1:15">
      <c r="A23" s="10">
        <v>18</v>
      </c>
      <c r="B23" s="8">
        <v>6</v>
      </c>
      <c r="C23" s="68">
        <v>1201</v>
      </c>
      <c r="D23" s="8">
        <v>12</v>
      </c>
      <c r="E23" s="8" t="s">
        <v>21</v>
      </c>
      <c r="F23" s="8">
        <v>2.95</v>
      </c>
      <c r="G23" s="68">
        <v>89.83</v>
      </c>
      <c r="H23" s="68">
        <f t="shared" si="0"/>
        <v>19.1</v>
      </c>
      <c r="I23" s="68">
        <v>70.73</v>
      </c>
      <c r="J23" s="27">
        <v>5120</v>
      </c>
      <c r="K23" s="27">
        <f t="shared" si="1"/>
        <v>6502.60992506716</v>
      </c>
      <c r="L23" s="27">
        <f t="shared" si="2"/>
        <v>459929.6</v>
      </c>
      <c r="M23" s="8"/>
      <c r="N23" s="8" t="s">
        <v>20</v>
      </c>
      <c r="O23" s="8"/>
    </row>
    <row r="24" s="2" customFormat="1" ht="39" customHeight="1" spans="1:15">
      <c r="A24" s="10">
        <v>19</v>
      </c>
      <c r="B24" s="8">
        <v>6</v>
      </c>
      <c r="C24" s="68">
        <v>1202</v>
      </c>
      <c r="D24" s="8">
        <v>12</v>
      </c>
      <c r="E24" s="8" t="s">
        <v>19</v>
      </c>
      <c r="F24" s="8">
        <v>2.95</v>
      </c>
      <c r="G24" s="68">
        <v>67.59</v>
      </c>
      <c r="H24" s="68">
        <f t="shared" si="0"/>
        <v>14.37</v>
      </c>
      <c r="I24" s="68">
        <v>53.22</v>
      </c>
      <c r="J24" s="27">
        <v>5961</v>
      </c>
      <c r="K24" s="27">
        <f t="shared" si="1"/>
        <v>7570.53720405863</v>
      </c>
      <c r="L24" s="27">
        <f t="shared" si="2"/>
        <v>402903.99</v>
      </c>
      <c r="M24" s="8"/>
      <c r="N24" s="8" t="s">
        <v>20</v>
      </c>
      <c r="O24" s="8"/>
    </row>
    <row r="25" s="2" customFormat="1" ht="39" customHeight="1" spans="1:15">
      <c r="A25" s="10">
        <v>20</v>
      </c>
      <c r="B25" s="8">
        <v>6</v>
      </c>
      <c r="C25" s="68">
        <v>1203</v>
      </c>
      <c r="D25" s="8">
        <v>12</v>
      </c>
      <c r="E25" s="8" t="s">
        <v>21</v>
      </c>
      <c r="F25" s="8">
        <v>2.95</v>
      </c>
      <c r="G25" s="68">
        <v>112.31</v>
      </c>
      <c r="H25" s="68">
        <f t="shared" si="0"/>
        <v>23.88</v>
      </c>
      <c r="I25" s="68">
        <v>88.43</v>
      </c>
      <c r="J25" s="27">
        <v>5120</v>
      </c>
      <c r="K25" s="27">
        <f t="shared" si="1"/>
        <v>6502.62580572204</v>
      </c>
      <c r="L25" s="27">
        <f t="shared" si="2"/>
        <v>575027.2</v>
      </c>
      <c r="M25" s="8"/>
      <c r="N25" s="8" t="s">
        <v>20</v>
      </c>
      <c r="O25" s="8"/>
    </row>
    <row r="26" s="2" customFormat="1" ht="39" customHeight="1" spans="1:15">
      <c r="A26" s="10">
        <v>21</v>
      </c>
      <c r="B26" s="8">
        <v>6</v>
      </c>
      <c r="C26" s="68">
        <v>1205</v>
      </c>
      <c r="D26" s="8">
        <v>12</v>
      </c>
      <c r="E26" s="8" t="s">
        <v>22</v>
      </c>
      <c r="F26" s="8">
        <v>2.95</v>
      </c>
      <c r="G26" s="68">
        <v>117.83</v>
      </c>
      <c r="H26" s="68">
        <f t="shared" si="0"/>
        <v>25.05</v>
      </c>
      <c r="I26" s="68">
        <v>92.78</v>
      </c>
      <c r="J26" s="27">
        <v>6011</v>
      </c>
      <c r="K26" s="27">
        <f t="shared" si="1"/>
        <v>7633.93112739815</v>
      </c>
      <c r="L26" s="27">
        <f t="shared" si="2"/>
        <v>708276.13</v>
      </c>
      <c r="M26" s="8"/>
      <c r="N26" s="8" t="s">
        <v>20</v>
      </c>
      <c r="O26" s="8"/>
    </row>
    <row r="27" s="2" customFormat="1" ht="39" customHeight="1" spans="1:15">
      <c r="A27" s="10">
        <v>22</v>
      </c>
      <c r="B27" s="8">
        <v>6</v>
      </c>
      <c r="C27" s="68">
        <v>1206</v>
      </c>
      <c r="D27" s="8">
        <v>12</v>
      </c>
      <c r="E27" s="8" t="s">
        <v>22</v>
      </c>
      <c r="F27" s="8">
        <v>2.95</v>
      </c>
      <c r="G27" s="68">
        <v>127.37</v>
      </c>
      <c r="H27" s="68">
        <f t="shared" si="0"/>
        <v>27.08</v>
      </c>
      <c r="I27" s="68">
        <v>100.29</v>
      </c>
      <c r="J27" s="27">
        <v>5120</v>
      </c>
      <c r="K27" s="27">
        <f t="shared" si="1"/>
        <v>6502.48678831389</v>
      </c>
      <c r="L27" s="27">
        <f t="shared" si="2"/>
        <v>652134.4</v>
      </c>
      <c r="M27" s="8"/>
      <c r="N27" s="8" t="s">
        <v>20</v>
      </c>
      <c r="O27" s="8"/>
    </row>
    <row r="28" s="2" customFormat="1" ht="39" customHeight="1" spans="1:15">
      <c r="A28" s="10">
        <v>23</v>
      </c>
      <c r="B28" s="8">
        <v>6</v>
      </c>
      <c r="C28" s="68">
        <v>1301</v>
      </c>
      <c r="D28" s="8">
        <v>13</v>
      </c>
      <c r="E28" s="8" t="s">
        <v>21</v>
      </c>
      <c r="F28" s="8">
        <v>2.95</v>
      </c>
      <c r="G28" s="68">
        <v>89.83</v>
      </c>
      <c r="H28" s="68">
        <f t="shared" si="0"/>
        <v>19.1</v>
      </c>
      <c r="I28" s="68">
        <v>70.73</v>
      </c>
      <c r="J28" s="27">
        <v>6265</v>
      </c>
      <c r="K28" s="27">
        <f t="shared" si="1"/>
        <v>7956.80687120034</v>
      </c>
      <c r="L28" s="27">
        <f t="shared" si="2"/>
        <v>562784.95</v>
      </c>
      <c r="M28" s="8"/>
      <c r="N28" s="8" t="s">
        <v>20</v>
      </c>
      <c r="O28" s="8"/>
    </row>
    <row r="29" s="2" customFormat="1" ht="39" customHeight="1" spans="1:15">
      <c r="A29" s="10">
        <v>24</v>
      </c>
      <c r="B29" s="8">
        <v>6</v>
      </c>
      <c r="C29" s="68">
        <v>1302</v>
      </c>
      <c r="D29" s="8">
        <v>13</v>
      </c>
      <c r="E29" s="8" t="s">
        <v>19</v>
      </c>
      <c r="F29" s="8">
        <v>2.95</v>
      </c>
      <c r="G29" s="68">
        <v>67.59</v>
      </c>
      <c r="H29" s="68">
        <f t="shared" si="0"/>
        <v>14.37</v>
      </c>
      <c r="I29" s="68">
        <v>53.22</v>
      </c>
      <c r="J29" s="27">
        <v>5961</v>
      </c>
      <c r="K29" s="27">
        <f t="shared" si="1"/>
        <v>7570.53720405863</v>
      </c>
      <c r="L29" s="27">
        <f t="shared" si="2"/>
        <v>402903.99</v>
      </c>
      <c r="M29" s="8"/>
      <c r="N29" s="8" t="s">
        <v>20</v>
      </c>
      <c r="O29" s="8"/>
    </row>
    <row r="30" s="2" customFormat="1" ht="39" customHeight="1" spans="1:15">
      <c r="A30" s="10">
        <v>25</v>
      </c>
      <c r="B30" s="8">
        <v>6</v>
      </c>
      <c r="C30" s="68">
        <v>1303</v>
      </c>
      <c r="D30" s="8">
        <v>13</v>
      </c>
      <c r="E30" s="8" t="s">
        <v>21</v>
      </c>
      <c r="F30" s="8">
        <v>2.95</v>
      </c>
      <c r="G30" s="68">
        <v>112.31</v>
      </c>
      <c r="H30" s="68">
        <f t="shared" si="0"/>
        <v>23.88</v>
      </c>
      <c r="I30" s="68">
        <v>88.43</v>
      </c>
      <c r="J30" s="27">
        <v>5120</v>
      </c>
      <c r="K30" s="27">
        <f t="shared" si="1"/>
        <v>6502.62580572204</v>
      </c>
      <c r="L30" s="27">
        <f t="shared" si="2"/>
        <v>575027.2</v>
      </c>
      <c r="M30" s="8"/>
      <c r="N30" s="8" t="s">
        <v>20</v>
      </c>
      <c r="O30" s="8"/>
    </row>
    <row r="31" s="2" customFormat="1" ht="39" customHeight="1" spans="1:15">
      <c r="A31" s="10">
        <v>26</v>
      </c>
      <c r="B31" s="8">
        <v>6</v>
      </c>
      <c r="C31" s="68">
        <v>1305</v>
      </c>
      <c r="D31" s="8">
        <v>13</v>
      </c>
      <c r="E31" s="8" t="s">
        <v>22</v>
      </c>
      <c r="F31" s="8">
        <v>2.95</v>
      </c>
      <c r="G31" s="68">
        <v>117.83</v>
      </c>
      <c r="H31" s="68">
        <f t="shared" si="0"/>
        <v>25.05</v>
      </c>
      <c r="I31" s="68">
        <v>92.78</v>
      </c>
      <c r="J31" s="27">
        <v>5960</v>
      </c>
      <c r="K31" s="27">
        <f t="shared" si="1"/>
        <v>7569.16145721061</v>
      </c>
      <c r="L31" s="27">
        <f t="shared" si="2"/>
        <v>702266.8</v>
      </c>
      <c r="M31" s="8"/>
      <c r="N31" s="8" t="s">
        <v>20</v>
      </c>
      <c r="O31" s="8"/>
    </row>
    <row r="32" s="2" customFormat="1" ht="39" customHeight="1" spans="1:15">
      <c r="A32" s="10">
        <v>27</v>
      </c>
      <c r="B32" s="8">
        <v>6</v>
      </c>
      <c r="C32" s="68">
        <v>1306</v>
      </c>
      <c r="D32" s="8">
        <v>13</v>
      </c>
      <c r="E32" s="8" t="s">
        <v>22</v>
      </c>
      <c r="F32" s="8">
        <v>2.95</v>
      </c>
      <c r="G32" s="68">
        <v>127.37</v>
      </c>
      <c r="H32" s="68">
        <f t="shared" si="0"/>
        <v>27.08</v>
      </c>
      <c r="I32" s="68">
        <v>100.29</v>
      </c>
      <c r="J32" s="27">
        <v>5120</v>
      </c>
      <c r="K32" s="27">
        <f t="shared" si="1"/>
        <v>6502.48678831389</v>
      </c>
      <c r="L32" s="27">
        <f t="shared" si="2"/>
        <v>652134.4</v>
      </c>
      <c r="M32" s="8"/>
      <c r="N32" s="8" t="s">
        <v>20</v>
      </c>
      <c r="O32" s="8"/>
    </row>
    <row r="33" s="2" customFormat="1" ht="39" customHeight="1" spans="1:15">
      <c r="A33" s="10">
        <v>28</v>
      </c>
      <c r="B33" s="8">
        <v>6</v>
      </c>
      <c r="C33" s="68">
        <v>1401</v>
      </c>
      <c r="D33" s="8">
        <v>14</v>
      </c>
      <c r="E33" s="8" t="s">
        <v>21</v>
      </c>
      <c r="F33" s="8">
        <v>2.95</v>
      </c>
      <c r="G33" s="68">
        <v>89.83</v>
      </c>
      <c r="H33" s="68">
        <f t="shared" si="0"/>
        <v>19.1</v>
      </c>
      <c r="I33" s="68">
        <v>70.73</v>
      </c>
      <c r="J33" s="27">
        <v>6156</v>
      </c>
      <c r="K33" s="27">
        <f t="shared" si="1"/>
        <v>7818.37240209246</v>
      </c>
      <c r="L33" s="27">
        <f t="shared" si="2"/>
        <v>552993.48</v>
      </c>
      <c r="M33" s="8"/>
      <c r="N33" s="8" t="s">
        <v>20</v>
      </c>
      <c r="O33" s="8"/>
    </row>
    <row r="34" s="2" customFormat="1" ht="39" customHeight="1" spans="1:15">
      <c r="A34" s="10">
        <v>29</v>
      </c>
      <c r="B34" s="8">
        <v>6</v>
      </c>
      <c r="C34" s="68">
        <v>1402</v>
      </c>
      <c r="D34" s="8">
        <v>14</v>
      </c>
      <c r="E34" s="8" t="s">
        <v>19</v>
      </c>
      <c r="F34" s="8">
        <v>2.95</v>
      </c>
      <c r="G34" s="68">
        <v>67.59</v>
      </c>
      <c r="H34" s="68">
        <f t="shared" si="0"/>
        <v>14.37</v>
      </c>
      <c r="I34" s="68">
        <v>53.22</v>
      </c>
      <c r="J34" s="27">
        <v>5852</v>
      </c>
      <c r="K34" s="27">
        <f t="shared" si="1"/>
        <v>7432.10597519729</v>
      </c>
      <c r="L34" s="27">
        <f t="shared" si="2"/>
        <v>395536.68</v>
      </c>
      <c r="M34" s="8"/>
      <c r="N34" s="8" t="s">
        <v>20</v>
      </c>
      <c r="O34" s="8"/>
    </row>
    <row r="35" s="2" customFormat="1" ht="39" customHeight="1" spans="1:15">
      <c r="A35" s="10">
        <v>30</v>
      </c>
      <c r="B35" s="8">
        <v>6</v>
      </c>
      <c r="C35" s="68">
        <v>1403</v>
      </c>
      <c r="D35" s="8">
        <v>14</v>
      </c>
      <c r="E35" s="8" t="s">
        <v>21</v>
      </c>
      <c r="F35" s="8">
        <v>2.95</v>
      </c>
      <c r="G35" s="68">
        <v>112.31</v>
      </c>
      <c r="H35" s="68">
        <f t="shared" si="0"/>
        <v>23.88</v>
      </c>
      <c r="I35" s="68">
        <v>88.43</v>
      </c>
      <c r="J35" s="27">
        <v>6514</v>
      </c>
      <c r="K35" s="27">
        <f t="shared" si="1"/>
        <v>8273.06728485808</v>
      </c>
      <c r="L35" s="27">
        <f t="shared" si="2"/>
        <v>731587.34</v>
      </c>
      <c r="M35" s="8"/>
      <c r="N35" s="8" t="s">
        <v>20</v>
      </c>
      <c r="O35" s="8"/>
    </row>
    <row r="36" s="2" customFormat="1" ht="39" customHeight="1" spans="1:15">
      <c r="A36" s="10">
        <v>31</v>
      </c>
      <c r="B36" s="8">
        <v>6</v>
      </c>
      <c r="C36" s="68">
        <v>1405</v>
      </c>
      <c r="D36" s="8">
        <v>14</v>
      </c>
      <c r="E36" s="8" t="s">
        <v>22</v>
      </c>
      <c r="F36" s="8">
        <v>2.95</v>
      </c>
      <c r="G36" s="68">
        <v>117.83</v>
      </c>
      <c r="H36" s="68">
        <f t="shared" si="0"/>
        <v>25.05</v>
      </c>
      <c r="I36" s="68">
        <v>92.78</v>
      </c>
      <c r="J36" s="27">
        <v>6970</v>
      </c>
      <c r="K36" s="27">
        <f t="shared" si="1"/>
        <v>8851.85492563052</v>
      </c>
      <c r="L36" s="27">
        <f t="shared" si="2"/>
        <v>821275.1</v>
      </c>
      <c r="M36" s="8"/>
      <c r="N36" s="8" t="s">
        <v>20</v>
      </c>
      <c r="O36" s="8"/>
    </row>
    <row r="37" s="2" customFormat="1" ht="39" customHeight="1" spans="1:15">
      <c r="A37" s="10">
        <v>32</v>
      </c>
      <c r="B37" s="8">
        <v>6</v>
      </c>
      <c r="C37" s="68">
        <v>1502</v>
      </c>
      <c r="D37" s="8">
        <v>15</v>
      </c>
      <c r="E37" s="8" t="s">
        <v>19</v>
      </c>
      <c r="F37" s="8">
        <v>2.95</v>
      </c>
      <c r="G37" s="68">
        <v>67.59</v>
      </c>
      <c r="H37" s="68">
        <f t="shared" si="0"/>
        <v>14.37</v>
      </c>
      <c r="I37" s="68">
        <v>53.22</v>
      </c>
      <c r="J37" s="27">
        <v>5961</v>
      </c>
      <c r="K37" s="27">
        <f t="shared" si="1"/>
        <v>7570.53720405863</v>
      </c>
      <c r="L37" s="27">
        <f t="shared" si="2"/>
        <v>402903.99</v>
      </c>
      <c r="M37" s="8"/>
      <c r="N37" s="8" t="s">
        <v>20</v>
      </c>
      <c r="O37" s="8"/>
    </row>
    <row r="38" s="2" customFormat="1" ht="39" customHeight="1" spans="1:15">
      <c r="A38" s="10">
        <v>33</v>
      </c>
      <c r="B38" s="8">
        <v>6</v>
      </c>
      <c r="C38" s="68">
        <v>1503</v>
      </c>
      <c r="D38" s="8">
        <v>15</v>
      </c>
      <c r="E38" s="8" t="s">
        <v>21</v>
      </c>
      <c r="F38" s="8">
        <v>2.95</v>
      </c>
      <c r="G38" s="68">
        <v>112.31</v>
      </c>
      <c r="H38" s="68">
        <f t="shared" si="0"/>
        <v>23.88</v>
      </c>
      <c r="I38" s="68">
        <v>88.43</v>
      </c>
      <c r="J38" s="27">
        <v>5120</v>
      </c>
      <c r="K38" s="27">
        <f t="shared" si="1"/>
        <v>6502.62580572204</v>
      </c>
      <c r="L38" s="27">
        <f t="shared" si="2"/>
        <v>575027.2</v>
      </c>
      <c r="M38" s="8"/>
      <c r="N38" s="8" t="s">
        <v>20</v>
      </c>
      <c r="O38" s="8"/>
    </row>
    <row r="39" s="2" customFormat="1" ht="39" customHeight="1" spans="1:15">
      <c r="A39" s="10">
        <v>34</v>
      </c>
      <c r="B39" s="8">
        <v>6</v>
      </c>
      <c r="C39" s="68">
        <v>1505</v>
      </c>
      <c r="D39" s="8">
        <v>15</v>
      </c>
      <c r="E39" s="8" t="s">
        <v>22</v>
      </c>
      <c r="F39" s="8">
        <v>2.95</v>
      </c>
      <c r="G39" s="68">
        <v>117.83</v>
      </c>
      <c r="H39" s="68">
        <f t="shared" si="0"/>
        <v>25.05</v>
      </c>
      <c r="I39" s="68">
        <v>92.78</v>
      </c>
      <c r="J39" s="27">
        <v>5960</v>
      </c>
      <c r="K39" s="27">
        <f t="shared" si="1"/>
        <v>7569.16145721061</v>
      </c>
      <c r="L39" s="27">
        <f t="shared" si="2"/>
        <v>702266.8</v>
      </c>
      <c r="M39" s="8"/>
      <c r="N39" s="8" t="s">
        <v>20</v>
      </c>
      <c r="O39" s="8"/>
    </row>
    <row r="40" s="2" customFormat="1" ht="39" customHeight="1" spans="1:15">
      <c r="A40" s="10">
        <v>35</v>
      </c>
      <c r="B40" s="8">
        <v>6</v>
      </c>
      <c r="C40" s="68">
        <v>1506</v>
      </c>
      <c r="D40" s="8">
        <v>15</v>
      </c>
      <c r="E40" s="8" t="s">
        <v>22</v>
      </c>
      <c r="F40" s="8">
        <v>2.95</v>
      </c>
      <c r="G40" s="68">
        <v>127.37</v>
      </c>
      <c r="H40" s="68">
        <f t="shared" si="0"/>
        <v>27.08</v>
      </c>
      <c r="I40" s="68">
        <v>100.29</v>
      </c>
      <c r="J40" s="27">
        <v>5120</v>
      </c>
      <c r="K40" s="27">
        <f t="shared" si="1"/>
        <v>6502.48678831389</v>
      </c>
      <c r="L40" s="27">
        <f t="shared" si="2"/>
        <v>652134.4</v>
      </c>
      <c r="M40" s="8"/>
      <c r="N40" s="8" t="s">
        <v>20</v>
      </c>
      <c r="O40" s="8"/>
    </row>
    <row r="41" s="2" customFormat="1" ht="39" customHeight="1" spans="1:15">
      <c r="A41" s="10">
        <v>36</v>
      </c>
      <c r="B41" s="8">
        <v>6</v>
      </c>
      <c r="C41" s="68">
        <v>1605</v>
      </c>
      <c r="D41" s="8">
        <v>16</v>
      </c>
      <c r="E41" s="8" t="s">
        <v>22</v>
      </c>
      <c r="F41" s="8">
        <v>2.95</v>
      </c>
      <c r="G41" s="68">
        <v>117.83</v>
      </c>
      <c r="H41" s="68">
        <f t="shared" si="0"/>
        <v>25.05</v>
      </c>
      <c r="I41" s="68">
        <v>92.78</v>
      </c>
      <c r="J41" s="27">
        <v>6807</v>
      </c>
      <c r="K41" s="27">
        <f t="shared" si="1"/>
        <v>8644.84597973701</v>
      </c>
      <c r="L41" s="27">
        <f t="shared" si="2"/>
        <v>802068.81</v>
      </c>
      <c r="M41" s="8"/>
      <c r="N41" s="8" t="s">
        <v>20</v>
      </c>
      <c r="O41" s="8"/>
    </row>
    <row r="42" s="2" customFormat="1" ht="39" customHeight="1" spans="1:15">
      <c r="A42" s="10">
        <v>37</v>
      </c>
      <c r="B42" s="8">
        <v>6</v>
      </c>
      <c r="C42" s="68">
        <v>1606</v>
      </c>
      <c r="D42" s="8">
        <v>16</v>
      </c>
      <c r="E42" s="8" t="s">
        <v>22</v>
      </c>
      <c r="F42" s="8">
        <v>2.95</v>
      </c>
      <c r="G42" s="68">
        <v>127.37</v>
      </c>
      <c r="H42" s="68">
        <f t="shared" si="0"/>
        <v>27.08</v>
      </c>
      <c r="I42" s="68">
        <v>100.29</v>
      </c>
      <c r="J42" s="27">
        <v>5120</v>
      </c>
      <c r="K42" s="27">
        <f t="shared" si="1"/>
        <v>6502.48678831389</v>
      </c>
      <c r="L42" s="27">
        <f t="shared" si="2"/>
        <v>652134.4</v>
      </c>
      <c r="M42" s="8"/>
      <c r="N42" s="8" t="s">
        <v>20</v>
      </c>
      <c r="O42" s="8"/>
    </row>
    <row r="43" s="2" customFormat="1" ht="39" customHeight="1" spans="1:15">
      <c r="A43" s="10">
        <v>38</v>
      </c>
      <c r="B43" s="8">
        <v>6</v>
      </c>
      <c r="C43" s="68">
        <v>1701</v>
      </c>
      <c r="D43" s="8">
        <v>17</v>
      </c>
      <c r="E43" s="8" t="s">
        <v>21</v>
      </c>
      <c r="F43" s="8">
        <v>2.95</v>
      </c>
      <c r="G43" s="68">
        <v>89.83</v>
      </c>
      <c r="H43" s="68">
        <f t="shared" si="0"/>
        <v>19.1</v>
      </c>
      <c r="I43" s="68">
        <v>70.73</v>
      </c>
      <c r="J43" s="27">
        <v>6265</v>
      </c>
      <c r="K43" s="27">
        <f t="shared" si="1"/>
        <v>7956.80687120034</v>
      </c>
      <c r="L43" s="27">
        <f t="shared" si="2"/>
        <v>562784.95</v>
      </c>
      <c r="M43" s="8"/>
      <c r="N43" s="8" t="s">
        <v>20</v>
      </c>
      <c r="O43" s="8"/>
    </row>
    <row r="44" s="2" customFormat="1" ht="39" customHeight="1" spans="1:15">
      <c r="A44" s="10">
        <v>39</v>
      </c>
      <c r="B44" s="8">
        <v>6</v>
      </c>
      <c r="C44" s="68">
        <v>1702</v>
      </c>
      <c r="D44" s="8">
        <v>17</v>
      </c>
      <c r="E44" s="8" t="s">
        <v>19</v>
      </c>
      <c r="F44" s="8">
        <v>2.95</v>
      </c>
      <c r="G44" s="68">
        <v>67.59</v>
      </c>
      <c r="H44" s="68">
        <f t="shared" si="0"/>
        <v>14.37</v>
      </c>
      <c r="I44" s="68">
        <v>53.22</v>
      </c>
      <c r="J44" s="27">
        <v>5961</v>
      </c>
      <c r="K44" s="27">
        <f t="shared" si="1"/>
        <v>7570.53720405863</v>
      </c>
      <c r="L44" s="27">
        <f t="shared" si="2"/>
        <v>402903.99</v>
      </c>
      <c r="M44" s="8"/>
      <c r="N44" s="8" t="s">
        <v>20</v>
      </c>
      <c r="O44" s="8"/>
    </row>
    <row r="45" s="2" customFormat="1" ht="39" customHeight="1" spans="1:15">
      <c r="A45" s="10">
        <v>40</v>
      </c>
      <c r="B45" s="8">
        <v>6</v>
      </c>
      <c r="C45" s="68">
        <v>1705</v>
      </c>
      <c r="D45" s="8">
        <v>17</v>
      </c>
      <c r="E45" s="8" t="s">
        <v>22</v>
      </c>
      <c r="F45" s="8">
        <v>2.95</v>
      </c>
      <c r="G45" s="68">
        <v>117.83</v>
      </c>
      <c r="H45" s="68">
        <f t="shared" si="0"/>
        <v>25.05</v>
      </c>
      <c r="I45" s="68">
        <v>92.78</v>
      </c>
      <c r="J45" s="27">
        <v>6753</v>
      </c>
      <c r="K45" s="27">
        <f t="shared" si="1"/>
        <v>8576.26632895021</v>
      </c>
      <c r="L45" s="27">
        <f t="shared" si="2"/>
        <v>795705.99</v>
      </c>
      <c r="M45" s="8"/>
      <c r="N45" s="8" t="s">
        <v>20</v>
      </c>
      <c r="O45" s="8"/>
    </row>
    <row r="46" s="2" customFormat="1" ht="39" customHeight="1" spans="1:15">
      <c r="A46" s="10">
        <v>41</v>
      </c>
      <c r="B46" s="8">
        <v>6</v>
      </c>
      <c r="C46" s="68">
        <v>1706</v>
      </c>
      <c r="D46" s="8">
        <v>17</v>
      </c>
      <c r="E46" s="8" t="s">
        <v>22</v>
      </c>
      <c r="F46" s="8">
        <v>2.95</v>
      </c>
      <c r="G46" s="68">
        <v>127.37</v>
      </c>
      <c r="H46" s="68">
        <f t="shared" si="0"/>
        <v>27.08</v>
      </c>
      <c r="I46" s="68">
        <v>100.29</v>
      </c>
      <c r="J46" s="27">
        <v>5120</v>
      </c>
      <c r="K46" s="27">
        <f t="shared" si="1"/>
        <v>6502.48678831389</v>
      </c>
      <c r="L46" s="27">
        <f t="shared" si="2"/>
        <v>652134.4</v>
      </c>
      <c r="M46" s="8"/>
      <c r="N46" s="8" t="s">
        <v>20</v>
      </c>
      <c r="O46" s="8"/>
    </row>
    <row r="47" s="2" customFormat="1" ht="39" customHeight="1" spans="1:15">
      <c r="A47" s="10">
        <v>42</v>
      </c>
      <c r="B47" s="8">
        <v>6</v>
      </c>
      <c r="C47" s="68">
        <v>1802</v>
      </c>
      <c r="D47" s="8">
        <v>18</v>
      </c>
      <c r="E47" s="8" t="s">
        <v>19</v>
      </c>
      <c r="F47" s="8">
        <v>2.95</v>
      </c>
      <c r="G47" s="68">
        <v>67.59</v>
      </c>
      <c r="H47" s="68">
        <f t="shared" si="0"/>
        <v>14.37</v>
      </c>
      <c r="I47" s="68">
        <v>53.22</v>
      </c>
      <c r="J47" s="27">
        <v>5852</v>
      </c>
      <c r="K47" s="27">
        <f t="shared" si="1"/>
        <v>7432.10597519729</v>
      </c>
      <c r="L47" s="27">
        <f t="shared" si="2"/>
        <v>395536.68</v>
      </c>
      <c r="M47" s="8"/>
      <c r="N47" s="8" t="s">
        <v>20</v>
      </c>
      <c r="O47" s="8"/>
    </row>
    <row r="48" s="2" customFormat="1" ht="39" customHeight="1" spans="1:15">
      <c r="A48" s="10">
        <v>43</v>
      </c>
      <c r="B48" s="8">
        <v>6</v>
      </c>
      <c r="C48" s="68">
        <v>1805</v>
      </c>
      <c r="D48" s="8">
        <v>18</v>
      </c>
      <c r="E48" s="8" t="s">
        <v>22</v>
      </c>
      <c r="F48" s="8">
        <v>2.95</v>
      </c>
      <c r="G48" s="68">
        <v>117.83</v>
      </c>
      <c r="H48" s="68">
        <f t="shared" si="0"/>
        <v>25.05</v>
      </c>
      <c r="I48" s="68">
        <v>92.78</v>
      </c>
      <c r="J48" s="27">
        <v>6536</v>
      </c>
      <c r="K48" s="27">
        <f t="shared" si="1"/>
        <v>8300.67773226989</v>
      </c>
      <c r="L48" s="27">
        <f t="shared" si="2"/>
        <v>770136.88</v>
      </c>
      <c r="M48" s="8"/>
      <c r="N48" s="8" t="s">
        <v>20</v>
      </c>
      <c r="O48" s="8"/>
    </row>
    <row r="49" s="2" customFormat="1" ht="39" customHeight="1" spans="1:15">
      <c r="A49" s="10">
        <v>44</v>
      </c>
      <c r="B49" s="8">
        <v>6</v>
      </c>
      <c r="C49" s="68">
        <v>1902</v>
      </c>
      <c r="D49" s="8">
        <v>19</v>
      </c>
      <c r="E49" s="8" t="s">
        <v>19</v>
      </c>
      <c r="F49" s="8">
        <v>2.95</v>
      </c>
      <c r="G49" s="68">
        <v>67.59</v>
      </c>
      <c r="H49" s="68">
        <f t="shared" si="0"/>
        <v>14.37</v>
      </c>
      <c r="I49" s="68">
        <v>53.22</v>
      </c>
      <c r="J49" s="27">
        <v>5852</v>
      </c>
      <c r="K49" s="27">
        <f t="shared" si="1"/>
        <v>7432.10597519729</v>
      </c>
      <c r="L49" s="27">
        <f t="shared" si="2"/>
        <v>395536.68</v>
      </c>
      <c r="M49" s="8"/>
      <c r="N49" s="8" t="s">
        <v>20</v>
      </c>
      <c r="O49" s="8"/>
    </row>
    <row r="50" s="2" customFormat="1" ht="39" customHeight="1" spans="1:15">
      <c r="A50" s="10">
        <v>45</v>
      </c>
      <c r="B50" s="8">
        <v>6</v>
      </c>
      <c r="C50" s="68">
        <v>1905</v>
      </c>
      <c r="D50" s="8">
        <v>19</v>
      </c>
      <c r="E50" s="8" t="s">
        <v>22</v>
      </c>
      <c r="F50" s="8">
        <v>2.95</v>
      </c>
      <c r="G50" s="68">
        <v>117.83</v>
      </c>
      <c r="H50" s="68">
        <f t="shared" si="0"/>
        <v>25.05</v>
      </c>
      <c r="I50" s="68">
        <v>92.78</v>
      </c>
      <c r="J50" s="27">
        <v>6400</v>
      </c>
      <c r="K50" s="27">
        <f t="shared" si="1"/>
        <v>8127.95861176978</v>
      </c>
      <c r="L50" s="27">
        <f t="shared" si="2"/>
        <v>754112</v>
      </c>
      <c r="M50" s="8"/>
      <c r="N50" s="8" t="s">
        <v>20</v>
      </c>
      <c r="O50" s="8"/>
    </row>
    <row r="51" s="2" customFormat="1" ht="39" customHeight="1" spans="1:15">
      <c r="A51" s="10">
        <v>46</v>
      </c>
      <c r="B51" s="8">
        <v>6</v>
      </c>
      <c r="C51" s="68">
        <v>1906</v>
      </c>
      <c r="D51" s="8">
        <v>19</v>
      </c>
      <c r="E51" s="8" t="s">
        <v>22</v>
      </c>
      <c r="F51" s="8">
        <v>2.95</v>
      </c>
      <c r="G51" s="68">
        <v>127.37</v>
      </c>
      <c r="H51" s="68">
        <f t="shared" si="0"/>
        <v>27.08</v>
      </c>
      <c r="I51" s="68">
        <v>100.29</v>
      </c>
      <c r="J51" s="27">
        <v>5417</v>
      </c>
      <c r="K51" s="27">
        <f t="shared" si="1"/>
        <v>6879.68182271413</v>
      </c>
      <c r="L51" s="27">
        <f t="shared" si="2"/>
        <v>689963.29</v>
      </c>
      <c r="M51" s="8"/>
      <c r="N51" s="8" t="s">
        <v>20</v>
      </c>
      <c r="O51" s="8"/>
    </row>
    <row r="52" s="2" customFormat="1" ht="39" customHeight="1" spans="1:15">
      <c r="A52" s="10">
        <v>47</v>
      </c>
      <c r="B52" s="8">
        <v>6</v>
      </c>
      <c r="C52" s="68">
        <v>2003</v>
      </c>
      <c r="D52" s="8">
        <v>20</v>
      </c>
      <c r="E52" s="8" t="s">
        <v>21</v>
      </c>
      <c r="F52" s="8">
        <v>2.95</v>
      </c>
      <c r="G52" s="68">
        <v>112.31</v>
      </c>
      <c r="H52" s="68">
        <f t="shared" si="0"/>
        <v>23.88</v>
      </c>
      <c r="I52" s="68">
        <v>88.43</v>
      </c>
      <c r="J52" s="27">
        <v>6080</v>
      </c>
      <c r="K52" s="27">
        <f t="shared" si="1"/>
        <v>7721.86814429492</v>
      </c>
      <c r="L52" s="27">
        <f t="shared" si="2"/>
        <v>682844.8</v>
      </c>
      <c r="M52" s="8"/>
      <c r="N52" s="8" t="s">
        <v>20</v>
      </c>
      <c r="O52" s="8"/>
    </row>
    <row r="53" s="2" customFormat="1" ht="39" customHeight="1" spans="1:15">
      <c r="A53" s="10">
        <v>48</v>
      </c>
      <c r="B53" s="8">
        <v>6</v>
      </c>
      <c r="C53" s="68">
        <v>2006</v>
      </c>
      <c r="D53" s="8">
        <v>20</v>
      </c>
      <c r="E53" s="8" t="s">
        <v>22</v>
      </c>
      <c r="F53" s="8">
        <v>2.95</v>
      </c>
      <c r="G53" s="68">
        <v>127.19</v>
      </c>
      <c r="H53" s="68">
        <f t="shared" si="0"/>
        <v>27.04</v>
      </c>
      <c r="I53" s="68">
        <v>100.15</v>
      </c>
      <c r="J53" s="27">
        <v>5214</v>
      </c>
      <c r="K53" s="27">
        <f t="shared" si="1"/>
        <v>6621.75396904643</v>
      </c>
      <c r="L53" s="27">
        <f t="shared" si="2"/>
        <v>663168.66</v>
      </c>
      <c r="M53" s="8"/>
      <c r="N53" s="8" t="s">
        <v>20</v>
      </c>
      <c r="O53" s="8"/>
    </row>
    <row r="54" s="2" customFormat="1" ht="22.05" customHeight="1" spans="1:15">
      <c r="A54" s="12" t="s">
        <v>23</v>
      </c>
      <c r="B54" s="13"/>
      <c r="C54" s="13"/>
      <c r="D54" s="13"/>
      <c r="E54" s="14"/>
      <c r="F54" s="15"/>
      <c r="G54" s="15">
        <f>SUM(G6:G53)</f>
        <v>5133.82</v>
      </c>
      <c r="H54" s="15">
        <f>SUM(H6:H53)</f>
        <v>1091.49</v>
      </c>
      <c r="I54" s="15">
        <f>SUM(I6:I53)</f>
        <v>4042.33</v>
      </c>
      <c r="J54" s="30">
        <f>L54/G54</f>
        <v>6009.30242976964</v>
      </c>
      <c r="K54" s="30">
        <f t="shared" si="1"/>
        <v>7631.90461936556</v>
      </c>
      <c r="L54" s="30">
        <f>SUM(L6:L53)</f>
        <v>30850677</v>
      </c>
      <c r="M54" s="15"/>
      <c r="N54" s="15"/>
      <c r="O54" s="15"/>
    </row>
    <row r="55" s="61" customFormat="1" ht="30" customHeight="1" spans="1:15">
      <c r="A55" s="65" t="s">
        <v>24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7"/>
    </row>
    <row r="56" s="2" customFormat="1" ht="78" customHeight="1" spans="1:15">
      <c r="A56" s="17" t="s">
        <v>25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="2" customFormat="1" ht="15" customHeight="1" spans="1:15">
      <c r="A57" s="31" t="s">
        <v>26</v>
      </c>
      <c r="B57" s="31"/>
      <c r="C57" s="31"/>
      <c r="D57" s="31"/>
      <c r="E57" s="31"/>
      <c r="F57" s="31"/>
      <c r="G57" s="31"/>
      <c r="H57" s="31"/>
      <c r="I57" s="31"/>
      <c r="J57" s="31"/>
      <c r="K57" s="31" t="s">
        <v>27</v>
      </c>
      <c r="L57" s="31"/>
      <c r="M57" s="31"/>
      <c r="N57" s="31"/>
      <c r="O57" s="31"/>
    </row>
    <row r="58" s="2" customFormat="1" ht="16" customHeight="1" spans="1:15">
      <c r="A58" s="31" t="s">
        <v>28</v>
      </c>
      <c r="B58" s="31"/>
      <c r="C58" s="31"/>
      <c r="D58" s="31"/>
      <c r="E58" s="31"/>
      <c r="F58" s="31"/>
      <c r="G58" s="31"/>
      <c r="H58" s="31"/>
      <c r="I58" s="31"/>
      <c r="J58" s="31"/>
      <c r="K58" s="31" t="s">
        <v>29</v>
      </c>
      <c r="L58" s="31"/>
      <c r="M58" s="31"/>
      <c r="N58" s="31"/>
      <c r="O58" s="31"/>
    </row>
    <row r="59" s="2" customFormat="1" ht="18" customHeight="1" spans="1:15">
      <c r="A59" s="31" t="s">
        <v>30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="2" customFormat="1" ht="24.9" customHeight="1" spans="10:12">
      <c r="J60" s="32"/>
      <c r="K60" s="32"/>
      <c r="L60" s="32"/>
    </row>
    <row r="61" s="2" customFormat="1" ht="24.9" customHeight="1" spans="10:12">
      <c r="J61" s="32"/>
      <c r="K61" s="32"/>
      <c r="L61" s="32"/>
    </row>
    <row r="62" s="2" customFormat="1" ht="24.9" customHeight="1" spans="10:12">
      <c r="J62" s="32"/>
      <c r="K62" s="32"/>
      <c r="L62" s="32"/>
    </row>
    <row r="63" s="2" customFormat="1" ht="24.9" customHeight="1" spans="10:12">
      <c r="J63" s="32"/>
      <c r="K63" s="32"/>
      <c r="L63" s="32"/>
    </row>
    <row r="64" s="2" customFormat="1" ht="24.9" customHeight="1" spans="10:12">
      <c r="J64" s="32"/>
      <c r="K64" s="32"/>
      <c r="L64" s="32"/>
    </row>
    <row r="65" s="2" customFormat="1" ht="24.9" customHeight="1" spans="10:12">
      <c r="J65" s="32"/>
      <c r="K65" s="32"/>
      <c r="L65" s="32"/>
    </row>
    <row r="66" s="2" customFormat="1" ht="24.9" customHeight="1" spans="10:12">
      <c r="J66" s="32"/>
      <c r="K66" s="32"/>
      <c r="L66" s="32"/>
    </row>
    <row r="67" s="2" customFormat="1" ht="24.9" customHeight="1" spans="10:12">
      <c r="J67" s="32"/>
      <c r="K67" s="32"/>
      <c r="L67" s="32"/>
    </row>
    <row r="68" s="2" customFormat="1" ht="31.05" customHeight="1" spans="10:12">
      <c r="J68" s="32"/>
      <c r="K68" s="32"/>
      <c r="L68" s="32"/>
    </row>
    <row r="69" s="1" customFormat="1" ht="42" customHeight="1" spans="10:12">
      <c r="J69" s="4"/>
      <c r="K69" s="4"/>
      <c r="L69" s="4"/>
    </row>
    <row r="70" s="1" customFormat="1" ht="52.05" customHeight="1" spans="10:12">
      <c r="J70" s="4"/>
      <c r="K70" s="4"/>
      <c r="L70" s="4"/>
    </row>
    <row r="71" s="1" customFormat="1" ht="27" customHeight="1" spans="10:12">
      <c r="J71" s="4"/>
      <c r="K71" s="4"/>
      <c r="L71" s="4"/>
    </row>
    <row r="72" s="1" customFormat="1" ht="25.95" customHeight="1" spans="10:12">
      <c r="J72" s="4"/>
      <c r="K72" s="4"/>
      <c r="L72" s="4"/>
    </row>
  </sheetData>
  <autoFilter ref="A5:O59">
    <extLst/>
  </autoFilter>
  <mergeCells count="26">
    <mergeCell ref="A1:B1"/>
    <mergeCell ref="A2:O2"/>
    <mergeCell ref="A3:H3"/>
    <mergeCell ref="A54:E54"/>
    <mergeCell ref="A55:O55"/>
    <mergeCell ref="A56:O56"/>
    <mergeCell ref="A57:E57"/>
    <mergeCell ref="K57:L57"/>
    <mergeCell ref="A58:E58"/>
    <mergeCell ref="K58:L58"/>
    <mergeCell ref="A59:E5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workbookViewId="0">
      <selection activeCell="G11" sqref="G11"/>
    </sheetView>
  </sheetViews>
  <sheetFormatPr defaultColWidth="8.725" defaultRowHeight="13.5"/>
  <cols>
    <col min="7" max="7" width="9.18333333333333"/>
    <col min="9" max="9" width="9.18333333333333"/>
    <col min="12" max="12" width="11"/>
  </cols>
  <sheetData>
    <row r="1" s="1" customFormat="1" ht="24" customHeight="1" spans="1:15">
      <c r="A1" s="5" t="s">
        <v>31</v>
      </c>
      <c r="B1" s="5"/>
      <c r="C1" s="5"/>
      <c r="D1" s="5"/>
      <c r="E1" s="5"/>
      <c r="F1" s="5"/>
      <c r="G1" s="5"/>
      <c r="H1" s="5"/>
      <c r="I1" s="5"/>
      <c r="J1" s="18"/>
      <c r="K1" s="18"/>
      <c r="L1" s="18"/>
      <c r="M1" s="5"/>
      <c r="N1" s="5"/>
      <c r="O1" s="5"/>
    </row>
    <row r="2" s="1" customFormat="1" ht="28.05" customHeight="1" spans="1:15">
      <c r="A2" s="5" t="s">
        <v>32</v>
      </c>
      <c r="B2" s="5"/>
      <c r="C2" s="5"/>
      <c r="D2" s="5"/>
      <c r="E2" s="5"/>
      <c r="F2" s="5"/>
      <c r="G2" s="5"/>
      <c r="H2" s="5"/>
      <c r="I2" s="5"/>
      <c r="J2" s="18"/>
      <c r="K2" s="18"/>
      <c r="L2" s="18"/>
      <c r="M2" s="5"/>
      <c r="N2" s="5"/>
      <c r="O2" s="5"/>
    </row>
    <row r="3" s="1" customFormat="1" ht="28.95" customHeight="1" spans="1:15">
      <c r="A3" s="62" t="s">
        <v>2</v>
      </c>
      <c r="B3" s="62"/>
      <c r="C3" s="62"/>
      <c r="D3" s="62"/>
      <c r="E3" s="62"/>
      <c r="F3" s="62"/>
      <c r="G3" s="62"/>
      <c r="H3" s="62"/>
      <c r="I3" s="19" t="s">
        <v>3</v>
      </c>
      <c r="J3" s="20"/>
      <c r="K3" s="20"/>
      <c r="L3" s="20"/>
      <c r="M3" s="6"/>
      <c r="N3" s="21"/>
      <c r="O3" s="21"/>
    </row>
    <row r="4" s="1" customFormat="1" ht="27" customHeight="1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33</v>
      </c>
      <c r="H4" s="7" t="s">
        <v>34</v>
      </c>
      <c r="I4" s="7" t="s">
        <v>35</v>
      </c>
      <c r="J4" s="22" t="s">
        <v>36</v>
      </c>
      <c r="K4" s="22" t="s">
        <v>37</v>
      </c>
      <c r="L4" s="23" t="s">
        <v>15</v>
      </c>
      <c r="M4" s="24" t="s">
        <v>16</v>
      </c>
      <c r="N4" s="7" t="s">
        <v>17</v>
      </c>
      <c r="O4" s="7" t="s">
        <v>18</v>
      </c>
    </row>
    <row r="5" s="1" customFormat="1" ht="27" customHeight="1" spans="1:15">
      <c r="A5" s="7"/>
      <c r="B5" s="7"/>
      <c r="C5" s="7"/>
      <c r="D5" s="7"/>
      <c r="E5" s="7"/>
      <c r="F5" s="7"/>
      <c r="G5" s="7"/>
      <c r="H5" s="7"/>
      <c r="I5" s="7"/>
      <c r="J5" s="22"/>
      <c r="K5" s="22"/>
      <c r="L5" s="25"/>
      <c r="M5" s="26"/>
      <c r="N5" s="7"/>
      <c r="O5" s="7"/>
    </row>
    <row r="6" s="2" customFormat="1" ht="39" customHeight="1" spans="1:15">
      <c r="A6" s="10">
        <v>1</v>
      </c>
      <c r="B6" s="8">
        <v>6</v>
      </c>
      <c r="C6" s="63">
        <v>201</v>
      </c>
      <c r="D6" s="8">
        <v>2</v>
      </c>
      <c r="E6" s="8" t="s">
        <v>21</v>
      </c>
      <c r="F6" s="8">
        <v>2.95</v>
      </c>
      <c r="G6" s="63">
        <v>89.83</v>
      </c>
      <c r="H6" s="63">
        <f t="shared" ref="H6:H10" si="0">G6-I6</f>
        <v>19.1</v>
      </c>
      <c r="I6" s="63">
        <v>70.73</v>
      </c>
      <c r="J6" s="27">
        <v>5722</v>
      </c>
      <c r="K6" s="27">
        <f t="shared" ref="K6:K10" si="1">L6/I6</f>
        <v>7267.17460766294</v>
      </c>
      <c r="L6" s="27">
        <f t="shared" ref="L6:L10" si="2">J6*G6</f>
        <v>514007.26</v>
      </c>
      <c r="M6" s="8"/>
      <c r="N6" s="10" t="s">
        <v>38</v>
      </c>
      <c r="O6" s="8"/>
    </row>
    <row r="7" s="2" customFormat="1" ht="39" customHeight="1" spans="1:15">
      <c r="A7" s="10">
        <v>2</v>
      </c>
      <c r="B7" s="10">
        <v>6</v>
      </c>
      <c r="C7" s="64">
        <v>301</v>
      </c>
      <c r="D7" s="10">
        <v>3</v>
      </c>
      <c r="E7" s="10" t="s">
        <v>21</v>
      </c>
      <c r="F7" s="10">
        <v>2.95</v>
      </c>
      <c r="G7" s="64">
        <v>89.83</v>
      </c>
      <c r="H7" s="64">
        <f t="shared" si="0"/>
        <v>19.1</v>
      </c>
      <c r="I7" s="64">
        <v>70.73</v>
      </c>
      <c r="J7" s="28">
        <v>6026</v>
      </c>
      <c r="K7" s="28">
        <f t="shared" si="1"/>
        <v>7653.26707196381</v>
      </c>
      <c r="L7" s="28">
        <f t="shared" si="2"/>
        <v>541315.58</v>
      </c>
      <c r="M7" s="10"/>
      <c r="N7" s="10" t="s">
        <v>38</v>
      </c>
      <c r="O7" s="15"/>
    </row>
    <row r="8" s="2" customFormat="1" ht="39" customHeight="1" spans="1:15">
      <c r="A8" s="10">
        <v>3</v>
      </c>
      <c r="B8" s="8">
        <v>6</v>
      </c>
      <c r="C8" s="63">
        <v>302</v>
      </c>
      <c r="D8" s="8">
        <v>3</v>
      </c>
      <c r="E8" s="8" t="s">
        <v>19</v>
      </c>
      <c r="F8" s="8">
        <v>2.95</v>
      </c>
      <c r="G8" s="63">
        <v>67.59</v>
      </c>
      <c r="H8" s="63">
        <f t="shared" si="0"/>
        <v>14.37</v>
      </c>
      <c r="I8" s="63">
        <v>53.22</v>
      </c>
      <c r="J8" s="27">
        <v>5833</v>
      </c>
      <c r="K8" s="27">
        <f t="shared" si="1"/>
        <v>7407.97576099211</v>
      </c>
      <c r="L8" s="27">
        <f t="shared" si="2"/>
        <v>394252.47</v>
      </c>
      <c r="M8" s="8"/>
      <c r="N8" s="10" t="s">
        <v>38</v>
      </c>
      <c r="O8" s="8"/>
    </row>
    <row r="9" s="2" customFormat="1" ht="39" customHeight="1" spans="1:15">
      <c r="A9" s="10">
        <v>4</v>
      </c>
      <c r="B9" s="10">
        <v>6</v>
      </c>
      <c r="C9" s="64">
        <v>401</v>
      </c>
      <c r="D9" s="10">
        <v>4</v>
      </c>
      <c r="E9" s="10" t="s">
        <v>21</v>
      </c>
      <c r="F9" s="10">
        <v>2.95</v>
      </c>
      <c r="G9" s="64">
        <v>89.83</v>
      </c>
      <c r="H9" s="64">
        <f t="shared" si="0"/>
        <v>19.1</v>
      </c>
      <c r="I9" s="64">
        <v>70.73</v>
      </c>
      <c r="J9" s="28">
        <v>6027</v>
      </c>
      <c r="K9" s="28">
        <f t="shared" si="1"/>
        <v>7654.5371129648</v>
      </c>
      <c r="L9" s="28">
        <f t="shared" si="2"/>
        <v>541405.41</v>
      </c>
      <c r="M9" s="10"/>
      <c r="N9" s="10" t="s">
        <v>38</v>
      </c>
      <c r="O9" s="15"/>
    </row>
    <row r="10" s="2" customFormat="1" ht="39" customHeight="1" spans="1:15">
      <c r="A10" s="10">
        <v>5</v>
      </c>
      <c r="B10" s="10">
        <v>6</v>
      </c>
      <c r="C10" s="64">
        <v>402</v>
      </c>
      <c r="D10" s="10">
        <v>4</v>
      </c>
      <c r="E10" s="10" t="s">
        <v>19</v>
      </c>
      <c r="F10" s="10">
        <v>2.95</v>
      </c>
      <c r="G10" s="64">
        <v>67.59</v>
      </c>
      <c r="H10" s="64">
        <f t="shared" si="0"/>
        <v>14.37</v>
      </c>
      <c r="I10" s="64">
        <v>53.22</v>
      </c>
      <c r="J10" s="28">
        <v>5418</v>
      </c>
      <c r="K10" s="28">
        <f t="shared" si="1"/>
        <v>6880.92108229989</v>
      </c>
      <c r="L10" s="28">
        <f t="shared" si="2"/>
        <v>366202.62</v>
      </c>
      <c r="M10" s="10"/>
      <c r="N10" s="10" t="s">
        <v>38</v>
      </c>
      <c r="O10" s="10"/>
    </row>
    <row r="11" s="2" customFormat="1" ht="39" customHeight="1" spans="1:15">
      <c r="A11" s="10">
        <v>6</v>
      </c>
      <c r="B11" s="10">
        <v>6</v>
      </c>
      <c r="C11" s="64">
        <v>403</v>
      </c>
      <c r="D11" s="10">
        <v>4</v>
      </c>
      <c r="E11" s="10" t="s">
        <v>21</v>
      </c>
      <c r="F11" s="10">
        <v>2.95</v>
      </c>
      <c r="G11" s="64">
        <v>112.31</v>
      </c>
      <c r="H11" s="64">
        <f t="shared" ref="H11:H28" si="3">G11-I11</f>
        <v>23.88</v>
      </c>
      <c r="I11" s="64">
        <v>88.43</v>
      </c>
      <c r="J11" s="28">
        <v>4975</v>
      </c>
      <c r="K11" s="28">
        <f t="shared" ref="K11:K28" si="4">L11/I11</f>
        <v>6318.46941083343</v>
      </c>
      <c r="L11" s="28">
        <f t="shared" ref="L11:L28" si="5">J11*G11</f>
        <v>558742.25</v>
      </c>
      <c r="M11" s="10"/>
      <c r="N11" s="10" t="s">
        <v>38</v>
      </c>
      <c r="O11" s="10"/>
    </row>
    <row r="12" s="2" customFormat="1" ht="39" customHeight="1" spans="1:15">
      <c r="A12" s="10">
        <v>7</v>
      </c>
      <c r="B12" s="8">
        <v>6</v>
      </c>
      <c r="C12" s="63">
        <v>405</v>
      </c>
      <c r="D12" s="8">
        <v>4</v>
      </c>
      <c r="E12" s="8" t="s">
        <v>22</v>
      </c>
      <c r="F12" s="8">
        <v>2.95</v>
      </c>
      <c r="G12" s="63">
        <v>117.83</v>
      </c>
      <c r="H12" s="63">
        <f t="shared" si="3"/>
        <v>25.05</v>
      </c>
      <c r="I12" s="63">
        <v>92.78</v>
      </c>
      <c r="J12" s="27">
        <v>6362</v>
      </c>
      <c r="K12" s="27">
        <f t="shared" si="4"/>
        <v>8079.69885751239</v>
      </c>
      <c r="L12" s="27">
        <f t="shared" si="5"/>
        <v>749634.46</v>
      </c>
      <c r="M12" s="8"/>
      <c r="N12" s="10" t="s">
        <v>38</v>
      </c>
      <c r="O12" s="8"/>
    </row>
    <row r="13" s="2" customFormat="1" ht="39" customHeight="1" spans="1:15">
      <c r="A13" s="10">
        <v>8</v>
      </c>
      <c r="B13" s="10">
        <v>6</v>
      </c>
      <c r="C13" s="64">
        <v>501</v>
      </c>
      <c r="D13" s="10">
        <v>5</v>
      </c>
      <c r="E13" s="10" t="s">
        <v>21</v>
      </c>
      <c r="F13" s="10">
        <v>2.95</v>
      </c>
      <c r="G13" s="64">
        <v>89.83</v>
      </c>
      <c r="H13" s="64">
        <f t="shared" si="3"/>
        <v>19.1</v>
      </c>
      <c r="I13" s="64">
        <v>70.73</v>
      </c>
      <c r="J13" s="28">
        <v>6289</v>
      </c>
      <c r="K13" s="28">
        <f t="shared" si="4"/>
        <v>7987.28785522409</v>
      </c>
      <c r="L13" s="28">
        <f t="shared" si="5"/>
        <v>564940.87</v>
      </c>
      <c r="M13" s="10"/>
      <c r="N13" s="10" t="s">
        <v>38</v>
      </c>
      <c r="O13" s="15"/>
    </row>
    <row r="14" s="2" customFormat="1" ht="39" customHeight="1" spans="1:15">
      <c r="A14" s="10">
        <v>9</v>
      </c>
      <c r="B14" s="10">
        <v>6</v>
      </c>
      <c r="C14" s="64">
        <v>502</v>
      </c>
      <c r="D14" s="10">
        <v>5</v>
      </c>
      <c r="E14" s="10" t="s">
        <v>19</v>
      </c>
      <c r="F14" s="10">
        <v>2.95</v>
      </c>
      <c r="G14" s="64">
        <v>67.59</v>
      </c>
      <c r="H14" s="64">
        <f t="shared" si="3"/>
        <v>14.37</v>
      </c>
      <c r="I14" s="64">
        <v>53.22</v>
      </c>
      <c r="J14" s="28">
        <v>5747</v>
      </c>
      <c r="K14" s="28">
        <f t="shared" si="4"/>
        <v>7298.75479143179</v>
      </c>
      <c r="L14" s="28">
        <f t="shared" si="5"/>
        <v>388439.73</v>
      </c>
      <c r="M14" s="10"/>
      <c r="N14" s="10" t="s">
        <v>38</v>
      </c>
      <c r="O14" s="10"/>
    </row>
    <row r="15" s="2" customFormat="1" ht="39" customHeight="1" spans="1:15">
      <c r="A15" s="10">
        <v>10</v>
      </c>
      <c r="B15" s="10">
        <v>6</v>
      </c>
      <c r="C15" s="64">
        <v>503</v>
      </c>
      <c r="D15" s="10">
        <v>5</v>
      </c>
      <c r="E15" s="10" t="s">
        <v>21</v>
      </c>
      <c r="F15" s="10">
        <v>2.95</v>
      </c>
      <c r="G15" s="64">
        <v>112.31</v>
      </c>
      <c r="H15" s="64">
        <f t="shared" si="3"/>
        <v>23.88</v>
      </c>
      <c r="I15" s="64">
        <v>88.43</v>
      </c>
      <c r="J15" s="28">
        <v>5554</v>
      </c>
      <c r="K15" s="28">
        <f t="shared" si="4"/>
        <v>7053.8249462852</v>
      </c>
      <c r="L15" s="28">
        <f t="shared" si="5"/>
        <v>623769.74</v>
      </c>
      <c r="M15" s="10"/>
      <c r="N15" s="10" t="s">
        <v>38</v>
      </c>
      <c r="O15" s="15"/>
    </row>
    <row r="16" s="2" customFormat="1" ht="39" customHeight="1" spans="1:15">
      <c r="A16" s="10">
        <v>11</v>
      </c>
      <c r="B16" s="8">
        <v>6</v>
      </c>
      <c r="C16" s="63">
        <v>505</v>
      </c>
      <c r="D16" s="8">
        <v>5</v>
      </c>
      <c r="E16" s="8" t="s">
        <v>22</v>
      </c>
      <c r="F16" s="8">
        <v>2.95</v>
      </c>
      <c r="G16" s="63">
        <v>117.83</v>
      </c>
      <c r="H16" s="63">
        <f t="shared" si="3"/>
        <v>25.05</v>
      </c>
      <c r="I16" s="63">
        <v>92.78</v>
      </c>
      <c r="J16" s="27">
        <v>6417</v>
      </c>
      <c r="K16" s="27">
        <f t="shared" si="4"/>
        <v>8149.54850183229</v>
      </c>
      <c r="L16" s="27">
        <f t="shared" si="5"/>
        <v>756115.11</v>
      </c>
      <c r="M16" s="8"/>
      <c r="N16" s="10" t="s">
        <v>38</v>
      </c>
      <c r="O16" s="8"/>
    </row>
    <row r="17" s="2" customFormat="1" ht="39" customHeight="1" spans="1:15">
      <c r="A17" s="10">
        <v>12</v>
      </c>
      <c r="B17" s="10">
        <v>6</v>
      </c>
      <c r="C17" s="64">
        <v>506</v>
      </c>
      <c r="D17" s="10">
        <v>5</v>
      </c>
      <c r="E17" s="10" t="s">
        <v>22</v>
      </c>
      <c r="F17" s="10">
        <v>2.95</v>
      </c>
      <c r="G17" s="64">
        <v>127.37</v>
      </c>
      <c r="H17" s="64">
        <f t="shared" si="3"/>
        <v>27.08</v>
      </c>
      <c r="I17" s="64">
        <v>100.29</v>
      </c>
      <c r="J17" s="28">
        <v>5420</v>
      </c>
      <c r="K17" s="28">
        <f t="shared" si="4"/>
        <v>6883.49187356666</v>
      </c>
      <c r="L17" s="28">
        <f t="shared" si="5"/>
        <v>690345.4</v>
      </c>
      <c r="M17" s="10"/>
      <c r="N17" s="10" t="s">
        <v>38</v>
      </c>
      <c r="O17" s="15"/>
    </row>
    <row r="18" s="2" customFormat="1" ht="39" customHeight="1" spans="1:15">
      <c r="A18" s="10">
        <v>13</v>
      </c>
      <c r="B18" s="10">
        <v>6</v>
      </c>
      <c r="C18" s="64">
        <v>601</v>
      </c>
      <c r="D18" s="10">
        <v>6</v>
      </c>
      <c r="E18" s="10" t="s">
        <v>21</v>
      </c>
      <c r="F18" s="10">
        <v>2.95</v>
      </c>
      <c r="G18" s="64">
        <v>89.83</v>
      </c>
      <c r="H18" s="64">
        <f t="shared" si="3"/>
        <v>19.1</v>
      </c>
      <c r="I18" s="64">
        <v>70.73</v>
      </c>
      <c r="J18" s="28">
        <v>6682</v>
      </c>
      <c r="K18" s="28">
        <f t="shared" si="4"/>
        <v>8486.41396861303</v>
      </c>
      <c r="L18" s="28">
        <f t="shared" si="5"/>
        <v>600244.06</v>
      </c>
      <c r="M18" s="10"/>
      <c r="N18" s="10" t="s">
        <v>38</v>
      </c>
      <c r="O18" s="15"/>
    </row>
    <row r="19" s="2" customFormat="1" ht="39" customHeight="1" spans="1:15">
      <c r="A19" s="10">
        <v>14</v>
      </c>
      <c r="B19" s="10">
        <v>6</v>
      </c>
      <c r="C19" s="64">
        <v>602</v>
      </c>
      <c r="D19" s="10">
        <v>6</v>
      </c>
      <c r="E19" s="10" t="s">
        <v>19</v>
      </c>
      <c r="F19" s="10">
        <v>2.95</v>
      </c>
      <c r="G19" s="64">
        <v>67.59</v>
      </c>
      <c r="H19" s="64">
        <f t="shared" si="3"/>
        <v>14.37</v>
      </c>
      <c r="I19" s="64">
        <v>53.22</v>
      </c>
      <c r="J19" s="28">
        <v>5635</v>
      </c>
      <c r="K19" s="28">
        <f t="shared" si="4"/>
        <v>7156.51352874859</v>
      </c>
      <c r="L19" s="28">
        <f t="shared" si="5"/>
        <v>380869.65</v>
      </c>
      <c r="M19" s="10"/>
      <c r="N19" s="10" t="s">
        <v>38</v>
      </c>
      <c r="O19" s="15"/>
    </row>
    <row r="20" s="2" customFormat="1" ht="39" customHeight="1" spans="1:15">
      <c r="A20" s="10">
        <v>15</v>
      </c>
      <c r="B20" s="10">
        <v>6</v>
      </c>
      <c r="C20" s="64">
        <v>603</v>
      </c>
      <c r="D20" s="10">
        <v>6</v>
      </c>
      <c r="E20" s="10" t="s">
        <v>21</v>
      </c>
      <c r="F20" s="10">
        <v>2.95</v>
      </c>
      <c r="G20" s="64">
        <v>112.31</v>
      </c>
      <c r="H20" s="64">
        <f t="shared" si="3"/>
        <v>23.88</v>
      </c>
      <c r="I20" s="64">
        <v>88.43</v>
      </c>
      <c r="J20" s="28">
        <v>5512</v>
      </c>
      <c r="K20" s="28">
        <f t="shared" si="4"/>
        <v>7000.48309397263</v>
      </c>
      <c r="L20" s="28">
        <f t="shared" si="5"/>
        <v>619052.72</v>
      </c>
      <c r="M20" s="10"/>
      <c r="N20" s="10" t="s">
        <v>38</v>
      </c>
      <c r="O20" s="15"/>
    </row>
    <row r="21" s="2" customFormat="1" ht="39" customHeight="1" spans="1:15">
      <c r="A21" s="10">
        <v>16</v>
      </c>
      <c r="B21" s="10">
        <v>6</v>
      </c>
      <c r="C21" s="64">
        <v>605</v>
      </c>
      <c r="D21" s="10">
        <v>6</v>
      </c>
      <c r="E21" s="10" t="s">
        <v>22</v>
      </c>
      <c r="F21" s="10">
        <v>2.95</v>
      </c>
      <c r="G21" s="64">
        <v>117.83</v>
      </c>
      <c r="H21" s="64">
        <f t="shared" si="3"/>
        <v>25.05</v>
      </c>
      <c r="I21" s="64">
        <v>92.78</v>
      </c>
      <c r="J21" s="28">
        <v>5932</v>
      </c>
      <c r="K21" s="28">
        <f t="shared" si="4"/>
        <v>7533.60163828411</v>
      </c>
      <c r="L21" s="28">
        <f t="shared" si="5"/>
        <v>698967.56</v>
      </c>
      <c r="M21" s="10"/>
      <c r="N21" s="10" t="s">
        <v>38</v>
      </c>
      <c r="O21" s="15"/>
    </row>
    <row r="22" s="2" customFormat="1" ht="39" customHeight="1" spans="1:15">
      <c r="A22" s="10">
        <v>17</v>
      </c>
      <c r="B22" s="8">
        <v>6</v>
      </c>
      <c r="C22" s="63">
        <v>606</v>
      </c>
      <c r="D22" s="8">
        <v>6</v>
      </c>
      <c r="E22" s="8" t="s">
        <v>22</v>
      </c>
      <c r="F22" s="8">
        <v>2.95</v>
      </c>
      <c r="G22" s="63">
        <v>127.37</v>
      </c>
      <c r="H22" s="63">
        <f t="shared" si="3"/>
        <v>27.08</v>
      </c>
      <c r="I22" s="63">
        <v>100.29</v>
      </c>
      <c r="J22" s="27">
        <v>6560</v>
      </c>
      <c r="K22" s="27">
        <f t="shared" si="4"/>
        <v>8331.31119752717</v>
      </c>
      <c r="L22" s="27">
        <f t="shared" si="5"/>
        <v>835547.2</v>
      </c>
      <c r="M22" s="8"/>
      <c r="N22" s="10" t="s">
        <v>38</v>
      </c>
      <c r="O22" s="8"/>
    </row>
    <row r="23" s="2" customFormat="1" ht="39" customHeight="1" spans="1:15">
      <c r="A23" s="10">
        <v>18</v>
      </c>
      <c r="B23" s="10">
        <v>6</v>
      </c>
      <c r="C23" s="64">
        <v>701</v>
      </c>
      <c r="D23" s="10">
        <v>7</v>
      </c>
      <c r="E23" s="10" t="s">
        <v>21</v>
      </c>
      <c r="F23" s="10">
        <v>2.95</v>
      </c>
      <c r="G23" s="64">
        <v>89.83</v>
      </c>
      <c r="H23" s="64">
        <f t="shared" si="3"/>
        <v>19.1</v>
      </c>
      <c r="I23" s="64">
        <v>70.73</v>
      </c>
      <c r="J23" s="28">
        <v>7635</v>
      </c>
      <c r="K23" s="28">
        <f t="shared" si="4"/>
        <v>9696.7630425562</v>
      </c>
      <c r="L23" s="28">
        <f t="shared" si="5"/>
        <v>685852.05</v>
      </c>
      <c r="M23" s="10"/>
      <c r="N23" s="10" t="s">
        <v>38</v>
      </c>
      <c r="O23" s="15"/>
    </row>
    <row r="24" s="2" customFormat="1" ht="39" customHeight="1" spans="1:15">
      <c r="A24" s="10">
        <v>19</v>
      </c>
      <c r="B24" s="10">
        <v>6</v>
      </c>
      <c r="C24" s="64">
        <v>702</v>
      </c>
      <c r="D24" s="10">
        <v>7</v>
      </c>
      <c r="E24" s="10" t="s">
        <v>19</v>
      </c>
      <c r="F24" s="10">
        <v>2.95</v>
      </c>
      <c r="G24" s="64">
        <v>67.59</v>
      </c>
      <c r="H24" s="64">
        <f t="shared" si="3"/>
        <v>14.37</v>
      </c>
      <c r="I24" s="64">
        <v>53.22</v>
      </c>
      <c r="J24" s="28">
        <v>6651</v>
      </c>
      <c r="K24" s="28">
        <f t="shared" si="4"/>
        <v>8446.84498308906</v>
      </c>
      <c r="L24" s="28">
        <f t="shared" si="5"/>
        <v>449541.09</v>
      </c>
      <c r="M24" s="10"/>
      <c r="N24" s="10" t="s">
        <v>38</v>
      </c>
      <c r="O24" s="8"/>
    </row>
    <row r="25" s="2" customFormat="1" ht="39" customHeight="1" spans="1:15">
      <c r="A25" s="10">
        <v>20</v>
      </c>
      <c r="B25" s="10">
        <v>6</v>
      </c>
      <c r="C25" s="64">
        <v>703</v>
      </c>
      <c r="D25" s="10">
        <v>7</v>
      </c>
      <c r="E25" s="10" t="s">
        <v>21</v>
      </c>
      <c r="F25" s="10">
        <v>2.95</v>
      </c>
      <c r="G25" s="64">
        <v>112.31</v>
      </c>
      <c r="H25" s="64">
        <f t="shared" si="3"/>
        <v>23.88</v>
      </c>
      <c r="I25" s="64">
        <v>88.43</v>
      </c>
      <c r="J25" s="28">
        <v>5764</v>
      </c>
      <c r="K25" s="28">
        <f t="shared" si="4"/>
        <v>7320.53420784801</v>
      </c>
      <c r="L25" s="28">
        <f t="shared" si="5"/>
        <v>647354.84</v>
      </c>
      <c r="M25" s="10"/>
      <c r="N25" s="10" t="s">
        <v>38</v>
      </c>
      <c r="O25" s="15"/>
    </row>
    <row r="26" s="2" customFormat="1" ht="39" customHeight="1" spans="1:15">
      <c r="A26" s="10">
        <v>21</v>
      </c>
      <c r="B26" s="8">
        <v>6</v>
      </c>
      <c r="C26" s="63">
        <v>705</v>
      </c>
      <c r="D26" s="8">
        <v>7</v>
      </c>
      <c r="E26" s="8" t="s">
        <v>22</v>
      </c>
      <c r="F26" s="8">
        <v>2.95</v>
      </c>
      <c r="G26" s="63">
        <v>117.83</v>
      </c>
      <c r="H26" s="63">
        <f t="shared" si="3"/>
        <v>25.05</v>
      </c>
      <c r="I26" s="63">
        <v>92.78</v>
      </c>
      <c r="J26" s="27">
        <v>6558</v>
      </c>
      <c r="K26" s="27">
        <f t="shared" si="4"/>
        <v>8328.61758999784</v>
      </c>
      <c r="L26" s="27">
        <f t="shared" si="5"/>
        <v>772729.14</v>
      </c>
      <c r="M26" s="8"/>
      <c r="N26" s="10" t="s">
        <v>38</v>
      </c>
      <c r="O26" s="8"/>
    </row>
    <row r="27" s="2" customFormat="1" ht="39" customHeight="1" spans="1:15">
      <c r="A27" s="10">
        <v>22</v>
      </c>
      <c r="B27" s="10">
        <v>6</v>
      </c>
      <c r="C27" s="64">
        <v>801</v>
      </c>
      <c r="D27" s="10">
        <v>8</v>
      </c>
      <c r="E27" s="10" t="s">
        <v>21</v>
      </c>
      <c r="F27" s="10">
        <v>2.95</v>
      </c>
      <c r="G27" s="64">
        <v>89.83</v>
      </c>
      <c r="H27" s="64">
        <f t="shared" si="3"/>
        <v>19.1</v>
      </c>
      <c r="I27" s="64">
        <v>70.73</v>
      </c>
      <c r="J27" s="28">
        <v>6682</v>
      </c>
      <c r="K27" s="28">
        <f t="shared" si="4"/>
        <v>8486.41396861303</v>
      </c>
      <c r="L27" s="28">
        <f t="shared" si="5"/>
        <v>600244.06</v>
      </c>
      <c r="M27" s="10"/>
      <c r="N27" s="10" t="s">
        <v>38</v>
      </c>
      <c r="O27" s="15"/>
    </row>
    <row r="28" s="2" customFormat="1" ht="39" customHeight="1" spans="1:15">
      <c r="A28" s="10">
        <v>23</v>
      </c>
      <c r="B28" s="8">
        <v>6</v>
      </c>
      <c r="C28" s="63">
        <v>802</v>
      </c>
      <c r="D28" s="8">
        <v>8</v>
      </c>
      <c r="E28" s="8" t="s">
        <v>19</v>
      </c>
      <c r="F28" s="8">
        <v>2.95</v>
      </c>
      <c r="G28" s="63">
        <v>67.59</v>
      </c>
      <c r="H28" s="63">
        <f t="shared" si="3"/>
        <v>14.37</v>
      </c>
      <c r="I28" s="63">
        <v>53.22</v>
      </c>
      <c r="J28" s="27">
        <v>5852</v>
      </c>
      <c r="K28" s="27">
        <f t="shared" si="4"/>
        <v>7432.10597519729</v>
      </c>
      <c r="L28" s="27">
        <f t="shared" si="5"/>
        <v>395536.68</v>
      </c>
      <c r="M28" s="8"/>
      <c r="N28" s="10" t="s">
        <v>38</v>
      </c>
      <c r="O28" s="8"/>
    </row>
    <row r="29" s="2" customFormat="1" ht="39" customHeight="1" spans="1:15">
      <c r="A29" s="10">
        <v>24</v>
      </c>
      <c r="B29" s="8">
        <v>6</v>
      </c>
      <c r="C29" s="63">
        <v>803</v>
      </c>
      <c r="D29" s="8">
        <v>8</v>
      </c>
      <c r="E29" s="8" t="s">
        <v>21</v>
      </c>
      <c r="F29" s="8">
        <v>2.95</v>
      </c>
      <c r="G29" s="63">
        <v>112.31</v>
      </c>
      <c r="H29" s="63">
        <f t="shared" ref="H29:H50" si="6">G29-I29</f>
        <v>23.88</v>
      </c>
      <c r="I29" s="63">
        <v>88.43</v>
      </c>
      <c r="J29" s="27">
        <v>6210</v>
      </c>
      <c r="K29" s="27">
        <f t="shared" ref="K29:K51" si="7">L29/I29</f>
        <v>7886.97387764333</v>
      </c>
      <c r="L29" s="27">
        <f t="shared" ref="L29:L50" si="8">J29*G29</f>
        <v>697445.1</v>
      </c>
      <c r="M29" s="8"/>
      <c r="N29" s="10" t="s">
        <v>38</v>
      </c>
      <c r="O29" s="8"/>
    </row>
    <row r="30" s="2" customFormat="1" ht="39" customHeight="1" spans="1:15">
      <c r="A30" s="10">
        <v>25</v>
      </c>
      <c r="B30" s="10">
        <v>6</v>
      </c>
      <c r="C30" s="64">
        <v>806</v>
      </c>
      <c r="D30" s="10">
        <v>8</v>
      </c>
      <c r="E30" s="10" t="s">
        <v>22</v>
      </c>
      <c r="F30" s="10">
        <v>2.95</v>
      </c>
      <c r="G30" s="64">
        <v>127.37</v>
      </c>
      <c r="H30" s="64">
        <f t="shared" si="6"/>
        <v>27.08</v>
      </c>
      <c r="I30" s="64">
        <v>100.29</v>
      </c>
      <c r="J30" s="28">
        <v>6449</v>
      </c>
      <c r="K30" s="28">
        <f t="shared" si="7"/>
        <v>8190.33931598365</v>
      </c>
      <c r="L30" s="28">
        <f t="shared" si="8"/>
        <v>821409.13</v>
      </c>
      <c r="M30" s="10"/>
      <c r="N30" s="10" t="s">
        <v>38</v>
      </c>
      <c r="O30" s="15"/>
    </row>
    <row r="31" s="2" customFormat="1" ht="39" customHeight="1" spans="1:15">
      <c r="A31" s="10">
        <v>26</v>
      </c>
      <c r="B31" s="10">
        <v>6</v>
      </c>
      <c r="C31" s="64">
        <v>901</v>
      </c>
      <c r="D31" s="10">
        <v>9</v>
      </c>
      <c r="E31" s="10" t="s">
        <v>21</v>
      </c>
      <c r="F31" s="10">
        <v>2.95</v>
      </c>
      <c r="G31" s="64">
        <v>89.83</v>
      </c>
      <c r="H31" s="64">
        <f t="shared" si="6"/>
        <v>19.1</v>
      </c>
      <c r="I31" s="64">
        <v>70.73</v>
      </c>
      <c r="J31" s="28">
        <v>5345</v>
      </c>
      <c r="K31" s="28">
        <f t="shared" si="7"/>
        <v>6788.36915028983</v>
      </c>
      <c r="L31" s="28">
        <f t="shared" si="8"/>
        <v>480141.35</v>
      </c>
      <c r="M31" s="10"/>
      <c r="N31" s="10" t="s">
        <v>38</v>
      </c>
      <c r="O31" s="15"/>
    </row>
    <row r="32" s="2" customFormat="1" ht="39" customHeight="1" spans="1:15">
      <c r="A32" s="10">
        <v>27</v>
      </c>
      <c r="B32" s="10">
        <v>6</v>
      </c>
      <c r="C32" s="64">
        <v>902</v>
      </c>
      <c r="D32" s="10">
        <v>9</v>
      </c>
      <c r="E32" s="10" t="s">
        <v>19</v>
      </c>
      <c r="F32" s="10">
        <v>2.95</v>
      </c>
      <c r="G32" s="64">
        <v>67.59</v>
      </c>
      <c r="H32" s="64">
        <f t="shared" si="6"/>
        <v>14.37</v>
      </c>
      <c r="I32" s="64">
        <v>53.22</v>
      </c>
      <c r="J32" s="28">
        <v>5920</v>
      </c>
      <c r="K32" s="28">
        <f t="shared" si="7"/>
        <v>7518.46674182638</v>
      </c>
      <c r="L32" s="28">
        <f t="shared" si="8"/>
        <v>400132.8</v>
      </c>
      <c r="M32" s="10"/>
      <c r="N32" s="10" t="s">
        <v>38</v>
      </c>
      <c r="O32" s="8"/>
    </row>
    <row r="33" s="2" customFormat="1" ht="39" customHeight="1" spans="1:15">
      <c r="A33" s="10">
        <v>28</v>
      </c>
      <c r="B33" s="10">
        <v>6</v>
      </c>
      <c r="C33" s="64">
        <v>903</v>
      </c>
      <c r="D33" s="10">
        <v>9</v>
      </c>
      <c r="E33" s="10" t="s">
        <v>21</v>
      </c>
      <c r="F33" s="10">
        <v>2.95</v>
      </c>
      <c r="G33" s="64">
        <v>112.31</v>
      </c>
      <c r="H33" s="64">
        <f t="shared" si="6"/>
        <v>23.88</v>
      </c>
      <c r="I33" s="64">
        <v>88.43</v>
      </c>
      <c r="J33" s="28">
        <v>6319</v>
      </c>
      <c r="K33" s="28">
        <f t="shared" si="7"/>
        <v>8025.40868483546</v>
      </c>
      <c r="L33" s="28">
        <f t="shared" si="8"/>
        <v>709686.89</v>
      </c>
      <c r="M33" s="10"/>
      <c r="N33" s="10" t="s">
        <v>38</v>
      </c>
      <c r="O33" s="15"/>
    </row>
    <row r="34" s="2" customFormat="1" ht="39" customHeight="1" spans="1:15">
      <c r="A34" s="10">
        <v>29</v>
      </c>
      <c r="B34" s="8">
        <v>6</v>
      </c>
      <c r="C34" s="63">
        <v>906</v>
      </c>
      <c r="D34" s="8">
        <v>9</v>
      </c>
      <c r="E34" s="8" t="s">
        <v>22</v>
      </c>
      <c r="F34" s="8">
        <v>2.95</v>
      </c>
      <c r="G34" s="63">
        <v>127.37</v>
      </c>
      <c r="H34" s="63">
        <f t="shared" si="6"/>
        <v>27.08</v>
      </c>
      <c r="I34" s="63">
        <v>100.29</v>
      </c>
      <c r="J34" s="27">
        <v>6503</v>
      </c>
      <c r="K34" s="27">
        <f t="shared" si="7"/>
        <v>8258.92023132914</v>
      </c>
      <c r="L34" s="27">
        <f t="shared" si="8"/>
        <v>828287.11</v>
      </c>
      <c r="M34" s="8"/>
      <c r="N34" s="10" t="s">
        <v>38</v>
      </c>
      <c r="O34" s="8"/>
    </row>
    <row r="35" s="2" customFormat="1" ht="39" customHeight="1" spans="1:15">
      <c r="A35" s="10">
        <v>30</v>
      </c>
      <c r="B35" s="10">
        <v>6</v>
      </c>
      <c r="C35" s="64">
        <v>1002</v>
      </c>
      <c r="D35" s="10">
        <v>10</v>
      </c>
      <c r="E35" s="10" t="s">
        <v>19</v>
      </c>
      <c r="F35" s="10">
        <v>2.95</v>
      </c>
      <c r="G35" s="64">
        <v>67.59</v>
      </c>
      <c r="H35" s="64">
        <f t="shared" si="6"/>
        <v>14.37</v>
      </c>
      <c r="I35" s="64">
        <v>53.22</v>
      </c>
      <c r="J35" s="28">
        <v>5852</v>
      </c>
      <c r="K35" s="28">
        <f t="shared" si="7"/>
        <v>7432.10597519729</v>
      </c>
      <c r="L35" s="28">
        <f t="shared" si="8"/>
        <v>395536.68</v>
      </c>
      <c r="M35" s="10"/>
      <c r="N35" s="10" t="s">
        <v>38</v>
      </c>
      <c r="O35" s="15"/>
    </row>
    <row r="36" s="2" customFormat="1" ht="39" customHeight="1" spans="1:15">
      <c r="A36" s="10">
        <v>31</v>
      </c>
      <c r="B36" s="10">
        <v>6</v>
      </c>
      <c r="C36" s="64">
        <v>1101</v>
      </c>
      <c r="D36" s="10">
        <v>11</v>
      </c>
      <c r="E36" s="10" t="s">
        <v>21</v>
      </c>
      <c r="F36" s="10">
        <v>2.95</v>
      </c>
      <c r="G36" s="64">
        <v>89.83</v>
      </c>
      <c r="H36" s="64">
        <f t="shared" si="6"/>
        <v>19.1</v>
      </c>
      <c r="I36" s="64">
        <v>70.73</v>
      </c>
      <c r="J36" s="28">
        <v>5707</v>
      </c>
      <c r="K36" s="28">
        <f t="shared" si="7"/>
        <v>7248.1239926481</v>
      </c>
      <c r="L36" s="28">
        <f t="shared" si="8"/>
        <v>512659.81</v>
      </c>
      <c r="M36" s="10"/>
      <c r="N36" s="10" t="s">
        <v>38</v>
      </c>
      <c r="O36" s="15"/>
    </row>
    <row r="37" s="2" customFormat="1" ht="39" customHeight="1" spans="1:15">
      <c r="A37" s="10">
        <v>32</v>
      </c>
      <c r="B37" s="10">
        <v>6</v>
      </c>
      <c r="C37" s="64">
        <v>1103</v>
      </c>
      <c r="D37" s="10">
        <v>11</v>
      </c>
      <c r="E37" s="10" t="s">
        <v>21</v>
      </c>
      <c r="F37" s="10">
        <v>2.95</v>
      </c>
      <c r="G37" s="64">
        <v>112.31</v>
      </c>
      <c r="H37" s="64">
        <f t="shared" si="6"/>
        <v>23.88</v>
      </c>
      <c r="I37" s="64">
        <v>88.43</v>
      </c>
      <c r="J37" s="28">
        <v>6811</v>
      </c>
      <c r="K37" s="28">
        <f t="shared" si="7"/>
        <v>8650.27038335407</v>
      </c>
      <c r="L37" s="28">
        <f t="shared" si="8"/>
        <v>764943.41</v>
      </c>
      <c r="M37" s="10"/>
      <c r="N37" s="10" t="s">
        <v>38</v>
      </c>
      <c r="O37" s="15"/>
    </row>
    <row r="38" s="2" customFormat="1" ht="39" customHeight="1" spans="1:15">
      <c r="A38" s="10">
        <v>33</v>
      </c>
      <c r="B38" s="10">
        <v>6</v>
      </c>
      <c r="C38" s="64">
        <v>1006</v>
      </c>
      <c r="D38" s="10">
        <v>10</v>
      </c>
      <c r="E38" s="10" t="s">
        <v>22</v>
      </c>
      <c r="F38" s="10">
        <v>2.95</v>
      </c>
      <c r="G38" s="64">
        <v>127.37</v>
      </c>
      <c r="H38" s="64">
        <f t="shared" si="6"/>
        <v>27.08</v>
      </c>
      <c r="I38" s="64">
        <v>100.29</v>
      </c>
      <c r="J38" s="28">
        <v>6837</v>
      </c>
      <c r="K38" s="28">
        <f t="shared" si="7"/>
        <v>8683.10589291056</v>
      </c>
      <c r="L38" s="28">
        <f t="shared" si="8"/>
        <v>870828.69</v>
      </c>
      <c r="M38" s="10"/>
      <c r="N38" s="10" t="s">
        <v>38</v>
      </c>
      <c r="O38" s="8"/>
    </row>
    <row r="39" s="2" customFormat="1" ht="39" customHeight="1" spans="1:15">
      <c r="A39" s="10">
        <v>34</v>
      </c>
      <c r="B39" s="10">
        <v>6</v>
      </c>
      <c r="C39" s="64">
        <v>1406</v>
      </c>
      <c r="D39" s="10">
        <v>14</v>
      </c>
      <c r="E39" s="10" t="s">
        <v>22</v>
      </c>
      <c r="F39" s="10">
        <v>2.95</v>
      </c>
      <c r="G39" s="64">
        <v>127.37</v>
      </c>
      <c r="H39" s="64">
        <f t="shared" si="6"/>
        <v>27.08</v>
      </c>
      <c r="I39" s="64">
        <v>100.29</v>
      </c>
      <c r="J39" s="28">
        <v>6558</v>
      </c>
      <c r="K39" s="28">
        <f t="shared" si="7"/>
        <v>8328.77116362549</v>
      </c>
      <c r="L39" s="28">
        <f t="shared" si="8"/>
        <v>835292.46</v>
      </c>
      <c r="M39" s="10"/>
      <c r="N39" s="10" t="s">
        <v>38</v>
      </c>
      <c r="O39" s="10"/>
    </row>
    <row r="40" s="2" customFormat="1" ht="39" customHeight="1" spans="1:15">
      <c r="A40" s="10">
        <v>35</v>
      </c>
      <c r="B40" s="10">
        <v>6</v>
      </c>
      <c r="C40" s="64">
        <v>1501</v>
      </c>
      <c r="D40" s="10">
        <v>15</v>
      </c>
      <c r="E40" s="10" t="s">
        <v>21</v>
      </c>
      <c r="F40" s="10">
        <v>2.95</v>
      </c>
      <c r="G40" s="64">
        <v>89.83</v>
      </c>
      <c r="H40" s="64">
        <f t="shared" si="6"/>
        <v>19.1</v>
      </c>
      <c r="I40" s="64">
        <v>70.73</v>
      </c>
      <c r="J40" s="28">
        <v>6265</v>
      </c>
      <c r="K40" s="28">
        <f t="shared" si="7"/>
        <v>7956.80687120034</v>
      </c>
      <c r="L40" s="28">
        <f t="shared" si="8"/>
        <v>562784.95</v>
      </c>
      <c r="M40" s="10"/>
      <c r="N40" s="10" t="s">
        <v>38</v>
      </c>
      <c r="O40" s="8"/>
    </row>
    <row r="41" s="2" customFormat="1" ht="39" customHeight="1" spans="1:15">
      <c r="A41" s="10">
        <v>36</v>
      </c>
      <c r="B41" s="10">
        <v>6</v>
      </c>
      <c r="C41" s="64">
        <v>1601</v>
      </c>
      <c r="D41" s="10">
        <v>16</v>
      </c>
      <c r="E41" s="10" t="s">
        <v>21</v>
      </c>
      <c r="F41" s="10">
        <v>2.95</v>
      </c>
      <c r="G41" s="64">
        <v>89.83</v>
      </c>
      <c r="H41" s="64">
        <f t="shared" si="6"/>
        <v>19.1</v>
      </c>
      <c r="I41" s="64">
        <v>70.73</v>
      </c>
      <c r="J41" s="28">
        <v>6363</v>
      </c>
      <c r="K41" s="28">
        <f t="shared" si="7"/>
        <v>8081.27088929733</v>
      </c>
      <c r="L41" s="28">
        <f t="shared" si="8"/>
        <v>571588.29</v>
      </c>
      <c r="M41" s="10"/>
      <c r="N41" s="10" t="s">
        <v>38</v>
      </c>
      <c r="O41" s="15"/>
    </row>
    <row r="42" s="2" customFormat="1" ht="39" customHeight="1" spans="1:15">
      <c r="A42" s="10">
        <v>37</v>
      </c>
      <c r="B42" s="8">
        <v>6</v>
      </c>
      <c r="C42" s="63">
        <v>1602</v>
      </c>
      <c r="D42" s="8">
        <v>16</v>
      </c>
      <c r="E42" s="8" t="s">
        <v>19</v>
      </c>
      <c r="F42" s="8">
        <v>2.95</v>
      </c>
      <c r="G42" s="63">
        <v>67.59</v>
      </c>
      <c r="H42" s="63">
        <f t="shared" si="6"/>
        <v>14.37</v>
      </c>
      <c r="I42" s="63">
        <v>53.22</v>
      </c>
      <c r="J42" s="27">
        <v>5961</v>
      </c>
      <c r="K42" s="27">
        <f t="shared" si="7"/>
        <v>7570.53720405863</v>
      </c>
      <c r="L42" s="27">
        <f t="shared" si="8"/>
        <v>402903.99</v>
      </c>
      <c r="M42" s="8"/>
      <c r="N42" s="10" t="s">
        <v>38</v>
      </c>
      <c r="O42" s="8"/>
    </row>
    <row r="43" s="2" customFormat="1" ht="39" customHeight="1" spans="1:15">
      <c r="A43" s="10">
        <v>38</v>
      </c>
      <c r="B43" s="10">
        <v>6</v>
      </c>
      <c r="C43" s="64">
        <v>1603</v>
      </c>
      <c r="D43" s="10">
        <v>16</v>
      </c>
      <c r="E43" s="10" t="s">
        <v>21</v>
      </c>
      <c r="F43" s="10">
        <v>2.95</v>
      </c>
      <c r="G43" s="64">
        <v>112.31</v>
      </c>
      <c r="H43" s="64">
        <f t="shared" si="6"/>
        <v>23.88</v>
      </c>
      <c r="I43" s="64">
        <v>88.43</v>
      </c>
      <c r="J43" s="28">
        <v>7125</v>
      </c>
      <c r="K43" s="28">
        <f t="shared" si="7"/>
        <v>9049.06423159561</v>
      </c>
      <c r="L43" s="28">
        <f t="shared" si="8"/>
        <v>800208.75</v>
      </c>
      <c r="M43" s="10"/>
      <c r="N43" s="10" t="s">
        <v>38</v>
      </c>
      <c r="O43" s="15"/>
    </row>
    <row r="44" s="2" customFormat="1" ht="39" customHeight="1" spans="1:15">
      <c r="A44" s="10">
        <v>39</v>
      </c>
      <c r="B44" s="8">
        <v>6</v>
      </c>
      <c r="C44" s="63">
        <v>1703</v>
      </c>
      <c r="D44" s="8">
        <v>17</v>
      </c>
      <c r="E44" s="8" t="s">
        <v>21</v>
      </c>
      <c r="F44" s="8">
        <v>2.95</v>
      </c>
      <c r="G44" s="63">
        <v>112.31</v>
      </c>
      <c r="H44" s="63">
        <f t="shared" si="6"/>
        <v>23.88</v>
      </c>
      <c r="I44" s="63">
        <v>88.43</v>
      </c>
      <c r="J44" s="27">
        <v>6297</v>
      </c>
      <c r="K44" s="27">
        <f t="shared" si="7"/>
        <v>7997.4677145765</v>
      </c>
      <c r="L44" s="27">
        <f t="shared" si="8"/>
        <v>707216.07</v>
      </c>
      <c r="M44" s="8"/>
      <c r="N44" s="10" t="s">
        <v>38</v>
      </c>
      <c r="O44" s="8"/>
    </row>
    <row r="45" s="2" customFormat="1" ht="39" customHeight="1" spans="1:15">
      <c r="A45" s="10">
        <v>40</v>
      </c>
      <c r="B45" s="10">
        <v>6</v>
      </c>
      <c r="C45" s="64">
        <v>1801</v>
      </c>
      <c r="D45" s="10">
        <v>18</v>
      </c>
      <c r="E45" s="10" t="s">
        <v>21</v>
      </c>
      <c r="F45" s="10">
        <v>2.95</v>
      </c>
      <c r="G45" s="64">
        <v>89.83</v>
      </c>
      <c r="H45" s="64">
        <f t="shared" si="6"/>
        <v>19.1</v>
      </c>
      <c r="I45" s="64">
        <v>70.73</v>
      </c>
      <c r="J45" s="28">
        <v>6158</v>
      </c>
      <c r="K45" s="28">
        <f t="shared" si="7"/>
        <v>7820.91248409444</v>
      </c>
      <c r="L45" s="28">
        <f t="shared" si="8"/>
        <v>553173.14</v>
      </c>
      <c r="M45" s="10"/>
      <c r="N45" s="10" t="s">
        <v>38</v>
      </c>
      <c r="O45" s="15"/>
    </row>
    <row r="46" s="2" customFormat="1" ht="39" customHeight="1" spans="1:15">
      <c r="A46" s="10">
        <v>41</v>
      </c>
      <c r="B46" s="10">
        <v>6</v>
      </c>
      <c r="C46" s="64">
        <v>1803</v>
      </c>
      <c r="D46" s="10">
        <v>18</v>
      </c>
      <c r="E46" s="10" t="s">
        <v>21</v>
      </c>
      <c r="F46" s="10">
        <v>2.95</v>
      </c>
      <c r="G46" s="64">
        <v>112.31</v>
      </c>
      <c r="H46" s="64">
        <f t="shared" si="6"/>
        <v>23.88</v>
      </c>
      <c r="I46" s="64">
        <v>88.43</v>
      </c>
      <c r="J46" s="28">
        <v>5273</v>
      </c>
      <c r="K46" s="28">
        <f t="shared" si="7"/>
        <v>6696.94255343209</v>
      </c>
      <c r="L46" s="28">
        <f t="shared" si="8"/>
        <v>592210.63</v>
      </c>
      <c r="M46" s="10"/>
      <c r="N46" s="10" t="s">
        <v>38</v>
      </c>
      <c r="O46" s="15"/>
    </row>
    <row r="47" s="2" customFormat="1" ht="39" customHeight="1" spans="1:15">
      <c r="A47" s="10">
        <v>42</v>
      </c>
      <c r="B47" s="10">
        <v>6</v>
      </c>
      <c r="C47" s="64">
        <v>1806</v>
      </c>
      <c r="D47" s="10">
        <v>18</v>
      </c>
      <c r="E47" s="10" t="s">
        <v>22</v>
      </c>
      <c r="F47" s="10">
        <v>2.95</v>
      </c>
      <c r="G47" s="64">
        <v>127.37</v>
      </c>
      <c r="H47" s="64">
        <f t="shared" si="6"/>
        <v>27.08</v>
      </c>
      <c r="I47" s="64">
        <v>100.29</v>
      </c>
      <c r="J47" s="28">
        <v>6652</v>
      </c>
      <c r="K47" s="28">
        <f t="shared" si="7"/>
        <v>8448.15275700469</v>
      </c>
      <c r="L47" s="28">
        <f t="shared" si="8"/>
        <v>847265.24</v>
      </c>
      <c r="M47" s="10"/>
      <c r="N47" s="10" t="s">
        <v>38</v>
      </c>
      <c r="O47" s="8"/>
    </row>
    <row r="48" s="2" customFormat="1" ht="39" customHeight="1" spans="1:15">
      <c r="A48" s="10">
        <v>43</v>
      </c>
      <c r="B48" s="10">
        <v>6</v>
      </c>
      <c r="C48" s="64">
        <v>1901</v>
      </c>
      <c r="D48" s="10">
        <v>19</v>
      </c>
      <c r="E48" s="10" t="s">
        <v>21</v>
      </c>
      <c r="F48" s="10">
        <v>2.95</v>
      </c>
      <c r="G48" s="64">
        <v>89.83</v>
      </c>
      <c r="H48" s="64">
        <f t="shared" si="6"/>
        <v>19.1</v>
      </c>
      <c r="I48" s="64">
        <v>70.73</v>
      </c>
      <c r="J48" s="28">
        <v>6027</v>
      </c>
      <c r="K48" s="28">
        <f t="shared" si="7"/>
        <v>7654.5371129648</v>
      </c>
      <c r="L48" s="28">
        <f t="shared" si="8"/>
        <v>541405.41</v>
      </c>
      <c r="M48" s="10"/>
      <c r="N48" s="10" t="s">
        <v>38</v>
      </c>
      <c r="O48" s="15"/>
    </row>
    <row r="49" s="2" customFormat="1" ht="39" customHeight="1" spans="1:15">
      <c r="A49" s="10">
        <v>44</v>
      </c>
      <c r="B49" s="10">
        <v>6</v>
      </c>
      <c r="C49" s="64">
        <v>1903</v>
      </c>
      <c r="D49" s="10">
        <v>19</v>
      </c>
      <c r="E49" s="10" t="s">
        <v>21</v>
      </c>
      <c r="F49" s="10">
        <v>2.95</v>
      </c>
      <c r="G49" s="64">
        <v>112.31</v>
      </c>
      <c r="H49" s="64">
        <f t="shared" si="6"/>
        <v>23.88</v>
      </c>
      <c r="I49" s="64">
        <v>88.43</v>
      </c>
      <c r="J49" s="28">
        <v>7014</v>
      </c>
      <c r="K49" s="28">
        <f t="shared" si="7"/>
        <v>8908.08933619812</v>
      </c>
      <c r="L49" s="28">
        <f t="shared" si="8"/>
        <v>787742.34</v>
      </c>
      <c r="M49" s="10"/>
      <c r="N49" s="10" t="s">
        <v>38</v>
      </c>
      <c r="O49" s="15"/>
    </row>
    <row r="50" s="2" customFormat="1" ht="39" customHeight="1" spans="1:15">
      <c r="A50" s="10">
        <v>45</v>
      </c>
      <c r="B50" s="10">
        <v>6</v>
      </c>
      <c r="C50" s="64">
        <v>2001</v>
      </c>
      <c r="D50" s="10">
        <v>20</v>
      </c>
      <c r="E50" s="10" t="s">
        <v>21</v>
      </c>
      <c r="F50" s="10">
        <v>2.95</v>
      </c>
      <c r="G50" s="64">
        <v>90.13</v>
      </c>
      <c r="H50" s="64">
        <f t="shared" si="6"/>
        <v>19.16</v>
      </c>
      <c r="I50" s="64">
        <v>70.97</v>
      </c>
      <c r="J50" s="28">
        <v>5784</v>
      </c>
      <c r="K50" s="28">
        <f t="shared" si="7"/>
        <v>7345.52515147245</v>
      </c>
      <c r="L50" s="28">
        <f t="shared" si="8"/>
        <v>521311.92</v>
      </c>
      <c r="M50" s="10"/>
      <c r="N50" s="10" t="s">
        <v>38</v>
      </c>
      <c r="O50" s="15"/>
    </row>
    <row r="51" s="2" customFormat="1" ht="22.05" customHeight="1" spans="1:15">
      <c r="A51" s="12" t="s">
        <v>23</v>
      </c>
      <c r="B51" s="13"/>
      <c r="C51" s="13"/>
      <c r="D51" s="13"/>
      <c r="E51" s="14"/>
      <c r="F51" s="15"/>
      <c r="G51" s="15">
        <f>SUM(G6:G50)</f>
        <v>4464.55</v>
      </c>
      <c r="H51" s="15">
        <f>SUM(H6:H50)</f>
        <v>949.23</v>
      </c>
      <c r="I51" s="15">
        <f>SUM(I6:I50)</f>
        <v>3515.32</v>
      </c>
      <c r="J51" s="30">
        <f>L51/G51</f>
        <v>6177.39393891882</v>
      </c>
      <c r="K51" s="30">
        <f t="shared" si="7"/>
        <v>7845.45478363279</v>
      </c>
      <c r="L51" s="30">
        <f>SUM(L6:L50)</f>
        <v>27579284.11</v>
      </c>
      <c r="M51" s="15"/>
      <c r="N51" s="15"/>
      <c r="O51" s="15"/>
    </row>
    <row r="52" s="61" customFormat="1" ht="30" customHeight="1" spans="1:15">
      <c r="A52" s="65" t="s">
        <v>39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7"/>
    </row>
    <row r="53" s="2" customFormat="1" ht="78" customHeight="1" spans="1:15">
      <c r="A53" s="17" t="s">
        <v>25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="2" customFormat="1" ht="15" customHeight="1" spans="1:15">
      <c r="A54" s="31" t="s">
        <v>26</v>
      </c>
      <c r="B54" s="31"/>
      <c r="C54" s="31"/>
      <c r="D54" s="31"/>
      <c r="E54" s="31"/>
      <c r="F54" s="31"/>
      <c r="G54" s="31"/>
      <c r="H54" s="31"/>
      <c r="I54" s="31"/>
      <c r="J54" s="31"/>
      <c r="K54" s="31" t="s">
        <v>27</v>
      </c>
      <c r="L54" s="31"/>
      <c r="M54" s="31"/>
      <c r="N54" s="31"/>
      <c r="O54" s="31"/>
    </row>
    <row r="55" s="2" customFormat="1" ht="16" customHeight="1" spans="1:15">
      <c r="A55" s="31" t="s">
        <v>28</v>
      </c>
      <c r="B55" s="31"/>
      <c r="C55" s="31"/>
      <c r="D55" s="31"/>
      <c r="E55" s="31"/>
      <c r="F55" s="31"/>
      <c r="G55" s="31"/>
      <c r="H55" s="31"/>
      <c r="I55" s="31"/>
      <c r="J55" s="31"/>
      <c r="K55" s="31" t="s">
        <v>29</v>
      </c>
      <c r="L55" s="31"/>
      <c r="M55" s="31"/>
      <c r="N55" s="31"/>
      <c r="O55" s="31"/>
    </row>
    <row r="56" s="2" customFormat="1" ht="18" customHeight="1" spans="1:15">
      <c r="A56" s="31" t="s">
        <v>30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</sheetData>
  <mergeCells count="26">
    <mergeCell ref="A1:B1"/>
    <mergeCell ref="A2:O2"/>
    <mergeCell ref="A3:H3"/>
    <mergeCell ref="A51:E51"/>
    <mergeCell ref="A52:O52"/>
    <mergeCell ref="A53:O53"/>
    <mergeCell ref="A54:E54"/>
    <mergeCell ref="K54:L54"/>
    <mergeCell ref="A55:E55"/>
    <mergeCell ref="K55:L55"/>
    <mergeCell ref="A56:E5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pane ySplit="5" topLeftCell="A10" activePane="bottomLeft" state="frozen"/>
      <selection/>
      <selection pane="bottomLeft" activeCell="T9" sqref="T9"/>
    </sheetView>
  </sheetViews>
  <sheetFormatPr defaultColWidth="9" defaultRowHeight="14.25"/>
  <cols>
    <col min="1" max="1" width="5.10833333333333" style="33" customWidth="1"/>
    <col min="2" max="2" width="7.89166666666667" style="33" customWidth="1"/>
    <col min="3" max="3" width="6.44166666666667" style="33" customWidth="1"/>
    <col min="4" max="4" width="5.89166666666667" style="33" customWidth="1"/>
    <col min="5" max="5" width="14.5416666666667" style="33" customWidth="1"/>
    <col min="6" max="6" width="6.21666666666667" style="33" customWidth="1"/>
    <col min="7" max="7" width="10.5583333333333" style="33" customWidth="1"/>
    <col min="8" max="8" width="11.5583333333333" style="33" customWidth="1"/>
    <col min="9" max="9" width="10" style="33" customWidth="1"/>
    <col min="10" max="10" width="13.1083333333333" style="36" customWidth="1"/>
    <col min="11" max="11" width="11.8916666666667" style="36" customWidth="1"/>
    <col min="12" max="12" width="11.625" style="36" customWidth="1"/>
    <col min="13" max="13" width="6.875" style="33" customWidth="1"/>
    <col min="14" max="14" width="8.76666666666667" style="33" customWidth="1"/>
    <col min="15" max="15" width="6.725" style="33" customWidth="1"/>
    <col min="16" max="16" width="14" style="33"/>
    <col min="17" max="16384" width="9" style="33"/>
  </cols>
  <sheetData>
    <row r="1" s="33" customFormat="1" ht="24" customHeight="1" spans="1: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49"/>
      <c r="K1" s="49"/>
      <c r="L1" s="49"/>
      <c r="M1" s="37"/>
      <c r="N1" s="37"/>
      <c r="O1" s="37"/>
    </row>
    <row r="2" s="33" customFormat="1" ht="28.05" customHeight="1" spans="1:1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49"/>
      <c r="K2" s="49"/>
      <c r="L2" s="49"/>
      <c r="M2" s="37"/>
      <c r="N2" s="37"/>
      <c r="O2" s="37"/>
    </row>
    <row r="3" s="33" customFormat="1" ht="28.95" customHeight="1" spans="1:15">
      <c r="A3" s="38" t="s">
        <v>2</v>
      </c>
      <c r="B3" s="38"/>
      <c r="C3" s="38"/>
      <c r="D3" s="38"/>
      <c r="E3" s="38"/>
      <c r="F3" s="38"/>
      <c r="G3" s="38"/>
      <c r="H3" s="38"/>
      <c r="I3" s="50" t="s">
        <v>40</v>
      </c>
      <c r="J3" s="51"/>
      <c r="K3" s="51"/>
      <c r="L3" s="51"/>
      <c r="M3" s="38"/>
      <c r="N3" s="52"/>
      <c r="O3" s="52"/>
    </row>
    <row r="4" s="33" customFormat="1" ht="27" customHeight="1" spans="1:15">
      <c r="A4" s="39" t="s">
        <v>4</v>
      </c>
      <c r="B4" s="39" t="s">
        <v>5</v>
      </c>
      <c r="C4" s="39" t="s">
        <v>6</v>
      </c>
      <c r="D4" s="39" t="s">
        <v>7</v>
      </c>
      <c r="E4" s="39" t="s">
        <v>8</v>
      </c>
      <c r="F4" s="39" t="s">
        <v>9</v>
      </c>
      <c r="G4" s="39" t="s">
        <v>33</v>
      </c>
      <c r="H4" s="39" t="s">
        <v>34</v>
      </c>
      <c r="I4" s="39" t="s">
        <v>35</v>
      </c>
      <c r="J4" s="53" t="s">
        <v>36</v>
      </c>
      <c r="K4" s="53" t="s">
        <v>37</v>
      </c>
      <c r="L4" s="54" t="s">
        <v>15</v>
      </c>
      <c r="M4" s="55" t="s">
        <v>16</v>
      </c>
      <c r="N4" s="39" t="s">
        <v>17</v>
      </c>
      <c r="O4" s="39" t="s">
        <v>18</v>
      </c>
    </row>
    <row r="5" s="33" customFormat="1" ht="27" customHeight="1" spans="1:15">
      <c r="A5" s="39"/>
      <c r="B5" s="39"/>
      <c r="C5" s="39"/>
      <c r="D5" s="39"/>
      <c r="E5" s="39"/>
      <c r="F5" s="39"/>
      <c r="G5" s="39"/>
      <c r="H5" s="39"/>
      <c r="I5" s="39"/>
      <c r="J5" s="53"/>
      <c r="K5" s="53"/>
      <c r="L5" s="56"/>
      <c r="M5" s="57"/>
      <c r="N5" s="39"/>
      <c r="O5" s="39"/>
    </row>
    <row r="6" s="34" customFormat="1" ht="39" customHeight="1" spans="1:15">
      <c r="A6" s="40">
        <v>1</v>
      </c>
      <c r="B6" s="40">
        <v>10</v>
      </c>
      <c r="C6" s="40">
        <v>102</v>
      </c>
      <c r="D6" s="40">
        <v>1</v>
      </c>
      <c r="E6" s="40" t="s">
        <v>19</v>
      </c>
      <c r="F6" s="40">
        <v>3.6</v>
      </c>
      <c r="G6" s="41">
        <v>80.84</v>
      </c>
      <c r="H6" s="40">
        <f t="shared" ref="H6:H20" si="0">G6-I6</f>
        <v>17.1</v>
      </c>
      <c r="I6" s="41">
        <v>63.74</v>
      </c>
      <c r="J6" s="58">
        <v>6088</v>
      </c>
      <c r="K6" s="58">
        <f t="shared" ref="K6:K21" si="1">L6/I6</f>
        <v>7721.27267022278</v>
      </c>
      <c r="L6" s="58">
        <f t="shared" ref="L6:L20" si="2">J6*G6</f>
        <v>492153.92</v>
      </c>
      <c r="M6" s="40"/>
      <c r="N6" s="40" t="s">
        <v>20</v>
      </c>
      <c r="O6" s="40"/>
    </row>
    <row r="7" s="34" customFormat="1" ht="39" customHeight="1" spans="1:15">
      <c r="A7" s="40">
        <v>2</v>
      </c>
      <c r="B7" s="40">
        <v>10</v>
      </c>
      <c r="C7" s="40">
        <v>301</v>
      </c>
      <c r="D7" s="40">
        <v>3</v>
      </c>
      <c r="E7" s="40" t="s">
        <v>19</v>
      </c>
      <c r="F7" s="40">
        <v>2.95</v>
      </c>
      <c r="G7" s="41">
        <v>83.79</v>
      </c>
      <c r="H7" s="40">
        <f t="shared" si="0"/>
        <v>17.72</v>
      </c>
      <c r="I7" s="41">
        <v>66.07</v>
      </c>
      <c r="J7" s="58">
        <v>5749</v>
      </c>
      <c r="K7" s="58">
        <f t="shared" si="1"/>
        <v>7290.88406235811</v>
      </c>
      <c r="L7" s="58">
        <f t="shared" si="2"/>
        <v>481708.71</v>
      </c>
      <c r="M7" s="40"/>
      <c r="N7" s="40" t="s">
        <v>20</v>
      </c>
      <c r="O7" s="40"/>
    </row>
    <row r="8" s="34" customFormat="1" ht="39" customHeight="1" spans="1:15">
      <c r="A8" s="40">
        <v>3</v>
      </c>
      <c r="B8" s="40">
        <v>10</v>
      </c>
      <c r="C8" s="40">
        <v>303</v>
      </c>
      <c r="D8" s="40">
        <v>3</v>
      </c>
      <c r="E8" s="40" t="s">
        <v>19</v>
      </c>
      <c r="F8" s="40">
        <v>2.95</v>
      </c>
      <c r="G8" s="41">
        <v>94.55</v>
      </c>
      <c r="H8" s="40">
        <f t="shared" si="0"/>
        <v>20</v>
      </c>
      <c r="I8" s="41">
        <v>74.55</v>
      </c>
      <c r="J8" s="58">
        <v>6969</v>
      </c>
      <c r="K8" s="58">
        <f t="shared" si="1"/>
        <v>8838.61770623742</v>
      </c>
      <c r="L8" s="58">
        <f t="shared" si="2"/>
        <v>658918.95</v>
      </c>
      <c r="M8" s="40"/>
      <c r="N8" s="40" t="s">
        <v>20</v>
      </c>
      <c r="O8" s="40"/>
    </row>
    <row r="9" s="34" customFormat="1" ht="39" customHeight="1" spans="1:15">
      <c r="A9" s="40">
        <v>4</v>
      </c>
      <c r="B9" s="40">
        <v>10</v>
      </c>
      <c r="C9" s="40">
        <v>1005</v>
      </c>
      <c r="D9" s="40">
        <v>10</v>
      </c>
      <c r="E9" s="40" t="s">
        <v>19</v>
      </c>
      <c r="F9" s="40">
        <v>2.95</v>
      </c>
      <c r="G9" s="41">
        <v>84.21</v>
      </c>
      <c r="H9" s="40">
        <f t="shared" si="0"/>
        <v>17.81</v>
      </c>
      <c r="I9" s="41">
        <v>66.4</v>
      </c>
      <c r="J9" s="58">
        <v>6532</v>
      </c>
      <c r="K9" s="58">
        <f t="shared" si="1"/>
        <v>8284.03192771084</v>
      </c>
      <c r="L9" s="58">
        <f t="shared" si="2"/>
        <v>550059.72</v>
      </c>
      <c r="M9" s="40"/>
      <c r="N9" s="40" t="s">
        <v>20</v>
      </c>
      <c r="O9" s="40"/>
    </row>
    <row r="10" s="34" customFormat="1" ht="39" customHeight="1" spans="1:15">
      <c r="A10" s="40">
        <v>5</v>
      </c>
      <c r="B10" s="40">
        <v>10</v>
      </c>
      <c r="C10" s="40">
        <v>1105</v>
      </c>
      <c r="D10" s="40">
        <v>11</v>
      </c>
      <c r="E10" s="40" t="s">
        <v>19</v>
      </c>
      <c r="F10" s="40">
        <v>2.95</v>
      </c>
      <c r="G10" s="41">
        <v>84.21</v>
      </c>
      <c r="H10" s="40">
        <f t="shared" si="0"/>
        <v>17.81</v>
      </c>
      <c r="I10" s="41">
        <v>66.4</v>
      </c>
      <c r="J10" s="58">
        <v>6562</v>
      </c>
      <c r="K10" s="58">
        <f t="shared" si="1"/>
        <v>8322.07861445783</v>
      </c>
      <c r="L10" s="58">
        <f t="shared" si="2"/>
        <v>552586.02</v>
      </c>
      <c r="M10" s="40"/>
      <c r="N10" s="40" t="s">
        <v>20</v>
      </c>
      <c r="O10" s="40"/>
    </row>
    <row r="11" s="34" customFormat="1" ht="39" customHeight="1" spans="1:15">
      <c r="A11" s="40">
        <v>6</v>
      </c>
      <c r="B11" s="40">
        <v>10</v>
      </c>
      <c r="C11" s="40">
        <v>1203</v>
      </c>
      <c r="D11" s="40">
        <v>12</v>
      </c>
      <c r="E11" s="40" t="s">
        <v>19</v>
      </c>
      <c r="F11" s="40">
        <v>2.95</v>
      </c>
      <c r="G11" s="41">
        <v>94.55</v>
      </c>
      <c r="H11" s="40">
        <f t="shared" si="0"/>
        <v>20</v>
      </c>
      <c r="I11" s="41">
        <v>74.55</v>
      </c>
      <c r="J11" s="58">
        <v>4977</v>
      </c>
      <c r="K11" s="58">
        <f t="shared" si="1"/>
        <v>6312.21126760563</v>
      </c>
      <c r="L11" s="58">
        <f t="shared" si="2"/>
        <v>470575.35</v>
      </c>
      <c r="M11" s="40"/>
      <c r="N11" s="40" t="s">
        <v>20</v>
      </c>
      <c r="O11" s="40"/>
    </row>
    <row r="12" s="34" customFormat="1" ht="39" customHeight="1" spans="1:15">
      <c r="A12" s="40">
        <v>7</v>
      </c>
      <c r="B12" s="40">
        <v>10</v>
      </c>
      <c r="C12" s="40">
        <v>1206</v>
      </c>
      <c r="D12" s="40">
        <v>12</v>
      </c>
      <c r="E12" s="40" t="s">
        <v>19</v>
      </c>
      <c r="F12" s="40">
        <v>2.95</v>
      </c>
      <c r="G12" s="41">
        <v>84.21</v>
      </c>
      <c r="H12" s="40">
        <f t="shared" si="0"/>
        <v>17.81</v>
      </c>
      <c r="I12" s="41">
        <v>66.4</v>
      </c>
      <c r="J12" s="58">
        <v>4977</v>
      </c>
      <c r="K12" s="58">
        <f t="shared" si="1"/>
        <v>6311.9453313253</v>
      </c>
      <c r="L12" s="58">
        <f t="shared" si="2"/>
        <v>419113.17</v>
      </c>
      <c r="M12" s="40"/>
      <c r="N12" s="40" t="s">
        <v>20</v>
      </c>
      <c r="O12" s="40"/>
    </row>
    <row r="13" s="34" customFormat="1" ht="39" customHeight="1" spans="1:15">
      <c r="A13" s="40">
        <v>8</v>
      </c>
      <c r="B13" s="40">
        <v>10</v>
      </c>
      <c r="C13" s="40">
        <v>1306</v>
      </c>
      <c r="D13" s="40">
        <v>13</v>
      </c>
      <c r="E13" s="40" t="s">
        <v>19</v>
      </c>
      <c r="F13" s="40">
        <v>2.95</v>
      </c>
      <c r="G13" s="41">
        <v>84.21</v>
      </c>
      <c r="H13" s="40">
        <f t="shared" si="0"/>
        <v>17.81</v>
      </c>
      <c r="I13" s="41">
        <v>66.4</v>
      </c>
      <c r="J13" s="58">
        <v>4977</v>
      </c>
      <c r="K13" s="58">
        <f t="shared" si="1"/>
        <v>6311.9453313253</v>
      </c>
      <c r="L13" s="58">
        <f t="shared" si="2"/>
        <v>419113.17</v>
      </c>
      <c r="M13" s="40"/>
      <c r="N13" s="40" t="s">
        <v>20</v>
      </c>
      <c r="O13" s="40"/>
    </row>
    <row r="14" s="34" customFormat="1" ht="39" customHeight="1" spans="1:15">
      <c r="A14" s="40">
        <v>9</v>
      </c>
      <c r="B14" s="40">
        <v>10</v>
      </c>
      <c r="C14" s="40">
        <v>1403</v>
      </c>
      <c r="D14" s="40">
        <v>14</v>
      </c>
      <c r="E14" s="40" t="s">
        <v>19</v>
      </c>
      <c r="F14" s="40">
        <v>2.95</v>
      </c>
      <c r="G14" s="41">
        <v>94.55</v>
      </c>
      <c r="H14" s="40">
        <f t="shared" si="0"/>
        <v>20</v>
      </c>
      <c r="I14" s="41">
        <v>74.55</v>
      </c>
      <c r="J14" s="58">
        <v>5412</v>
      </c>
      <c r="K14" s="58">
        <f t="shared" si="1"/>
        <v>6863.91146881288</v>
      </c>
      <c r="L14" s="58">
        <f t="shared" si="2"/>
        <v>511704.6</v>
      </c>
      <c r="M14" s="40"/>
      <c r="N14" s="40" t="s">
        <v>20</v>
      </c>
      <c r="O14" s="40"/>
    </row>
    <row r="15" s="34" customFormat="1" ht="39" customHeight="1" spans="1:15">
      <c r="A15" s="40">
        <v>10</v>
      </c>
      <c r="B15" s="40">
        <v>10</v>
      </c>
      <c r="C15" s="40">
        <v>1405</v>
      </c>
      <c r="D15" s="40">
        <v>14</v>
      </c>
      <c r="E15" s="40" t="s">
        <v>19</v>
      </c>
      <c r="F15" s="40">
        <v>2.95</v>
      </c>
      <c r="G15" s="41">
        <v>84.21</v>
      </c>
      <c r="H15" s="40">
        <f t="shared" si="0"/>
        <v>17.81</v>
      </c>
      <c r="I15" s="41">
        <v>66.4</v>
      </c>
      <c r="J15" s="58">
        <v>5959</v>
      </c>
      <c r="K15" s="58">
        <f t="shared" si="1"/>
        <v>7557.34021084337</v>
      </c>
      <c r="L15" s="58">
        <f t="shared" si="2"/>
        <v>501807.39</v>
      </c>
      <c r="M15" s="40"/>
      <c r="N15" s="40" t="s">
        <v>20</v>
      </c>
      <c r="O15" s="40"/>
    </row>
    <row r="16" s="34" customFormat="1" ht="39" customHeight="1" spans="1:15">
      <c r="A16" s="40">
        <v>11</v>
      </c>
      <c r="B16" s="40">
        <v>10</v>
      </c>
      <c r="C16" s="40">
        <v>1506</v>
      </c>
      <c r="D16" s="40">
        <v>15</v>
      </c>
      <c r="E16" s="40" t="s">
        <v>19</v>
      </c>
      <c r="F16" s="40">
        <v>2.95</v>
      </c>
      <c r="G16" s="41">
        <v>84.21</v>
      </c>
      <c r="H16" s="40">
        <f t="shared" si="0"/>
        <v>17.81</v>
      </c>
      <c r="I16" s="41">
        <v>66.4</v>
      </c>
      <c r="J16" s="58">
        <v>4977</v>
      </c>
      <c r="K16" s="58">
        <f t="shared" si="1"/>
        <v>6311.9453313253</v>
      </c>
      <c r="L16" s="58">
        <f t="shared" si="2"/>
        <v>419113.17</v>
      </c>
      <c r="M16" s="40"/>
      <c r="N16" s="40" t="s">
        <v>20</v>
      </c>
      <c r="O16" s="40"/>
    </row>
    <row r="17" s="34" customFormat="1" ht="39" customHeight="1" spans="1:15">
      <c r="A17" s="40">
        <v>12</v>
      </c>
      <c r="B17" s="40">
        <v>10</v>
      </c>
      <c r="C17" s="40">
        <v>1601</v>
      </c>
      <c r="D17" s="40">
        <v>16</v>
      </c>
      <c r="E17" s="40" t="s">
        <v>19</v>
      </c>
      <c r="F17" s="40">
        <v>2.95</v>
      </c>
      <c r="G17" s="41">
        <v>83.79</v>
      </c>
      <c r="H17" s="40">
        <f t="shared" si="0"/>
        <v>17.72</v>
      </c>
      <c r="I17" s="41">
        <v>66.07</v>
      </c>
      <c r="J17" s="58">
        <v>5759</v>
      </c>
      <c r="K17" s="58">
        <f t="shared" si="1"/>
        <v>7303.56606629333</v>
      </c>
      <c r="L17" s="58">
        <f t="shared" si="2"/>
        <v>482546.61</v>
      </c>
      <c r="M17" s="40"/>
      <c r="N17" s="40" t="s">
        <v>20</v>
      </c>
      <c r="O17" s="40"/>
    </row>
    <row r="18" s="34" customFormat="1" ht="39" customHeight="1" spans="1:15">
      <c r="A18" s="40">
        <v>13</v>
      </c>
      <c r="B18" s="40">
        <v>10</v>
      </c>
      <c r="C18" s="40">
        <v>1602</v>
      </c>
      <c r="D18" s="40">
        <v>16</v>
      </c>
      <c r="E18" s="40" t="s">
        <v>19</v>
      </c>
      <c r="F18" s="40">
        <v>2.95</v>
      </c>
      <c r="G18" s="41">
        <v>83.5</v>
      </c>
      <c r="H18" s="40">
        <f t="shared" si="0"/>
        <v>17.66</v>
      </c>
      <c r="I18" s="41">
        <v>65.84</v>
      </c>
      <c r="J18" s="58">
        <v>4977</v>
      </c>
      <c r="K18" s="58">
        <f t="shared" si="1"/>
        <v>6311.96081409477</v>
      </c>
      <c r="L18" s="58">
        <f t="shared" si="2"/>
        <v>415579.5</v>
      </c>
      <c r="M18" s="40"/>
      <c r="N18" s="40" t="s">
        <v>20</v>
      </c>
      <c r="O18" s="40"/>
    </row>
    <row r="19" s="34" customFormat="1" ht="39" customHeight="1" spans="1:15">
      <c r="A19" s="40">
        <v>14</v>
      </c>
      <c r="B19" s="40">
        <v>10</v>
      </c>
      <c r="C19" s="40">
        <v>1605</v>
      </c>
      <c r="D19" s="40">
        <v>16</v>
      </c>
      <c r="E19" s="40" t="s">
        <v>19</v>
      </c>
      <c r="F19" s="40">
        <v>2.95</v>
      </c>
      <c r="G19" s="41">
        <v>84.21</v>
      </c>
      <c r="H19" s="40">
        <f t="shared" si="0"/>
        <v>17.81</v>
      </c>
      <c r="I19" s="41">
        <v>66.4</v>
      </c>
      <c r="J19" s="58">
        <v>5472</v>
      </c>
      <c r="K19" s="58">
        <f t="shared" si="1"/>
        <v>6939.7156626506</v>
      </c>
      <c r="L19" s="58">
        <f t="shared" si="2"/>
        <v>460797.12</v>
      </c>
      <c r="M19" s="40"/>
      <c r="N19" s="40" t="s">
        <v>20</v>
      </c>
      <c r="O19" s="40"/>
    </row>
    <row r="20" s="34" customFormat="1" ht="39" customHeight="1" spans="1:15">
      <c r="A20" s="40">
        <v>15</v>
      </c>
      <c r="B20" s="40">
        <v>10</v>
      </c>
      <c r="C20" s="40">
        <v>1606</v>
      </c>
      <c r="D20" s="40">
        <v>16</v>
      </c>
      <c r="E20" s="40" t="s">
        <v>19</v>
      </c>
      <c r="F20" s="40">
        <v>2.95</v>
      </c>
      <c r="G20" s="41">
        <v>84.21</v>
      </c>
      <c r="H20" s="40">
        <f t="shared" si="0"/>
        <v>17.81</v>
      </c>
      <c r="I20" s="41">
        <v>66.4</v>
      </c>
      <c r="J20" s="58">
        <v>5422</v>
      </c>
      <c r="K20" s="58">
        <f t="shared" si="1"/>
        <v>6876.30451807229</v>
      </c>
      <c r="L20" s="58">
        <f t="shared" si="2"/>
        <v>456586.62</v>
      </c>
      <c r="M20" s="40"/>
      <c r="N20" s="40" t="s">
        <v>20</v>
      </c>
      <c r="O20" s="40"/>
    </row>
    <row r="21" s="35" customFormat="1" ht="22.05" customHeight="1" spans="1:15">
      <c r="A21" s="42" t="s">
        <v>23</v>
      </c>
      <c r="B21" s="43"/>
      <c r="C21" s="43"/>
      <c r="D21" s="43"/>
      <c r="E21" s="44"/>
      <c r="F21" s="45"/>
      <c r="G21" s="45">
        <f>SUM(G6:G20)</f>
        <v>1289.25</v>
      </c>
      <c r="H21" s="45">
        <f>SUM(H6:H20)</f>
        <v>272.68</v>
      </c>
      <c r="I21" s="45">
        <f>SUM(I6:I20)</f>
        <v>1016.57</v>
      </c>
      <c r="J21" s="59">
        <f>L21/G21</f>
        <v>5656.28390149312</v>
      </c>
      <c r="K21" s="59">
        <f t="shared" si="1"/>
        <v>7173.49913926242</v>
      </c>
      <c r="L21" s="59">
        <f>SUM(L6:L20)</f>
        <v>7292364.02</v>
      </c>
      <c r="M21" s="45"/>
      <c r="N21" s="45"/>
      <c r="O21" s="45"/>
    </row>
    <row r="22" s="35" customFormat="1" ht="30" customHeight="1" spans="1:15">
      <c r="A22" s="46" t="s">
        <v>41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/>
    </row>
    <row r="23" s="35" customFormat="1" ht="84" customHeight="1" spans="1:15">
      <c r="A23" s="47" t="s">
        <v>25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</row>
    <row r="24" s="35" customFormat="1" ht="15" customHeight="1" spans="1:15">
      <c r="A24" s="48" t="s">
        <v>26</v>
      </c>
      <c r="B24" s="48"/>
      <c r="C24" s="48"/>
      <c r="D24" s="48"/>
      <c r="E24" s="48"/>
      <c r="F24" s="48"/>
      <c r="G24" s="48"/>
      <c r="H24" s="48"/>
      <c r="I24" s="48"/>
      <c r="J24" s="48"/>
      <c r="K24" s="48" t="s">
        <v>27</v>
      </c>
      <c r="L24" s="48"/>
      <c r="M24" s="48"/>
      <c r="N24" s="48"/>
      <c r="O24" s="48"/>
    </row>
    <row r="25" s="35" customFormat="1" ht="16" customHeight="1" spans="1:15">
      <c r="A25" s="48" t="s">
        <v>42</v>
      </c>
      <c r="B25" s="48"/>
      <c r="C25" s="48"/>
      <c r="D25" s="48"/>
      <c r="E25" s="48"/>
      <c r="F25" s="48"/>
      <c r="G25" s="48"/>
      <c r="H25" s="48"/>
      <c r="I25" s="48"/>
      <c r="J25" s="48"/>
      <c r="K25" s="48" t="s">
        <v>29</v>
      </c>
      <c r="L25" s="48"/>
      <c r="M25" s="48"/>
      <c r="N25" s="48"/>
      <c r="O25" s="48"/>
    </row>
    <row r="26" s="35" customFormat="1" ht="18" customHeight="1" spans="1:15">
      <c r="A26" s="48" t="s">
        <v>30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</row>
    <row r="27" s="35" customFormat="1" ht="24.9" customHeight="1" spans="10:12">
      <c r="J27" s="60"/>
      <c r="K27" s="60"/>
      <c r="L27" s="60"/>
    </row>
    <row r="28" s="35" customFormat="1" ht="24.9" customHeight="1" spans="10:12">
      <c r="J28" s="60"/>
      <c r="K28" s="60"/>
      <c r="L28" s="60"/>
    </row>
    <row r="29" s="35" customFormat="1" ht="24.9" customHeight="1" spans="10:12">
      <c r="J29" s="60"/>
      <c r="K29" s="60"/>
      <c r="L29" s="60"/>
    </row>
    <row r="30" s="35" customFormat="1" ht="24.9" customHeight="1" spans="10:12">
      <c r="J30" s="60"/>
      <c r="K30" s="60"/>
      <c r="L30" s="60"/>
    </row>
    <row r="31" s="35" customFormat="1" ht="24.9" customHeight="1" spans="10:12">
      <c r="J31" s="60"/>
      <c r="K31" s="60"/>
      <c r="L31" s="60"/>
    </row>
    <row r="32" s="35" customFormat="1" ht="24.9" customHeight="1" spans="10:12">
      <c r="J32" s="60"/>
      <c r="K32" s="60"/>
      <c r="L32" s="60"/>
    </row>
    <row r="33" s="35" customFormat="1" ht="24.9" customHeight="1" spans="10:12">
      <c r="J33" s="60"/>
      <c r="K33" s="60"/>
      <c r="L33" s="60"/>
    </row>
    <row r="34" s="35" customFormat="1" ht="24.9" customHeight="1" spans="10:12">
      <c r="J34" s="60"/>
      <c r="K34" s="60"/>
      <c r="L34" s="60"/>
    </row>
    <row r="35" s="35" customFormat="1" ht="31.05" customHeight="1" spans="10:12">
      <c r="J35" s="60"/>
      <c r="K35" s="60"/>
      <c r="L35" s="60"/>
    </row>
    <row r="36" s="33" customFormat="1" ht="42" customHeight="1" spans="10:12">
      <c r="J36" s="36"/>
      <c r="K36" s="36"/>
      <c r="L36" s="36"/>
    </row>
    <row r="37" s="33" customFormat="1" ht="52.05" customHeight="1" spans="10:12">
      <c r="J37" s="36"/>
      <c r="K37" s="36"/>
      <c r="L37" s="36"/>
    </row>
    <row r="38" s="33" customFormat="1" ht="27" customHeight="1" spans="10:12">
      <c r="J38" s="36"/>
      <c r="K38" s="36"/>
      <c r="L38" s="36"/>
    </row>
    <row r="39" s="33" customFormat="1" ht="25.95" customHeight="1" spans="10:12">
      <c r="J39" s="36"/>
      <c r="K39" s="36"/>
      <c r="L39" s="36"/>
    </row>
  </sheetData>
  <autoFilter ref="A5:O26">
    <extLst/>
  </autoFilter>
  <mergeCells count="26">
    <mergeCell ref="A1:B1"/>
    <mergeCell ref="A2:O2"/>
    <mergeCell ref="A3:H3"/>
    <mergeCell ref="A21:E21"/>
    <mergeCell ref="A22:O22"/>
    <mergeCell ref="A23:O23"/>
    <mergeCell ref="A24:E24"/>
    <mergeCell ref="K24:L24"/>
    <mergeCell ref="A25:E25"/>
    <mergeCell ref="K25:L25"/>
    <mergeCell ref="A26:E2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workbookViewId="0">
      <selection activeCell="X60" sqref="X60"/>
    </sheetView>
  </sheetViews>
  <sheetFormatPr defaultColWidth="9" defaultRowHeight="14.25"/>
  <cols>
    <col min="1" max="1" width="5.10833333333333" style="1" customWidth="1"/>
    <col min="2" max="2" width="7.89166666666667" style="1" customWidth="1"/>
    <col min="3" max="3" width="6.44166666666667" style="1" customWidth="1"/>
    <col min="4" max="4" width="5.89166666666667" style="1" customWidth="1"/>
    <col min="5" max="5" width="14.5416666666667" style="1" customWidth="1"/>
    <col min="6" max="6" width="6.21666666666667" style="1" customWidth="1"/>
    <col min="7" max="7" width="10.5583333333333" style="1" customWidth="1"/>
    <col min="8" max="8" width="11.5583333333333" style="1" customWidth="1"/>
    <col min="9" max="9" width="10" style="1" customWidth="1"/>
    <col min="10" max="10" width="13.1083333333333" style="4" customWidth="1"/>
    <col min="11" max="11" width="11.8916666666667" style="4" customWidth="1"/>
    <col min="12" max="12" width="11.625" style="4" customWidth="1"/>
    <col min="13" max="13" width="6.875" style="1" customWidth="1"/>
    <col min="14" max="14" width="8.76666666666667" style="1" customWidth="1"/>
    <col min="15" max="15" width="13.125" style="1" customWidth="1"/>
    <col min="16" max="16384" width="9" style="1"/>
  </cols>
  <sheetData>
    <row r="1" s="1" customFormat="1" ht="24" customHeight="1" spans="1:15">
      <c r="A1" s="5" t="s">
        <v>31</v>
      </c>
      <c r="B1" s="5"/>
      <c r="C1" s="5"/>
      <c r="D1" s="5"/>
      <c r="E1" s="5"/>
      <c r="F1" s="5"/>
      <c r="G1" s="5"/>
      <c r="H1" s="5"/>
      <c r="I1" s="5"/>
      <c r="J1" s="18"/>
      <c r="K1" s="18"/>
      <c r="L1" s="18"/>
      <c r="M1" s="5"/>
      <c r="N1" s="5"/>
      <c r="O1" s="5"/>
    </row>
    <row r="2" s="1" customFormat="1" ht="28.05" customHeight="1" spans="1:15">
      <c r="A2" s="5" t="s">
        <v>43</v>
      </c>
      <c r="B2" s="5"/>
      <c r="C2" s="5"/>
      <c r="D2" s="5"/>
      <c r="E2" s="5"/>
      <c r="F2" s="5"/>
      <c r="G2" s="5"/>
      <c r="H2" s="5"/>
      <c r="I2" s="5"/>
      <c r="J2" s="18"/>
      <c r="K2" s="18"/>
      <c r="L2" s="18"/>
      <c r="M2" s="5"/>
      <c r="N2" s="5"/>
      <c r="O2" s="5"/>
    </row>
    <row r="3" s="1" customFormat="1" ht="28.95" customHeight="1" spans="1:15">
      <c r="A3" s="6" t="s">
        <v>2</v>
      </c>
      <c r="B3" s="6"/>
      <c r="C3" s="6"/>
      <c r="D3" s="6"/>
      <c r="E3" s="6"/>
      <c r="F3" s="6"/>
      <c r="G3" s="6"/>
      <c r="H3" s="6"/>
      <c r="I3" s="19" t="s">
        <v>40</v>
      </c>
      <c r="J3" s="20"/>
      <c r="K3" s="20"/>
      <c r="L3" s="20"/>
      <c r="M3" s="6"/>
      <c r="N3" s="21"/>
      <c r="O3" s="21"/>
    </row>
    <row r="4" s="1" customFormat="1" ht="27" customHeight="1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33</v>
      </c>
      <c r="H4" s="7" t="s">
        <v>34</v>
      </c>
      <c r="I4" s="7" t="s">
        <v>35</v>
      </c>
      <c r="J4" s="22" t="s">
        <v>36</v>
      </c>
      <c r="K4" s="22" t="s">
        <v>37</v>
      </c>
      <c r="L4" s="23" t="s">
        <v>15</v>
      </c>
      <c r="M4" s="24" t="s">
        <v>16</v>
      </c>
      <c r="N4" s="7" t="s">
        <v>17</v>
      </c>
      <c r="O4" s="7" t="s">
        <v>18</v>
      </c>
    </row>
    <row r="5" s="1" customFormat="1" ht="27" customHeight="1" spans="1:15">
      <c r="A5" s="7"/>
      <c r="B5" s="7"/>
      <c r="C5" s="7"/>
      <c r="D5" s="7"/>
      <c r="E5" s="7"/>
      <c r="F5" s="7"/>
      <c r="G5" s="7"/>
      <c r="H5" s="7"/>
      <c r="I5" s="7"/>
      <c r="J5" s="22"/>
      <c r="K5" s="22"/>
      <c r="L5" s="25"/>
      <c r="M5" s="26"/>
      <c r="N5" s="7"/>
      <c r="O5" s="7"/>
    </row>
    <row r="6" s="2" customFormat="1" ht="39" customHeight="1" spans="1:15">
      <c r="A6" s="8">
        <v>1</v>
      </c>
      <c r="B6" s="8">
        <v>10</v>
      </c>
      <c r="C6" s="8">
        <v>302</v>
      </c>
      <c r="D6" s="8">
        <v>3</v>
      </c>
      <c r="E6" s="8" t="s">
        <v>19</v>
      </c>
      <c r="F6" s="8">
        <v>2.95</v>
      </c>
      <c r="G6" s="9">
        <v>83.5</v>
      </c>
      <c r="H6" s="8">
        <f t="shared" ref="H6:H43" si="0">G6-I6</f>
        <v>17.66</v>
      </c>
      <c r="I6" s="9">
        <v>65.84</v>
      </c>
      <c r="J6" s="27">
        <v>6138</v>
      </c>
      <c r="K6" s="27">
        <f t="shared" ref="K6:K43" si="1">L6/I6</f>
        <v>7784.37120291616</v>
      </c>
      <c r="L6" s="27">
        <f t="shared" ref="L6:L43" si="2">J6*G6</f>
        <v>512523</v>
      </c>
      <c r="M6" s="8"/>
      <c r="N6" s="8" t="s">
        <v>38</v>
      </c>
      <c r="O6" s="8"/>
    </row>
    <row r="7" s="2" customFormat="1" ht="39" customHeight="1" spans="1:15">
      <c r="A7" s="8">
        <v>2</v>
      </c>
      <c r="B7" s="8">
        <v>10</v>
      </c>
      <c r="C7" s="8">
        <v>305</v>
      </c>
      <c r="D7" s="8">
        <v>3</v>
      </c>
      <c r="E7" s="8" t="s">
        <v>19</v>
      </c>
      <c r="F7" s="8">
        <v>2.95</v>
      </c>
      <c r="G7" s="9">
        <v>84.21</v>
      </c>
      <c r="H7" s="8">
        <f t="shared" si="0"/>
        <v>17.81</v>
      </c>
      <c r="I7" s="9">
        <v>66.4</v>
      </c>
      <c r="J7" s="27">
        <v>6236</v>
      </c>
      <c r="K7" s="27">
        <f t="shared" si="1"/>
        <v>7908.63795180723</v>
      </c>
      <c r="L7" s="27">
        <f t="shared" si="2"/>
        <v>525133.56</v>
      </c>
      <c r="M7" s="8"/>
      <c r="N7" s="8" t="s">
        <v>38</v>
      </c>
      <c r="O7" s="10"/>
    </row>
    <row r="8" s="3" customFormat="1" ht="39" customHeight="1" spans="1:15">
      <c r="A8" s="8">
        <v>3</v>
      </c>
      <c r="B8" s="10">
        <v>10</v>
      </c>
      <c r="C8" s="10">
        <v>306</v>
      </c>
      <c r="D8" s="10">
        <v>3</v>
      </c>
      <c r="E8" s="10" t="s">
        <v>19</v>
      </c>
      <c r="F8" s="10">
        <v>2.95</v>
      </c>
      <c r="G8" s="11">
        <v>84.21</v>
      </c>
      <c r="H8" s="10">
        <f t="shared" si="0"/>
        <v>17.81</v>
      </c>
      <c r="I8" s="11">
        <v>66.4</v>
      </c>
      <c r="J8" s="28">
        <v>6289</v>
      </c>
      <c r="K8" s="28">
        <f t="shared" si="1"/>
        <v>7975.85376506024</v>
      </c>
      <c r="L8" s="28">
        <f t="shared" si="2"/>
        <v>529596.69</v>
      </c>
      <c r="M8" s="10"/>
      <c r="N8" s="8" t="s">
        <v>38</v>
      </c>
      <c r="O8" s="10"/>
    </row>
    <row r="9" s="2" customFormat="1" ht="39" customHeight="1" spans="1:15">
      <c r="A9" s="8">
        <v>4</v>
      </c>
      <c r="B9" s="8">
        <v>10</v>
      </c>
      <c r="C9" s="8">
        <v>401</v>
      </c>
      <c r="D9" s="8">
        <v>4</v>
      </c>
      <c r="E9" s="8" t="s">
        <v>19</v>
      </c>
      <c r="F9" s="8">
        <v>2.95</v>
      </c>
      <c r="G9" s="9">
        <v>83.79</v>
      </c>
      <c r="H9" s="8">
        <f t="shared" si="0"/>
        <v>17.72</v>
      </c>
      <c r="I9" s="9">
        <v>66.07</v>
      </c>
      <c r="J9" s="27">
        <v>6651</v>
      </c>
      <c r="K9" s="27">
        <f t="shared" si="1"/>
        <v>8434.80081731497</v>
      </c>
      <c r="L9" s="27">
        <f t="shared" si="2"/>
        <v>557287.29</v>
      </c>
      <c r="M9" s="8"/>
      <c r="N9" s="8" t="s">
        <v>38</v>
      </c>
      <c r="O9" s="15"/>
    </row>
    <row r="10" s="2" customFormat="1" ht="39" customHeight="1" spans="1:15">
      <c r="A10" s="8">
        <v>5</v>
      </c>
      <c r="B10" s="8">
        <v>10</v>
      </c>
      <c r="C10" s="8">
        <v>402</v>
      </c>
      <c r="D10" s="8">
        <v>4</v>
      </c>
      <c r="E10" s="8" t="s">
        <v>19</v>
      </c>
      <c r="F10" s="8">
        <v>2.95</v>
      </c>
      <c r="G10" s="9">
        <v>83.5</v>
      </c>
      <c r="H10" s="8">
        <f t="shared" si="0"/>
        <v>17.66</v>
      </c>
      <c r="I10" s="9">
        <v>65.84</v>
      </c>
      <c r="J10" s="27">
        <v>6138</v>
      </c>
      <c r="K10" s="27">
        <f t="shared" si="1"/>
        <v>7784.37120291616</v>
      </c>
      <c r="L10" s="27">
        <f t="shared" si="2"/>
        <v>512523</v>
      </c>
      <c r="M10" s="8"/>
      <c r="N10" s="8" t="s">
        <v>38</v>
      </c>
      <c r="O10" s="8"/>
    </row>
    <row r="11" s="2" customFormat="1" ht="39" customHeight="1" spans="1:15">
      <c r="A11" s="8">
        <v>6</v>
      </c>
      <c r="B11" s="8">
        <v>10</v>
      </c>
      <c r="C11" s="8">
        <v>403</v>
      </c>
      <c r="D11" s="8">
        <v>4</v>
      </c>
      <c r="E11" s="8" t="s">
        <v>19</v>
      </c>
      <c r="F11" s="8">
        <v>2.95</v>
      </c>
      <c r="G11" s="9">
        <v>94.55</v>
      </c>
      <c r="H11" s="8">
        <f t="shared" si="0"/>
        <v>20</v>
      </c>
      <c r="I11" s="9">
        <v>74.55</v>
      </c>
      <c r="J11" s="27">
        <v>6742</v>
      </c>
      <c r="K11" s="27">
        <f t="shared" si="1"/>
        <v>8550.71898054997</v>
      </c>
      <c r="L11" s="27">
        <f t="shared" si="2"/>
        <v>637456.1</v>
      </c>
      <c r="M11" s="8"/>
      <c r="N11" s="8" t="s">
        <v>38</v>
      </c>
      <c r="O11" s="8"/>
    </row>
    <row r="12" s="2" customFormat="1" ht="39" customHeight="1" spans="1:15">
      <c r="A12" s="8">
        <v>7</v>
      </c>
      <c r="B12" s="8">
        <v>10</v>
      </c>
      <c r="C12" s="8">
        <v>405</v>
      </c>
      <c r="D12" s="8">
        <v>4</v>
      </c>
      <c r="E12" s="8" t="s">
        <v>19</v>
      </c>
      <c r="F12" s="8">
        <v>2.95</v>
      </c>
      <c r="G12" s="9">
        <v>84.21</v>
      </c>
      <c r="H12" s="8">
        <f t="shared" si="0"/>
        <v>17.81</v>
      </c>
      <c r="I12" s="9">
        <v>66.4</v>
      </c>
      <c r="J12" s="27">
        <v>6600</v>
      </c>
      <c r="K12" s="27">
        <f t="shared" si="1"/>
        <v>8370.27108433735</v>
      </c>
      <c r="L12" s="27">
        <f t="shared" si="2"/>
        <v>555786</v>
      </c>
      <c r="M12" s="8"/>
      <c r="N12" s="8" t="s">
        <v>38</v>
      </c>
      <c r="O12" s="10"/>
    </row>
    <row r="13" s="2" customFormat="1" ht="39" customHeight="1" spans="1:15">
      <c r="A13" s="8">
        <v>8</v>
      </c>
      <c r="B13" s="8">
        <v>10</v>
      </c>
      <c r="C13" s="8">
        <v>406</v>
      </c>
      <c r="D13" s="8">
        <v>4</v>
      </c>
      <c r="E13" s="8" t="s">
        <v>19</v>
      </c>
      <c r="F13" s="8">
        <v>2.95</v>
      </c>
      <c r="G13" s="9">
        <v>84.21</v>
      </c>
      <c r="H13" s="8">
        <f t="shared" si="0"/>
        <v>17.81</v>
      </c>
      <c r="I13" s="9">
        <v>66.4</v>
      </c>
      <c r="J13" s="27">
        <v>6300</v>
      </c>
      <c r="K13" s="27">
        <f t="shared" si="1"/>
        <v>7989.80421686747</v>
      </c>
      <c r="L13" s="27">
        <f t="shared" si="2"/>
        <v>530523</v>
      </c>
      <c r="M13" s="8"/>
      <c r="N13" s="8" t="s">
        <v>38</v>
      </c>
      <c r="O13" s="15"/>
    </row>
    <row r="14" s="2" customFormat="1" ht="39" customHeight="1" spans="1:15">
      <c r="A14" s="8">
        <v>9</v>
      </c>
      <c r="B14" s="8">
        <v>10</v>
      </c>
      <c r="C14" s="8">
        <v>501</v>
      </c>
      <c r="D14" s="8">
        <v>5</v>
      </c>
      <c r="E14" s="8" t="s">
        <v>19</v>
      </c>
      <c r="F14" s="8">
        <v>2.95</v>
      </c>
      <c r="G14" s="9">
        <v>83.79</v>
      </c>
      <c r="H14" s="8">
        <f t="shared" si="0"/>
        <v>17.72</v>
      </c>
      <c r="I14" s="9">
        <v>66.07</v>
      </c>
      <c r="J14" s="27">
        <v>5842</v>
      </c>
      <c r="K14" s="27">
        <f t="shared" si="1"/>
        <v>7408.82669895566</v>
      </c>
      <c r="L14" s="27">
        <f t="shared" si="2"/>
        <v>489501.18</v>
      </c>
      <c r="M14" s="8"/>
      <c r="N14" s="8" t="s">
        <v>38</v>
      </c>
      <c r="O14" s="8"/>
    </row>
    <row r="15" s="2" customFormat="1" ht="39" customHeight="1" spans="1:15">
      <c r="A15" s="8">
        <v>10</v>
      </c>
      <c r="B15" s="8">
        <v>10</v>
      </c>
      <c r="C15" s="8">
        <v>502</v>
      </c>
      <c r="D15" s="8">
        <v>5</v>
      </c>
      <c r="E15" s="8" t="s">
        <v>19</v>
      </c>
      <c r="F15" s="8">
        <v>2.95</v>
      </c>
      <c r="G15" s="9">
        <v>83.5</v>
      </c>
      <c r="H15" s="8">
        <f t="shared" si="0"/>
        <v>17.66</v>
      </c>
      <c r="I15" s="9">
        <v>65.84</v>
      </c>
      <c r="J15" s="27">
        <v>6138</v>
      </c>
      <c r="K15" s="27">
        <f t="shared" si="1"/>
        <v>7784.37120291616</v>
      </c>
      <c r="L15" s="27">
        <f t="shared" si="2"/>
        <v>512523</v>
      </c>
      <c r="M15" s="8"/>
      <c r="N15" s="8" t="s">
        <v>38</v>
      </c>
      <c r="O15" s="8"/>
    </row>
    <row r="16" s="2" customFormat="1" ht="39" customHeight="1" spans="1:15">
      <c r="A16" s="8">
        <v>11</v>
      </c>
      <c r="B16" s="8">
        <v>10</v>
      </c>
      <c r="C16" s="8">
        <v>503</v>
      </c>
      <c r="D16" s="8">
        <v>5</v>
      </c>
      <c r="E16" s="8" t="s">
        <v>19</v>
      </c>
      <c r="F16" s="8">
        <v>2.95</v>
      </c>
      <c r="G16" s="9">
        <v>94.55</v>
      </c>
      <c r="H16" s="8">
        <f t="shared" si="0"/>
        <v>20</v>
      </c>
      <c r="I16" s="9">
        <v>74.55</v>
      </c>
      <c r="J16" s="27">
        <v>5632</v>
      </c>
      <c r="K16" s="27">
        <f t="shared" si="1"/>
        <v>7142.93226022803</v>
      </c>
      <c r="L16" s="27">
        <f t="shared" si="2"/>
        <v>532505.6</v>
      </c>
      <c r="M16" s="8"/>
      <c r="N16" s="8" t="s">
        <v>38</v>
      </c>
      <c r="O16" s="8"/>
    </row>
    <row r="17" s="2" customFormat="1" ht="39" customHeight="1" spans="1:15">
      <c r="A17" s="8">
        <v>12</v>
      </c>
      <c r="B17" s="8">
        <v>10</v>
      </c>
      <c r="C17" s="8">
        <v>505</v>
      </c>
      <c r="D17" s="8">
        <v>5</v>
      </c>
      <c r="E17" s="8" t="s">
        <v>19</v>
      </c>
      <c r="F17" s="8">
        <v>2.95</v>
      </c>
      <c r="G17" s="9">
        <v>84.21</v>
      </c>
      <c r="H17" s="8">
        <f t="shared" si="0"/>
        <v>17.81</v>
      </c>
      <c r="I17" s="9">
        <v>66.4</v>
      </c>
      <c r="J17" s="27">
        <v>6828</v>
      </c>
      <c r="K17" s="27">
        <f t="shared" si="1"/>
        <v>8659.42590361446</v>
      </c>
      <c r="L17" s="27">
        <f t="shared" si="2"/>
        <v>574985.88</v>
      </c>
      <c r="M17" s="8"/>
      <c r="N17" s="8" t="s">
        <v>38</v>
      </c>
      <c r="O17" s="15"/>
    </row>
    <row r="18" s="2" customFormat="1" ht="39" customHeight="1" spans="1:15">
      <c r="A18" s="8">
        <v>13</v>
      </c>
      <c r="B18" s="8">
        <v>10</v>
      </c>
      <c r="C18" s="8">
        <v>506</v>
      </c>
      <c r="D18" s="8">
        <v>5</v>
      </c>
      <c r="E18" s="8" t="s">
        <v>19</v>
      </c>
      <c r="F18" s="8">
        <v>2.95</v>
      </c>
      <c r="G18" s="9">
        <v>84.21</v>
      </c>
      <c r="H18" s="8">
        <f t="shared" si="0"/>
        <v>17.81</v>
      </c>
      <c r="I18" s="9">
        <v>66.4</v>
      </c>
      <c r="J18" s="27">
        <v>5202</v>
      </c>
      <c r="K18" s="27">
        <f t="shared" si="1"/>
        <v>6597.29548192771</v>
      </c>
      <c r="L18" s="27">
        <f t="shared" si="2"/>
        <v>438060.42</v>
      </c>
      <c r="M18" s="8"/>
      <c r="N18" s="8" t="s">
        <v>38</v>
      </c>
      <c r="O18" s="8"/>
    </row>
    <row r="19" s="2" customFormat="1" ht="39" customHeight="1" spans="1:15">
      <c r="A19" s="8">
        <v>14</v>
      </c>
      <c r="B19" s="8">
        <v>10</v>
      </c>
      <c r="C19" s="8">
        <v>601</v>
      </c>
      <c r="D19" s="8">
        <v>6</v>
      </c>
      <c r="E19" s="8" t="s">
        <v>19</v>
      </c>
      <c r="F19" s="8">
        <v>2.95</v>
      </c>
      <c r="G19" s="9">
        <v>83.79</v>
      </c>
      <c r="H19" s="8">
        <f t="shared" si="0"/>
        <v>17.72</v>
      </c>
      <c r="I19" s="9">
        <v>66.07</v>
      </c>
      <c r="J19" s="27">
        <v>5090</v>
      </c>
      <c r="K19" s="27">
        <f t="shared" si="1"/>
        <v>6455.14000302709</v>
      </c>
      <c r="L19" s="27">
        <f t="shared" si="2"/>
        <v>426491.1</v>
      </c>
      <c r="M19" s="8"/>
      <c r="N19" s="8" t="s">
        <v>38</v>
      </c>
      <c r="O19" s="15"/>
    </row>
    <row r="20" s="2" customFormat="1" ht="39" customHeight="1" spans="1:15">
      <c r="A20" s="8">
        <v>15</v>
      </c>
      <c r="B20" s="8">
        <v>10</v>
      </c>
      <c r="C20" s="8">
        <v>602</v>
      </c>
      <c r="D20" s="8">
        <v>6</v>
      </c>
      <c r="E20" s="8" t="s">
        <v>19</v>
      </c>
      <c r="F20" s="8">
        <v>2.95</v>
      </c>
      <c r="G20" s="9">
        <v>83.5</v>
      </c>
      <c r="H20" s="8">
        <f t="shared" si="0"/>
        <v>17.66</v>
      </c>
      <c r="I20" s="9">
        <v>65.84</v>
      </c>
      <c r="J20" s="27">
        <v>6287</v>
      </c>
      <c r="K20" s="27">
        <f t="shared" si="1"/>
        <v>7973.33687727825</v>
      </c>
      <c r="L20" s="27">
        <f t="shared" si="2"/>
        <v>524964.5</v>
      </c>
      <c r="M20" s="8"/>
      <c r="N20" s="8" t="s">
        <v>38</v>
      </c>
      <c r="O20" s="8"/>
    </row>
    <row r="21" s="2" customFormat="1" ht="39" customHeight="1" spans="1:15">
      <c r="A21" s="8">
        <v>16</v>
      </c>
      <c r="B21" s="8">
        <v>10</v>
      </c>
      <c r="C21" s="8">
        <v>603</v>
      </c>
      <c r="D21" s="8">
        <v>6</v>
      </c>
      <c r="E21" s="8" t="s">
        <v>19</v>
      </c>
      <c r="F21" s="8">
        <v>2.95</v>
      </c>
      <c r="G21" s="9">
        <v>94.55</v>
      </c>
      <c r="H21" s="8">
        <f t="shared" si="0"/>
        <v>20</v>
      </c>
      <c r="I21" s="9">
        <v>74.55</v>
      </c>
      <c r="J21" s="27">
        <v>6470</v>
      </c>
      <c r="K21" s="27">
        <f t="shared" si="1"/>
        <v>8205.74782025486</v>
      </c>
      <c r="L21" s="27">
        <f t="shared" si="2"/>
        <v>611738.5</v>
      </c>
      <c r="M21" s="8"/>
      <c r="N21" s="8" t="s">
        <v>38</v>
      </c>
      <c r="O21" s="15"/>
    </row>
    <row r="22" s="2" customFormat="1" ht="39" customHeight="1" spans="1:15">
      <c r="A22" s="8">
        <v>17</v>
      </c>
      <c r="B22" s="8">
        <v>10</v>
      </c>
      <c r="C22" s="8">
        <v>605</v>
      </c>
      <c r="D22" s="8">
        <v>6</v>
      </c>
      <c r="E22" s="8" t="s">
        <v>19</v>
      </c>
      <c r="F22" s="8">
        <v>2.95</v>
      </c>
      <c r="G22" s="9">
        <v>84.21</v>
      </c>
      <c r="H22" s="8">
        <f t="shared" si="0"/>
        <v>17.81</v>
      </c>
      <c r="I22" s="9">
        <v>66.4</v>
      </c>
      <c r="J22" s="27">
        <v>7273</v>
      </c>
      <c r="K22" s="27">
        <f t="shared" si="1"/>
        <v>9223.78509036144</v>
      </c>
      <c r="L22" s="27">
        <f t="shared" si="2"/>
        <v>612459.33</v>
      </c>
      <c r="M22" s="8"/>
      <c r="N22" s="8" t="s">
        <v>38</v>
      </c>
      <c r="O22" s="8"/>
    </row>
    <row r="23" s="2" customFormat="1" ht="39" customHeight="1" spans="1:15">
      <c r="A23" s="8">
        <v>18</v>
      </c>
      <c r="B23" s="8">
        <v>10</v>
      </c>
      <c r="C23" s="8">
        <v>606</v>
      </c>
      <c r="D23" s="8">
        <v>6</v>
      </c>
      <c r="E23" s="8" t="s">
        <v>19</v>
      </c>
      <c r="F23" s="8">
        <v>2.95</v>
      </c>
      <c r="G23" s="9">
        <v>84.21</v>
      </c>
      <c r="H23" s="8">
        <f t="shared" si="0"/>
        <v>17.81</v>
      </c>
      <c r="I23" s="9">
        <v>66.4</v>
      </c>
      <c r="J23" s="27">
        <v>5952</v>
      </c>
      <c r="K23" s="27">
        <f t="shared" si="1"/>
        <v>7548.46265060241</v>
      </c>
      <c r="L23" s="27">
        <f t="shared" si="2"/>
        <v>501217.92</v>
      </c>
      <c r="M23" s="8"/>
      <c r="N23" s="8" t="s">
        <v>38</v>
      </c>
      <c r="O23" s="8"/>
    </row>
    <row r="24" s="2" customFormat="1" ht="39" customHeight="1" spans="1:15">
      <c r="A24" s="8">
        <v>19</v>
      </c>
      <c r="B24" s="8">
        <v>10</v>
      </c>
      <c r="C24" s="8">
        <v>701</v>
      </c>
      <c r="D24" s="8">
        <v>7</v>
      </c>
      <c r="E24" s="8" t="s">
        <v>19</v>
      </c>
      <c r="F24" s="8">
        <v>2.95</v>
      </c>
      <c r="G24" s="9">
        <v>83.79</v>
      </c>
      <c r="H24" s="8">
        <f t="shared" si="0"/>
        <v>17.72</v>
      </c>
      <c r="I24" s="9">
        <v>66.07</v>
      </c>
      <c r="J24" s="27">
        <v>6417</v>
      </c>
      <c r="K24" s="27">
        <f t="shared" si="1"/>
        <v>8138.04192523082</v>
      </c>
      <c r="L24" s="27">
        <f t="shared" si="2"/>
        <v>537680.43</v>
      </c>
      <c r="M24" s="8"/>
      <c r="N24" s="8" t="s">
        <v>38</v>
      </c>
      <c r="O24" s="8"/>
    </row>
    <row r="25" s="2" customFormat="1" ht="39" customHeight="1" spans="1:15">
      <c r="A25" s="8">
        <v>20</v>
      </c>
      <c r="B25" s="8">
        <v>10</v>
      </c>
      <c r="C25" s="8">
        <v>702</v>
      </c>
      <c r="D25" s="8">
        <v>7</v>
      </c>
      <c r="E25" s="8" t="s">
        <v>19</v>
      </c>
      <c r="F25" s="8">
        <v>2.95</v>
      </c>
      <c r="G25" s="9">
        <v>83.5</v>
      </c>
      <c r="H25" s="8">
        <f t="shared" si="0"/>
        <v>17.66</v>
      </c>
      <c r="I25" s="9">
        <v>65.84</v>
      </c>
      <c r="J25" s="27">
        <v>6437</v>
      </c>
      <c r="K25" s="27">
        <f t="shared" si="1"/>
        <v>8163.57077764277</v>
      </c>
      <c r="L25" s="27">
        <f t="shared" si="2"/>
        <v>537489.5</v>
      </c>
      <c r="M25" s="8"/>
      <c r="N25" s="8" t="s">
        <v>38</v>
      </c>
      <c r="O25" s="8"/>
    </row>
    <row r="26" s="2" customFormat="1" ht="39" customHeight="1" spans="1:15">
      <c r="A26" s="8">
        <v>21</v>
      </c>
      <c r="B26" s="8">
        <v>10</v>
      </c>
      <c r="C26" s="8">
        <v>703</v>
      </c>
      <c r="D26" s="8">
        <v>7</v>
      </c>
      <c r="E26" s="8" t="s">
        <v>19</v>
      </c>
      <c r="F26" s="8">
        <v>2.95</v>
      </c>
      <c r="G26" s="9">
        <v>94.55</v>
      </c>
      <c r="H26" s="8">
        <f t="shared" si="0"/>
        <v>20</v>
      </c>
      <c r="I26" s="9">
        <v>74.55</v>
      </c>
      <c r="J26" s="27">
        <v>7139</v>
      </c>
      <c r="K26" s="27">
        <f t="shared" si="1"/>
        <v>9054.22468142186</v>
      </c>
      <c r="L26" s="27">
        <f t="shared" si="2"/>
        <v>674992.45</v>
      </c>
      <c r="M26" s="8"/>
      <c r="N26" s="8" t="s">
        <v>38</v>
      </c>
      <c r="O26" s="8"/>
    </row>
    <row r="27" s="2" customFormat="1" ht="39" customHeight="1" spans="1:15">
      <c r="A27" s="8">
        <v>22</v>
      </c>
      <c r="B27" s="8">
        <v>10</v>
      </c>
      <c r="C27" s="8">
        <v>705</v>
      </c>
      <c r="D27" s="8">
        <v>7</v>
      </c>
      <c r="E27" s="8" t="s">
        <v>19</v>
      </c>
      <c r="F27" s="8">
        <v>2.95</v>
      </c>
      <c r="G27" s="9">
        <v>84.21</v>
      </c>
      <c r="H27" s="8">
        <f t="shared" si="0"/>
        <v>17.81</v>
      </c>
      <c r="I27" s="9">
        <v>66.4</v>
      </c>
      <c r="J27" s="27">
        <v>6800</v>
      </c>
      <c r="K27" s="27">
        <f t="shared" si="1"/>
        <v>8623.9156626506</v>
      </c>
      <c r="L27" s="27">
        <f t="shared" si="2"/>
        <v>572628</v>
      </c>
      <c r="M27" s="8"/>
      <c r="N27" s="8" t="s">
        <v>38</v>
      </c>
      <c r="O27" s="15"/>
    </row>
    <row r="28" s="2" customFormat="1" ht="39" customHeight="1" spans="1:15">
      <c r="A28" s="8">
        <v>23</v>
      </c>
      <c r="B28" s="8">
        <v>10</v>
      </c>
      <c r="C28" s="8">
        <v>706</v>
      </c>
      <c r="D28" s="8">
        <v>7</v>
      </c>
      <c r="E28" s="8" t="s">
        <v>19</v>
      </c>
      <c r="F28" s="8">
        <v>2.95</v>
      </c>
      <c r="G28" s="9">
        <v>84.21</v>
      </c>
      <c r="H28" s="8">
        <f t="shared" si="0"/>
        <v>17.81</v>
      </c>
      <c r="I28" s="9">
        <v>66.4</v>
      </c>
      <c r="J28" s="27">
        <v>6052</v>
      </c>
      <c r="K28" s="27">
        <f t="shared" si="1"/>
        <v>7675.28493975904</v>
      </c>
      <c r="L28" s="27">
        <f t="shared" si="2"/>
        <v>509638.92</v>
      </c>
      <c r="M28" s="8"/>
      <c r="N28" s="8" t="s">
        <v>38</v>
      </c>
      <c r="O28" s="15"/>
    </row>
    <row r="29" s="2" customFormat="1" ht="39" customHeight="1" spans="1:15">
      <c r="A29" s="8">
        <v>24</v>
      </c>
      <c r="B29" s="8">
        <v>10</v>
      </c>
      <c r="C29" s="8">
        <v>801</v>
      </c>
      <c r="D29" s="8">
        <v>8</v>
      </c>
      <c r="E29" s="8" t="s">
        <v>19</v>
      </c>
      <c r="F29" s="8">
        <v>2.95</v>
      </c>
      <c r="G29" s="9">
        <v>83.79</v>
      </c>
      <c r="H29" s="8">
        <f t="shared" si="0"/>
        <v>17.72</v>
      </c>
      <c r="I29" s="9">
        <v>66.07</v>
      </c>
      <c r="J29" s="27">
        <v>6651</v>
      </c>
      <c r="K29" s="27">
        <f t="shared" si="1"/>
        <v>8434.80081731497</v>
      </c>
      <c r="L29" s="27">
        <f t="shared" si="2"/>
        <v>557287.29</v>
      </c>
      <c r="M29" s="8"/>
      <c r="N29" s="8" t="s">
        <v>38</v>
      </c>
      <c r="O29" s="8"/>
    </row>
    <row r="30" s="2" customFormat="1" ht="39" customHeight="1" spans="1:15">
      <c r="A30" s="8">
        <v>25</v>
      </c>
      <c r="B30" s="8">
        <v>10</v>
      </c>
      <c r="C30" s="8">
        <v>802</v>
      </c>
      <c r="D30" s="8">
        <v>8</v>
      </c>
      <c r="E30" s="8" t="s">
        <v>19</v>
      </c>
      <c r="F30" s="8">
        <v>2.95</v>
      </c>
      <c r="G30" s="9">
        <v>83.5</v>
      </c>
      <c r="H30" s="8">
        <f t="shared" si="0"/>
        <v>17.66</v>
      </c>
      <c r="I30" s="9">
        <v>65.84</v>
      </c>
      <c r="J30" s="27">
        <v>5412</v>
      </c>
      <c r="K30" s="27">
        <f t="shared" si="1"/>
        <v>6863.63912515188</v>
      </c>
      <c r="L30" s="27">
        <f t="shared" si="2"/>
        <v>451902</v>
      </c>
      <c r="M30" s="8"/>
      <c r="N30" s="8" t="s">
        <v>38</v>
      </c>
      <c r="O30" s="10"/>
    </row>
    <row r="31" s="2" customFormat="1" ht="39" customHeight="1" spans="1:15">
      <c r="A31" s="8">
        <v>26</v>
      </c>
      <c r="B31" s="8">
        <v>10</v>
      </c>
      <c r="C31" s="8">
        <v>803</v>
      </c>
      <c r="D31" s="8">
        <v>8</v>
      </c>
      <c r="E31" s="8" t="s">
        <v>19</v>
      </c>
      <c r="F31" s="8">
        <v>2.95</v>
      </c>
      <c r="G31" s="9">
        <v>94.55</v>
      </c>
      <c r="H31" s="8">
        <f t="shared" si="0"/>
        <v>20</v>
      </c>
      <c r="I31" s="9">
        <v>74.55</v>
      </c>
      <c r="J31" s="27">
        <v>5912</v>
      </c>
      <c r="K31" s="27">
        <f t="shared" si="1"/>
        <v>7498.04963112005</v>
      </c>
      <c r="L31" s="27">
        <f t="shared" si="2"/>
        <v>558979.6</v>
      </c>
      <c r="M31" s="8"/>
      <c r="N31" s="8" t="s">
        <v>38</v>
      </c>
      <c r="O31" s="8"/>
    </row>
    <row r="32" s="2" customFormat="1" ht="39" customHeight="1" spans="1:15">
      <c r="A32" s="8">
        <v>27</v>
      </c>
      <c r="B32" s="8">
        <v>10</v>
      </c>
      <c r="C32" s="8">
        <v>805</v>
      </c>
      <c r="D32" s="8">
        <v>8</v>
      </c>
      <c r="E32" s="8" t="s">
        <v>19</v>
      </c>
      <c r="F32" s="8">
        <v>2.95</v>
      </c>
      <c r="G32" s="9">
        <v>84.21</v>
      </c>
      <c r="H32" s="8">
        <f t="shared" si="0"/>
        <v>17.81</v>
      </c>
      <c r="I32" s="9">
        <v>66.4</v>
      </c>
      <c r="J32" s="27">
        <v>6385</v>
      </c>
      <c r="K32" s="27">
        <f t="shared" si="1"/>
        <v>8097.6031626506</v>
      </c>
      <c r="L32" s="27">
        <f t="shared" si="2"/>
        <v>537680.85</v>
      </c>
      <c r="M32" s="8"/>
      <c r="N32" s="8" t="s">
        <v>38</v>
      </c>
      <c r="O32" s="10"/>
    </row>
    <row r="33" s="2" customFormat="1" ht="39" customHeight="1" spans="1:15">
      <c r="A33" s="8">
        <v>28</v>
      </c>
      <c r="B33" s="8">
        <v>10</v>
      </c>
      <c r="C33" s="8">
        <v>806</v>
      </c>
      <c r="D33" s="8">
        <v>8</v>
      </c>
      <c r="E33" s="8" t="s">
        <v>19</v>
      </c>
      <c r="F33" s="8">
        <v>2.95</v>
      </c>
      <c r="G33" s="9">
        <v>84.21</v>
      </c>
      <c r="H33" s="8">
        <f t="shared" si="0"/>
        <v>17.81</v>
      </c>
      <c r="I33" s="9">
        <v>66.4</v>
      </c>
      <c r="J33" s="27">
        <v>7422</v>
      </c>
      <c r="K33" s="27">
        <f t="shared" si="1"/>
        <v>9412.75030120482</v>
      </c>
      <c r="L33" s="27">
        <f t="shared" si="2"/>
        <v>625006.62</v>
      </c>
      <c r="M33" s="8"/>
      <c r="N33" s="8" t="s">
        <v>38</v>
      </c>
      <c r="O33" s="8"/>
    </row>
    <row r="34" s="2" customFormat="1" ht="39" customHeight="1" spans="1:15">
      <c r="A34" s="8">
        <v>29</v>
      </c>
      <c r="B34" s="8">
        <v>10</v>
      </c>
      <c r="C34" s="8">
        <v>901</v>
      </c>
      <c r="D34" s="8">
        <v>9</v>
      </c>
      <c r="E34" s="8" t="s">
        <v>19</v>
      </c>
      <c r="F34" s="8">
        <v>2.95</v>
      </c>
      <c r="G34" s="9">
        <v>83.79</v>
      </c>
      <c r="H34" s="8">
        <f t="shared" si="0"/>
        <v>17.72</v>
      </c>
      <c r="I34" s="9">
        <v>66.07</v>
      </c>
      <c r="J34" s="27">
        <v>5390</v>
      </c>
      <c r="K34" s="27">
        <f t="shared" si="1"/>
        <v>6835.6001210837</v>
      </c>
      <c r="L34" s="27">
        <f t="shared" si="2"/>
        <v>451628.1</v>
      </c>
      <c r="M34" s="8"/>
      <c r="N34" s="8" t="s">
        <v>38</v>
      </c>
      <c r="O34" s="8"/>
    </row>
    <row r="35" s="2" customFormat="1" ht="39" customHeight="1" spans="1:15">
      <c r="A35" s="8">
        <v>30</v>
      </c>
      <c r="B35" s="8">
        <v>10</v>
      </c>
      <c r="C35" s="8">
        <v>902</v>
      </c>
      <c r="D35" s="8">
        <v>9</v>
      </c>
      <c r="E35" s="8" t="s">
        <v>19</v>
      </c>
      <c r="F35" s="8">
        <v>2.95</v>
      </c>
      <c r="G35" s="9">
        <v>83.5</v>
      </c>
      <c r="H35" s="8">
        <f t="shared" si="0"/>
        <v>17.66</v>
      </c>
      <c r="I35" s="9">
        <v>65.84</v>
      </c>
      <c r="J35" s="27">
        <v>6587</v>
      </c>
      <c r="K35" s="27">
        <f t="shared" si="1"/>
        <v>8353.80467800729</v>
      </c>
      <c r="L35" s="27">
        <f t="shared" si="2"/>
        <v>550014.5</v>
      </c>
      <c r="M35" s="8"/>
      <c r="N35" s="8" t="s">
        <v>38</v>
      </c>
      <c r="O35" s="8"/>
    </row>
    <row r="36" s="2" customFormat="1" ht="39" customHeight="1" spans="1:15">
      <c r="A36" s="8">
        <v>31</v>
      </c>
      <c r="B36" s="8">
        <v>10</v>
      </c>
      <c r="C36" s="8">
        <v>903</v>
      </c>
      <c r="D36" s="8">
        <v>9</v>
      </c>
      <c r="E36" s="8" t="s">
        <v>19</v>
      </c>
      <c r="F36" s="8">
        <v>2.95</v>
      </c>
      <c r="G36" s="9">
        <v>94.55</v>
      </c>
      <c r="H36" s="8">
        <f t="shared" si="0"/>
        <v>20</v>
      </c>
      <c r="I36" s="9">
        <v>74.55</v>
      </c>
      <c r="J36" s="27">
        <v>7271</v>
      </c>
      <c r="K36" s="27">
        <f t="shared" si="1"/>
        <v>9221.63715627096</v>
      </c>
      <c r="L36" s="27">
        <f t="shared" si="2"/>
        <v>687473.05</v>
      </c>
      <c r="M36" s="8"/>
      <c r="N36" s="8" t="s">
        <v>38</v>
      </c>
      <c r="O36" s="8"/>
    </row>
    <row r="37" s="2" customFormat="1" ht="39" customHeight="1" spans="1:15">
      <c r="A37" s="8">
        <v>32</v>
      </c>
      <c r="B37" s="8">
        <v>10</v>
      </c>
      <c r="C37" s="8">
        <v>905</v>
      </c>
      <c r="D37" s="8">
        <v>9</v>
      </c>
      <c r="E37" s="8" t="s">
        <v>19</v>
      </c>
      <c r="F37" s="8">
        <v>2.95</v>
      </c>
      <c r="G37" s="9">
        <v>84.21</v>
      </c>
      <c r="H37" s="8">
        <f t="shared" si="0"/>
        <v>17.81</v>
      </c>
      <c r="I37" s="9">
        <v>66.4</v>
      </c>
      <c r="J37" s="27">
        <v>7867</v>
      </c>
      <c r="K37" s="27">
        <f t="shared" si="1"/>
        <v>9977.10948795181</v>
      </c>
      <c r="L37" s="27">
        <f t="shared" si="2"/>
        <v>662480.07</v>
      </c>
      <c r="M37" s="8"/>
      <c r="N37" s="8" t="s">
        <v>38</v>
      </c>
      <c r="O37" s="8"/>
    </row>
    <row r="38" s="2" customFormat="1" ht="39" customHeight="1" spans="1:15">
      <c r="A38" s="8">
        <v>33</v>
      </c>
      <c r="B38" s="8">
        <v>10</v>
      </c>
      <c r="C38" s="8">
        <v>906</v>
      </c>
      <c r="D38" s="8">
        <v>9</v>
      </c>
      <c r="E38" s="8" t="s">
        <v>19</v>
      </c>
      <c r="F38" s="8">
        <v>2.95</v>
      </c>
      <c r="G38" s="9">
        <v>84.21</v>
      </c>
      <c r="H38" s="8">
        <f t="shared" si="0"/>
        <v>17.81</v>
      </c>
      <c r="I38" s="9">
        <v>66.4</v>
      </c>
      <c r="J38" s="27">
        <v>7719</v>
      </c>
      <c r="K38" s="27">
        <f t="shared" si="1"/>
        <v>9789.4125</v>
      </c>
      <c r="L38" s="27">
        <f t="shared" si="2"/>
        <v>650016.99</v>
      </c>
      <c r="M38" s="8"/>
      <c r="N38" s="8" t="s">
        <v>38</v>
      </c>
      <c r="O38" s="8"/>
    </row>
    <row r="39" s="2" customFormat="1" ht="39" customHeight="1" spans="1:15">
      <c r="A39" s="8">
        <v>34</v>
      </c>
      <c r="B39" s="8">
        <v>10</v>
      </c>
      <c r="C39" s="8">
        <v>1001</v>
      </c>
      <c r="D39" s="8">
        <v>10</v>
      </c>
      <c r="E39" s="8" t="s">
        <v>19</v>
      </c>
      <c r="F39" s="8">
        <v>2.95</v>
      </c>
      <c r="G39" s="9">
        <v>83.79</v>
      </c>
      <c r="H39" s="8">
        <f t="shared" si="0"/>
        <v>17.72</v>
      </c>
      <c r="I39" s="9">
        <v>66.07</v>
      </c>
      <c r="J39" s="27">
        <v>5444</v>
      </c>
      <c r="K39" s="27">
        <f t="shared" si="1"/>
        <v>6904.08294233389</v>
      </c>
      <c r="L39" s="27">
        <f t="shared" si="2"/>
        <v>456152.76</v>
      </c>
      <c r="M39" s="8"/>
      <c r="N39" s="8" t="s">
        <v>38</v>
      </c>
      <c r="O39" s="10"/>
    </row>
    <row r="40" s="2" customFormat="1" ht="39" customHeight="1" spans="1:15">
      <c r="A40" s="8">
        <v>35</v>
      </c>
      <c r="B40" s="8">
        <v>10</v>
      </c>
      <c r="C40" s="8">
        <v>1002</v>
      </c>
      <c r="D40" s="8">
        <v>10</v>
      </c>
      <c r="E40" s="8" t="s">
        <v>19</v>
      </c>
      <c r="F40" s="8">
        <v>2.95</v>
      </c>
      <c r="G40" s="9">
        <v>83.5</v>
      </c>
      <c r="H40" s="8">
        <f t="shared" si="0"/>
        <v>17.66</v>
      </c>
      <c r="I40" s="9">
        <v>65.84</v>
      </c>
      <c r="J40" s="27">
        <v>6258</v>
      </c>
      <c r="K40" s="27">
        <f t="shared" si="1"/>
        <v>7936.55832320778</v>
      </c>
      <c r="L40" s="27">
        <f t="shared" si="2"/>
        <v>522543</v>
      </c>
      <c r="M40" s="8"/>
      <c r="N40" s="8" t="s">
        <v>38</v>
      </c>
      <c r="O40" s="10"/>
    </row>
    <row r="41" s="2" customFormat="1" ht="39" customHeight="1" spans="1:15">
      <c r="A41" s="8">
        <v>36</v>
      </c>
      <c r="B41" s="8">
        <v>10</v>
      </c>
      <c r="C41" s="8">
        <v>1003</v>
      </c>
      <c r="D41" s="8">
        <v>10</v>
      </c>
      <c r="E41" s="8" t="s">
        <v>19</v>
      </c>
      <c r="F41" s="8">
        <v>2.95</v>
      </c>
      <c r="G41" s="9">
        <v>94.55</v>
      </c>
      <c r="H41" s="8">
        <f t="shared" si="0"/>
        <v>20</v>
      </c>
      <c r="I41" s="9">
        <v>74.55</v>
      </c>
      <c r="J41" s="27">
        <v>5992</v>
      </c>
      <c r="K41" s="27">
        <f t="shared" si="1"/>
        <v>7599.5117370892</v>
      </c>
      <c r="L41" s="27">
        <f t="shared" si="2"/>
        <v>566543.6</v>
      </c>
      <c r="M41" s="8"/>
      <c r="N41" s="8" t="s">
        <v>38</v>
      </c>
      <c r="O41" s="10"/>
    </row>
    <row r="42" s="3" customFormat="1" ht="39" customHeight="1" spans="1:15">
      <c r="A42" s="8">
        <v>37</v>
      </c>
      <c r="B42" s="8">
        <v>10</v>
      </c>
      <c r="C42" s="8">
        <v>1006</v>
      </c>
      <c r="D42" s="8">
        <v>10</v>
      </c>
      <c r="E42" s="8" t="s">
        <v>19</v>
      </c>
      <c r="F42" s="8">
        <v>2.95</v>
      </c>
      <c r="G42" s="9">
        <v>84.21</v>
      </c>
      <c r="H42" s="8">
        <f t="shared" si="0"/>
        <v>17.81</v>
      </c>
      <c r="I42" s="9">
        <v>66.4</v>
      </c>
      <c r="J42" s="27">
        <v>6382</v>
      </c>
      <c r="K42" s="27">
        <f t="shared" si="1"/>
        <v>8093.7984939759</v>
      </c>
      <c r="L42" s="27">
        <f t="shared" si="2"/>
        <v>537428.22</v>
      </c>
      <c r="M42" s="8"/>
      <c r="N42" s="8" t="s">
        <v>38</v>
      </c>
      <c r="O42" s="10"/>
    </row>
    <row r="43" s="2" customFormat="1" ht="39" customHeight="1" spans="1:15">
      <c r="A43" s="8">
        <v>38</v>
      </c>
      <c r="B43" s="8">
        <v>10</v>
      </c>
      <c r="C43" s="8">
        <v>1101</v>
      </c>
      <c r="D43" s="8">
        <v>11</v>
      </c>
      <c r="E43" s="8" t="s">
        <v>19</v>
      </c>
      <c r="F43" s="8">
        <v>2.95</v>
      </c>
      <c r="G43" s="9">
        <v>83.79</v>
      </c>
      <c r="H43" s="8">
        <f t="shared" si="0"/>
        <v>17.72</v>
      </c>
      <c r="I43" s="9">
        <v>66.07</v>
      </c>
      <c r="J43" s="27">
        <v>6040</v>
      </c>
      <c r="K43" s="27">
        <f t="shared" si="1"/>
        <v>7659.93037687302</v>
      </c>
      <c r="L43" s="27">
        <f t="shared" si="2"/>
        <v>506091.6</v>
      </c>
      <c r="M43" s="8"/>
      <c r="N43" s="8" t="s">
        <v>38</v>
      </c>
      <c r="O43" s="10"/>
    </row>
    <row r="44" s="3" customFormat="1" ht="39" customHeight="1" spans="1:15">
      <c r="A44" s="8">
        <v>39</v>
      </c>
      <c r="B44" s="10">
        <v>10</v>
      </c>
      <c r="C44" s="10">
        <v>1102</v>
      </c>
      <c r="D44" s="10">
        <v>11</v>
      </c>
      <c r="E44" s="10" t="s">
        <v>19</v>
      </c>
      <c r="F44" s="10">
        <v>2.95</v>
      </c>
      <c r="G44" s="11">
        <v>83.5</v>
      </c>
      <c r="H44" s="10">
        <f t="shared" ref="H44:H61" si="3">G44-I44</f>
        <v>17.66</v>
      </c>
      <c r="I44" s="11">
        <v>65.84</v>
      </c>
      <c r="J44" s="28">
        <v>6314</v>
      </c>
      <c r="K44" s="28">
        <f t="shared" ref="K44:K62" si="4">L44/I44</f>
        <v>8007.57897934386</v>
      </c>
      <c r="L44" s="28">
        <f t="shared" ref="L44:L61" si="5">J44*G44</f>
        <v>527219</v>
      </c>
      <c r="M44" s="10"/>
      <c r="N44" s="8" t="s">
        <v>38</v>
      </c>
      <c r="O44" s="10"/>
    </row>
    <row r="45" s="2" customFormat="1" ht="39" customHeight="1" spans="1:15">
      <c r="A45" s="8">
        <v>40</v>
      </c>
      <c r="B45" s="8">
        <v>10</v>
      </c>
      <c r="C45" s="8">
        <v>1103</v>
      </c>
      <c r="D45" s="8">
        <v>11</v>
      </c>
      <c r="E45" s="8" t="s">
        <v>19</v>
      </c>
      <c r="F45" s="8">
        <v>2.95</v>
      </c>
      <c r="G45" s="9">
        <v>94.55</v>
      </c>
      <c r="H45" s="8">
        <f t="shared" si="3"/>
        <v>20</v>
      </c>
      <c r="I45" s="9">
        <v>74.55</v>
      </c>
      <c r="J45" s="27">
        <v>5802</v>
      </c>
      <c r="K45" s="27">
        <f t="shared" si="4"/>
        <v>7358.53923541248</v>
      </c>
      <c r="L45" s="27">
        <f t="shared" si="5"/>
        <v>548579.1</v>
      </c>
      <c r="M45" s="8"/>
      <c r="N45" s="8" t="s">
        <v>38</v>
      </c>
      <c r="O45" s="10"/>
    </row>
    <row r="46" s="2" customFormat="1" ht="39" customHeight="1" spans="1:15">
      <c r="A46" s="8">
        <v>41</v>
      </c>
      <c r="B46" s="8">
        <v>10</v>
      </c>
      <c r="C46" s="8">
        <v>1106</v>
      </c>
      <c r="D46" s="8">
        <v>11</v>
      </c>
      <c r="E46" s="8" t="s">
        <v>19</v>
      </c>
      <c r="F46" s="8">
        <v>2.95</v>
      </c>
      <c r="G46" s="9">
        <v>84.21</v>
      </c>
      <c r="H46" s="8">
        <f t="shared" si="3"/>
        <v>17.81</v>
      </c>
      <c r="I46" s="9">
        <v>66.4</v>
      </c>
      <c r="J46" s="27">
        <v>6412</v>
      </c>
      <c r="K46" s="27">
        <f t="shared" si="4"/>
        <v>8131.84518072289</v>
      </c>
      <c r="L46" s="27">
        <f t="shared" si="5"/>
        <v>539954.52</v>
      </c>
      <c r="M46" s="8"/>
      <c r="N46" s="8" t="s">
        <v>38</v>
      </c>
      <c r="O46" s="10"/>
    </row>
    <row r="47" s="3" customFormat="1" ht="39" customHeight="1" spans="1:15">
      <c r="A47" s="8">
        <v>42</v>
      </c>
      <c r="B47" s="10">
        <v>10</v>
      </c>
      <c r="C47" s="10">
        <v>1201</v>
      </c>
      <c r="D47" s="10">
        <v>12</v>
      </c>
      <c r="E47" s="10" t="s">
        <v>19</v>
      </c>
      <c r="F47" s="10">
        <v>2.95</v>
      </c>
      <c r="G47" s="11">
        <v>83.79</v>
      </c>
      <c r="H47" s="10">
        <f t="shared" si="3"/>
        <v>17.72</v>
      </c>
      <c r="I47" s="11">
        <v>66.07</v>
      </c>
      <c r="J47" s="28">
        <v>6489</v>
      </c>
      <c r="K47" s="28">
        <f t="shared" si="4"/>
        <v>8229.3523535644</v>
      </c>
      <c r="L47" s="28">
        <f t="shared" si="5"/>
        <v>543713.31</v>
      </c>
      <c r="M47" s="10"/>
      <c r="N47" s="8" t="s">
        <v>38</v>
      </c>
      <c r="O47" s="10"/>
    </row>
    <row r="48" s="3" customFormat="1" ht="39" customHeight="1" spans="1:15">
      <c r="A48" s="8">
        <v>43</v>
      </c>
      <c r="B48" s="8">
        <v>10</v>
      </c>
      <c r="C48" s="8">
        <v>1202</v>
      </c>
      <c r="D48" s="8">
        <v>12</v>
      </c>
      <c r="E48" s="8" t="s">
        <v>19</v>
      </c>
      <c r="F48" s="8">
        <v>2.95</v>
      </c>
      <c r="G48" s="9">
        <v>83.5</v>
      </c>
      <c r="H48" s="8">
        <f t="shared" si="3"/>
        <v>17.66</v>
      </c>
      <c r="I48" s="9">
        <v>65.84</v>
      </c>
      <c r="J48" s="27">
        <v>6975</v>
      </c>
      <c r="K48" s="27">
        <f t="shared" si="4"/>
        <v>8845.87636695018</v>
      </c>
      <c r="L48" s="27">
        <f t="shared" si="5"/>
        <v>582412.5</v>
      </c>
      <c r="M48" s="8"/>
      <c r="N48" s="8" t="s">
        <v>38</v>
      </c>
      <c r="O48" s="10"/>
    </row>
    <row r="49" s="3" customFormat="1" ht="39" customHeight="1" spans="1:15">
      <c r="A49" s="8">
        <v>44</v>
      </c>
      <c r="B49" s="8">
        <v>10</v>
      </c>
      <c r="C49" s="8">
        <v>1205</v>
      </c>
      <c r="D49" s="8">
        <v>12</v>
      </c>
      <c r="E49" s="8" t="s">
        <v>19</v>
      </c>
      <c r="F49" s="8">
        <v>2.95</v>
      </c>
      <c r="G49" s="9">
        <v>84.21</v>
      </c>
      <c r="H49" s="8">
        <f t="shared" si="3"/>
        <v>17.81</v>
      </c>
      <c r="I49" s="9">
        <v>66.4</v>
      </c>
      <c r="J49" s="27">
        <v>7462</v>
      </c>
      <c r="K49" s="27">
        <f t="shared" si="4"/>
        <v>9463.47921686747</v>
      </c>
      <c r="L49" s="27">
        <f t="shared" si="5"/>
        <v>628375.02</v>
      </c>
      <c r="M49" s="8"/>
      <c r="N49" s="8" t="s">
        <v>38</v>
      </c>
      <c r="O49" s="8"/>
    </row>
    <row r="50" s="2" customFormat="1" ht="39" customHeight="1" spans="1:15">
      <c r="A50" s="8">
        <v>45</v>
      </c>
      <c r="B50" s="8">
        <v>10</v>
      </c>
      <c r="C50" s="8">
        <v>1301</v>
      </c>
      <c r="D50" s="8">
        <v>13</v>
      </c>
      <c r="E50" s="8" t="s">
        <v>19</v>
      </c>
      <c r="F50" s="8">
        <v>2.95</v>
      </c>
      <c r="G50" s="9">
        <v>83.79</v>
      </c>
      <c r="H50" s="8">
        <f t="shared" si="3"/>
        <v>17.72</v>
      </c>
      <c r="I50" s="9">
        <v>66.07</v>
      </c>
      <c r="J50" s="27">
        <v>5670</v>
      </c>
      <c r="K50" s="27">
        <f t="shared" si="4"/>
        <v>7190.69623126987</v>
      </c>
      <c r="L50" s="27">
        <f t="shared" si="5"/>
        <v>475089.3</v>
      </c>
      <c r="M50" s="8"/>
      <c r="N50" s="8" t="s">
        <v>38</v>
      </c>
      <c r="O50" s="8"/>
    </row>
    <row r="51" s="2" customFormat="1" ht="39" customHeight="1" spans="1:15">
      <c r="A51" s="8">
        <v>46</v>
      </c>
      <c r="B51" s="8">
        <v>10</v>
      </c>
      <c r="C51" s="8">
        <v>1302</v>
      </c>
      <c r="D51" s="8">
        <v>13</v>
      </c>
      <c r="E51" s="8" t="s">
        <v>19</v>
      </c>
      <c r="F51" s="8">
        <v>2.95</v>
      </c>
      <c r="G51" s="9">
        <v>83.5</v>
      </c>
      <c r="H51" s="8">
        <f t="shared" si="3"/>
        <v>17.66</v>
      </c>
      <c r="I51" s="9">
        <v>65.84</v>
      </c>
      <c r="J51" s="27">
        <v>5618</v>
      </c>
      <c r="K51" s="27">
        <f t="shared" si="4"/>
        <v>7124.89368165249</v>
      </c>
      <c r="L51" s="27">
        <f t="shared" si="5"/>
        <v>469103</v>
      </c>
      <c r="M51" s="8"/>
      <c r="N51" s="8" t="s">
        <v>38</v>
      </c>
      <c r="O51" s="10"/>
    </row>
    <row r="52" s="3" customFormat="1" ht="39" customHeight="1" spans="1:15">
      <c r="A52" s="8">
        <v>47</v>
      </c>
      <c r="B52" s="8">
        <v>10</v>
      </c>
      <c r="C52" s="8">
        <v>1303</v>
      </c>
      <c r="D52" s="8">
        <v>13</v>
      </c>
      <c r="E52" s="8" t="s">
        <v>19</v>
      </c>
      <c r="F52" s="8">
        <v>2.95</v>
      </c>
      <c r="G52" s="9">
        <v>94.55</v>
      </c>
      <c r="H52" s="8">
        <f t="shared" si="3"/>
        <v>20</v>
      </c>
      <c r="I52" s="9">
        <v>74.55</v>
      </c>
      <c r="J52" s="27">
        <v>6082</v>
      </c>
      <c r="K52" s="27">
        <f t="shared" si="4"/>
        <v>7713.65660630449</v>
      </c>
      <c r="L52" s="27">
        <f t="shared" si="5"/>
        <v>575053.1</v>
      </c>
      <c r="M52" s="8"/>
      <c r="N52" s="8" t="s">
        <v>38</v>
      </c>
      <c r="O52" s="10"/>
    </row>
    <row r="53" s="3" customFormat="1" ht="39" customHeight="1" spans="1:15">
      <c r="A53" s="8">
        <v>48</v>
      </c>
      <c r="B53" s="8">
        <v>10</v>
      </c>
      <c r="C53" s="8">
        <v>1305</v>
      </c>
      <c r="D53" s="8">
        <v>13</v>
      </c>
      <c r="E53" s="8" t="s">
        <v>19</v>
      </c>
      <c r="F53" s="8">
        <v>2.95</v>
      </c>
      <c r="G53" s="9">
        <v>84.21</v>
      </c>
      <c r="H53" s="8">
        <f t="shared" si="3"/>
        <v>17.81</v>
      </c>
      <c r="I53" s="9">
        <v>66.4</v>
      </c>
      <c r="J53" s="27">
        <v>6561</v>
      </c>
      <c r="K53" s="27">
        <f t="shared" si="4"/>
        <v>8320.81039156626</v>
      </c>
      <c r="L53" s="27">
        <f t="shared" si="5"/>
        <v>552501.81</v>
      </c>
      <c r="M53" s="8"/>
      <c r="N53" s="8" t="s">
        <v>38</v>
      </c>
      <c r="O53" s="8"/>
    </row>
    <row r="54" s="2" customFormat="1" ht="39" customHeight="1" spans="1:15">
      <c r="A54" s="8">
        <v>49</v>
      </c>
      <c r="B54" s="8">
        <v>10</v>
      </c>
      <c r="C54" s="8">
        <v>1401</v>
      </c>
      <c r="D54" s="8">
        <v>14</v>
      </c>
      <c r="E54" s="8" t="s">
        <v>19</v>
      </c>
      <c r="F54" s="8">
        <v>2.95</v>
      </c>
      <c r="G54" s="9">
        <v>83.79</v>
      </c>
      <c r="H54" s="8">
        <f t="shared" si="3"/>
        <v>17.72</v>
      </c>
      <c r="I54" s="9">
        <v>66.07</v>
      </c>
      <c r="J54" s="27">
        <v>4905</v>
      </c>
      <c r="K54" s="27">
        <f t="shared" si="4"/>
        <v>6220.52293022552</v>
      </c>
      <c r="L54" s="27">
        <f t="shared" si="5"/>
        <v>410989.95</v>
      </c>
      <c r="M54" s="8"/>
      <c r="N54" s="8" t="s">
        <v>38</v>
      </c>
      <c r="O54" s="10"/>
    </row>
    <row r="55" s="3" customFormat="1" ht="39" customHeight="1" spans="1:15">
      <c r="A55" s="8">
        <v>50</v>
      </c>
      <c r="B55" s="8">
        <v>10</v>
      </c>
      <c r="C55" s="8">
        <v>1402</v>
      </c>
      <c r="D55" s="8">
        <v>14</v>
      </c>
      <c r="E55" s="8" t="s">
        <v>19</v>
      </c>
      <c r="F55" s="8">
        <v>2.95</v>
      </c>
      <c r="G55" s="9">
        <v>83.5</v>
      </c>
      <c r="H55" s="8">
        <f t="shared" si="3"/>
        <v>17.66</v>
      </c>
      <c r="I55" s="9">
        <v>65.84</v>
      </c>
      <c r="J55" s="27">
        <v>6091</v>
      </c>
      <c r="K55" s="27">
        <f t="shared" si="4"/>
        <v>7724.76458080194</v>
      </c>
      <c r="L55" s="27">
        <f t="shared" si="5"/>
        <v>508598.5</v>
      </c>
      <c r="M55" s="8"/>
      <c r="N55" s="8" t="s">
        <v>38</v>
      </c>
      <c r="O55" s="10"/>
    </row>
    <row r="56" s="2" customFormat="1" ht="39" customHeight="1" spans="1:15">
      <c r="A56" s="8">
        <v>51</v>
      </c>
      <c r="B56" s="8">
        <v>10</v>
      </c>
      <c r="C56" s="8">
        <v>1406</v>
      </c>
      <c r="D56" s="8">
        <v>14</v>
      </c>
      <c r="E56" s="8" t="s">
        <v>19</v>
      </c>
      <c r="F56" s="8">
        <v>2.95</v>
      </c>
      <c r="G56" s="9">
        <v>84.21</v>
      </c>
      <c r="H56" s="8">
        <f t="shared" si="3"/>
        <v>17.81</v>
      </c>
      <c r="I56" s="9">
        <v>66.4</v>
      </c>
      <c r="J56" s="27">
        <v>5940</v>
      </c>
      <c r="K56" s="27">
        <f t="shared" si="4"/>
        <v>7533.24397590361</v>
      </c>
      <c r="L56" s="27">
        <f t="shared" si="5"/>
        <v>500207.4</v>
      </c>
      <c r="M56" s="8"/>
      <c r="N56" s="8" t="s">
        <v>38</v>
      </c>
      <c r="O56" s="10"/>
    </row>
    <row r="57" s="2" customFormat="1" ht="39" customHeight="1" spans="1:15">
      <c r="A57" s="8">
        <v>52</v>
      </c>
      <c r="B57" s="8">
        <v>10</v>
      </c>
      <c r="C57" s="8">
        <v>1501</v>
      </c>
      <c r="D57" s="8">
        <v>15</v>
      </c>
      <c r="E57" s="8" t="s">
        <v>19</v>
      </c>
      <c r="F57" s="8">
        <v>2.95</v>
      </c>
      <c r="G57" s="9">
        <v>83.79</v>
      </c>
      <c r="H57" s="8">
        <f t="shared" si="3"/>
        <v>17.72</v>
      </c>
      <c r="I57" s="9">
        <v>66.07</v>
      </c>
      <c r="J57" s="27">
        <v>5375</v>
      </c>
      <c r="K57" s="27">
        <f t="shared" si="4"/>
        <v>6816.57711518087</v>
      </c>
      <c r="L57" s="27">
        <f t="shared" si="5"/>
        <v>450371.25</v>
      </c>
      <c r="M57" s="8"/>
      <c r="N57" s="8" t="s">
        <v>38</v>
      </c>
      <c r="O57" s="8"/>
    </row>
    <row r="58" s="3" customFormat="1" ht="39" customHeight="1" spans="1:15">
      <c r="A58" s="8">
        <v>53</v>
      </c>
      <c r="B58" s="8">
        <v>10</v>
      </c>
      <c r="C58" s="8">
        <v>1502</v>
      </c>
      <c r="D58" s="8">
        <v>15</v>
      </c>
      <c r="E58" s="8" t="s">
        <v>19</v>
      </c>
      <c r="F58" s="8">
        <v>2.95</v>
      </c>
      <c r="G58" s="9">
        <v>83.5</v>
      </c>
      <c r="H58" s="8">
        <f t="shared" si="3"/>
        <v>17.66</v>
      </c>
      <c r="I58" s="9">
        <v>65.84</v>
      </c>
      <c r="J58" s="27">
        <v>5819</v>
      </c>
      <c r="K58" s="27">
        <f t="shared" si="4"/>
        <v>7379.80710814095</v>
      </c>
      <c r="L58" s="27">
        <f t="shared" si="5"/>
        <v>485886.5</v>
      </c>
      <c r="M58" s="8"/>
      <c r="N58" s="8" t="s">
        <v>38</v>
      </c>
      <c r="O58" s="10"/>
    </row>
    <row r="59" s="2" customFormat="1" ht="39" customHeight="1" spans="1:15">
      <c r="A59" s="8">
        <v>54</v>
      </c>
      <c r="B59" s="8">
        <v>10</v>
      </c>
      <c r="C59" s="8">
        <v>1503</v>
      </c>
      <c r="D59" s="8">
        <v>15</v>
      </c>
      <c r="E59" s="8" t="s">
        <v>19</v>
      </c>
      <c r="F59" s="8">
        <v>2.95</v>
      </c>
      <c r="G59" s="9">
        <v>94.55</v>
      </c>
      <c r="H59" s="8">
        <f t="shared" si="3"/>
        <v>20</v>
      </c>
      <c r="I59" s="9">
        <v>74.55</v>
      </c>
      <c r="J59" s="27">
        <v>6224</v>
      </c>
      <c r="K59" s="27">
        <f t="shared" si="4"/>
        <v>7893.75184439973</v>
      </c>
      <c r="L59" s="27">
        <f t="shared" si="5"/>
        <v>588479.2</v>
      </c>
      <c r="M59" s="8"/>
      <c r="N59" s="8" t="s">
        <v>38</v>
      </c>
      <c r="O59" s="10"/>
    </row>
    <row r="60" s="3" customFormat="1" ht="39" customHeight="1" spans="1:15">
      <c r="A60" s="8">
        <v>55</v>
      </c>
      <c r="B60" s="8">
        <v>10</v>
      </c>
      <c r="C60" s="8">
        <v>1505</v>
      </c>
      <c r="D60" s="8">
        <v>15</v>
      </c>
      <c r="E60" s="8" t="s">
        <v>19</v>
      </c>
      <c r="F60" s="8">
        <v>2.95</v>
      </c>
      <c r="G60" s="9">
        <v>84.21</v>
      </c>
      <c r="H60" s="8">
        <f t="shared" si="3"/>
        <v>17.81</v>
      </c>
      <c r="I60" s="9">
        <v>66.4</v>
      </c>
      <c r="J60" s="27">
        <v>5940</v>
      </c>
      <c r="K60" s="27">
        <f t="shared" si="4"/>
        <v>7533.24397590361</v>
      </c>
      <c r="L60" s="27">
        <f t="shared" si="5"/>
        <v>500207.4</v>
      </c>
      <c r="M60" s="8"/>
      <c r="N60" s="8" t="s">
        <v>38</v>
      </c>
      <c r="O60" s="10"/>
    </row>
    <row r="61" s="2" customFormat="1" ht="39" customHeight="1" spans="1:15">
      <c r="A61" s="8">
        <v>56</v>
      </c>
      <c r="B61" s="8">
        <v>10</v>
      </c>
      <c r="C61" s="8">
        <v>1603</v>
      </c>
      <c r="D61" s="8">
        <v>16</v>
      </c>
      <c r="E61" s="8" t="s">
        <v>19</v>
      </c>
      <c r="F61" s="8">
        <v>2.95</v>
      </c>
      <c r="G61" s="9">
        <v>94.55</v>
      </c>
      <c r="H61" s="8">
        <f t="shared" si="3"/>
        <v>20</v>
      </c>
      <c r="I61" s="9">
        <v>74.55</v>
      </c>
      <c r="J61" s="27">
        <v>6970</v>
      </c>
      <c r="K61" s="27">
        <f t="shared" si="4"/>
        <v>8839.88598256204</v>
      </c>
      <c r="L61" s="29">
        <f t="shared" si="5"/>
        <v>659013.5</v>
      </c>
      <c r="M61" s="8"/>
      <c r="N61" s="8" t="s">
        <v>38</v>
      </c>
      <c r="O61" s="10"/>
    </row>
    <row r="62" s="2" customFormat="1" ht="22.05" customHeight="1" spans="1:15">
      <c r="A62" s="12" t="s">
        <v>23</v>
      </c>
      <c r="B62" s="13"/>
      <c r="C62" s="13"/>
      <c r="D62" s="13"/>
      <c r="E62" s="14"/>
      <c r="F62" s="15"/>
      <c r="G62" s="15">
        <f>SUM(G6:G61)</f>
        <v>4815.23</v>
      </c>
      <c r="H62" s="15">
        <f>SUM(H6:H61)</f>
        <v>1018.42</v>
      </c>
      <c r="I62" s="15">
        <f>SUM(I6:I61)</f>
        <v>3796.81</v>
      </c>
      <c r="J62" s="30">
        <f>L62/G62</f>
        <v>6289.35439843995</v>
      </c>
      <c r="K62" s="30">
        <f t="shared" si="4"/>
        <v>7976.35066806081</v>
      </c>
      <c r="L62" s="30">
        <f>SUM(L6:L61)</f>
        <v>30284687.98</v>
      </c>
      <c r="M62" s="15"/>
      <c r="N62" s="15"/>
      <c r="O62" s="15"/>
    </row>
    <row r="63" s="2" customFormat="1" ht="30" customHeight="1" spans="1:15">
      <c r="A63" s="16" t="s">
        <v>44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  <row r="64" s="2" customFormat="1" ht="84" customHeight="1" spans="1:15">
      <c r="A64" s="17" t="s">
        <v>25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="2" customFormat="1" ht="15" customHeight="1" spans="1:15">
      <c r="A65" s="31" t="s">
        <v>26</v>
      </c>
      <c r="B65" s="31"/>
      <c r="C65" s="31"/>
      <c r="D65" s="31"/>
      <c r="E65" s="31"/>
      <c r="F65" s="31"/>
      <c r="G65" s="31"/>
      <c r="H65" s="31"/>
      <c r="I65" s="31"/>
      <c r="J65" s="31"/>
      <c r="K65" s="31" t="s">
        <v>27</v>
      </c>
      <c r="L65" s="31"/>
      <c r="M65" s="31"/>
      <c r="N65" s="31"/>
      <c r="O65" s="31"/>
    </row>
    <row r="66" s="2" customFormat="1" ht="16" customHeight="1" spans="1:15">
      <c r="A66" s="31" t="s">
        <v>42</v>
      </c>
      <c r="B66" s="31"/>
      <c r="C66" s="31"/>
      <c r="D66" s="31"/>
      <c r="E66" s="31"/>
      <c r="F66" s="31"/>
      <c r="G66" s="31"/>
      <c r="H66" s="31"/>
      <c r="I66" s="31"/>
      <c r="J66" s="31"/>
      <c r="K66" s="31" t="s">
        <v>29</v>
      </c>
      <c r="L66" s="31"/>
      <c r="M66" s="31"/>
      <c r="N66" s="31"/>
      <c r="O66" s="31"/>
    </row>
    <row r="67" s="2" customFormat="1" ht="18" customHeight="1" spans="1:15">
      <c r="A67" s="31" t="s">
        <v>30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="2" customFormat="1" ht="24.9" customHeight="1" spans="10:12">
      <c r="J68" s="32"/>
      <c r="K68" s="32"/>
      <c r="L68" s="32"/>
    </row>
    <row r="69" s="2" customFormat="1" ht="24.9" customHeight="1" spans="10:12">
      <c r="J69" s="32"/>
      <c r="K69" s="32"/>
      <c r="L69" s="32"/>
    </row>
    <row r="70" s="2" customFormat="1" ht="24.9" customHeight="1" spans="10:12">
      <c r="J70" s="32"/>
      <c r="K70" s="32"/>
      <c r="L70" s="32"/>
    </row>
    <row r="71" s="2" customFormat="1" ht="24.9" customHeight="1" spans="10:12">
      <c r="J71" s="32"/>
      <c r="K71" s="32"/>
      <c r="L71" s="32"/>
    </row>
    <row r="72" s="2" customFormat="1" ht="24.9" customHeight="1" spans="10:12">
      <c r="J72" s="32"/>
      <c r="K72" s="32"/>
      <c r="L72" s="32"/>
    </row>
    <row r="73" s="2" customFormat="1" ht="24.9" customHeight="1" spans="10:12">
      <c r="J73" s="32"/>
      <c r="K73" s="32"/>
      <c r="L73" s="32"/>
    </row>
    <row r="74" s="2" customFormat="1" ht="24.9" customHeight="1" spans="10:12">
      <c r="J74" s="32"/>
      <c r="K74" s="32"/>
      <c r="L74" s="32"/>
    </row>
    <row r="75" s="2" customFormat="1" ht="24.9" customHeight="1" spans="10:12">
      <c r="J75" s="32"/>
      <c r="K75" s="32"/>
      <c r="L75" s="32"/>
    </row>
    <row r="76" s="2" customFormat="1" ht="31.05" customHeight="1" spans="10:12">
      <c r="J76" s="32"/>
      <c r="K76" s="32"/>
      <c r="L76" s="32"/>
    </row>
    <row r="77" s="1" customFormat="1" ht="42" customHeight="1" spans="10:12">
      <c r="J77" s="4"/>
      <c r="K77" s="4"/>
      <c r="L77" s="4"/>
    </row>
    <row r="78" s="1" customFormat="1" ht="52.05" customHeight="1" spans="10:12">
      <c r="J78" s="4"/>
      <c r="K78" s="4"/>
      <c r="L78" s="4"/>
    </row>
    <row r="79" s="1" customFormat="1" ht="27" customHeight="1" spans="10:12">
      <c r="J79" s="4"/>
      <c r="K79" s="4"/>
      <c r="L79" s="4"/>
    </row>
    <row r="80" s="1" customFormat="1" ht="25.95" customHeight="1" spans="10:12">
      <c r="J80" s="4"/>
      <c r="K80" s="4"/>
      <c r="L80" s="4"/>
    </row>
  </sheetData>
  <mergeCells count="26">
    <mergeCell ref="A1:B1"/>
    <mergeCell ref="A2:O2"/>
    <mergeCell ref="A3:H3"/>
    <mergeCell ref="A62:E62"/>
    <mergeCell ref="A63:O63"/>
    <mergeCell ref="A64:O64"/>
    <mergeCell ref="A65:E65"/>
    <mergeCell ref="K65:L65"/>
    <mergeCell ref="A66:E66"/>
    <mergeCell ref="K66:L66"/>
    <mergeCell ref="A67:E6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6号楼（未售）</vt:lpstr>
      <vt:lpstr>6号楼（已售）</vt:lpstr>
      <vt:lpstr>10号楼（未售）</vt:lpstr>
      <vt:lpstr>10号楼（已售）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杏</cp:lastModifiedBy>
  <dcterms:created xsi:type="dcterms:W3CDTF">2023-07-13T08:34:00Z</dcterms:created>
  <dcterms:modified xsi:type="dcterms:W3CDTF">2025-07-15T03:32:23Z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EFC0AF03CB004FD993D47124F1049C78_13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